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5" windowHeight="11415" activeTab="1"/>
  </bookViews>
  <sheets>
    <sheet name="试卷二" sheetId="2" r:id="rId1"/>
    <sheet name="试卷二分析" sheetId="11" r:id="rId2"/>
    <sheet name="试卷二分省信息" sheetId="10" r:id="rId3"/>
  </sheets>
  <definedNames>
    <definedName name="_xlnm._FilterDatabase" localSheetId="0" hidden="1">试卷二!$A$3:$S$3</definedName>
    <definedName name="_xlnm._FilterDatabase" localSheetId="1" hidden="1">试卷二分析!$A$1:$AT$1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<sst xmlns="http://schemas.openxmlformats.org/spreadsheetml/2006/main" count="1448" uniqueCount="334">
  <si>
    <t xml:space="preserve">      清北营2025年春季班成绩（第2次）</t>
  </si>
  <si>
    <t>序号</t>
  </si>
  <si>
    <t>省份</t>
  </si>
  <si>
    <t>学校</t>
  </si>
  <si>
    <t>姓名</t>
  </si>
  <si>
    <t>本省人数</t>
  </si>
  <si>
    <t>省内排名</t>
  </si>
  <si>
    <t>全国排名</t>
  </si>
  <si>
    <t>折合总分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</si>
  <si>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</si>
  <si>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</si>
  <si>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</si>
  <si>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</si>
  <si>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</si>
  <si>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</si>
  <si>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</si>
  <si>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</si>
  <si>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</si>
  <si>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总分</t>
  </si>
  <si>
    <t>湖北</t>
  </si>
  <si>
    <t>沙市中学</t>
  </si>
  <si>
    <t>徐炎哲</t>
  </si>
  <si>
    <t>张骏权</t>
  </si>
  <si>
    <t>蒋天元</t>
  </si>
  <si>
    <t>王玺智</t>
  </si>
  <si>
    <t>河北</t>
  </si>
  <si>
    <t>邯郸一中</t>
  </si>
  <si>
    <t>解宏祥</t>
  </si>
  <si>
    <t>上海</t>
  </si>
  <si>
    <t>华二</t>
  </si>
  <si>
    <t>叶宇宸</t>
  </si>
  <si>
    <t>张仲旭</t>
  </si>
  <si>
    <t>李嘉宇</t>
  </si>
  <si>
    <t>胡皓轩</t>
  </si>
  <si>
    <t>周锦洁</t>
  </si>
  <si>
    <t>孙健淳</t>
  </si>
  <si>
    <t>韩泽宇</t>
  </si>
  <si>
    <t>张晋博</t>
  </si>
  <si>
    <t>谢宇新</t>
  </si>
  <si>
    <t>上外附中</t>
  </si>
  <si>
    <t>黄颀峰</t>
  </si>
  <si>
    <t>张璨羽</t>
  </si>
  <si>
    <t>罗天翼</t>
  </si>
  <si>
    <t>姜越</t>
  </si>
  <si>
    <t>苏启胜</t>
  </si>
  <si>
    <t>李邦晔</t>
  </si>
  <si>
    <t>沈岱林</t>
  </si>
  <si>
    <t>阮传皓</t>
  </si>
  <si>
    <t>赵钧正</t>
  </si>
  <si>
    <t>广东</t>
  </si>
  <si>
    <t>深圳中学</t>
  </si>
  <si>
    <t>米浩然</t>
  </si>
  <si>
    <t>林子钧</t>
  </si>
  <si>
    <t>王圳</t>
  </si>
  <si>
    <t>熊奕雄</t>
  </si>
  <si>
    <t>符皓迪</t>
  </si>
  <si>
    <t>吴思成</t>
  </si>
  <si>
    <t>王煜辰</t>
  </si>
  <si>
    <t>骆成</t>
  </si>
  <si>
    <t>罗北辰</t>
  </si>
  <si>
    <t>刘铭宇</t>
  </si>
  <si>
    <t>冯子淇</t>
  </si>
  <si>
    <t>钟蕙如</t>
  </si>
  <si>
    <t>孙子芙</t>
  </si>
  <si>
    <t>左亦成</t>
  </si>
  <si>
    <t>黄今翼</t>
  </si>
  <si>
    <t>北京</t>
  </si>
  <si>
    <t>北大附中</t>
  </si>
  <si>
    <t>隋梦翔</t>
  </si>
  <si>
    <t>北京五中</t>
  </si>
  <si>
    <t>方砚礴</t>
  </si>
  <si>
    <t>湖南</t>
  </si>
  <si>
    <t>长沙一中</t>
  </si>
  <si>
    <t>刘礼谦</t>
  </si>
  <si>
    <t>张力鹏</t>
  </si>
  <si>
    <t>戴金宸</t>
  </si>
  <si>
    <t>曹裕覃</t>
  </si>
  <si>
    <t>陈禹诺</t>
  </si>
  <si>
    <t>吴文炅</t>
  </si>
  <si>
    <t>江苏</t>
  </si>
  <si>
    <t>盐城中学</t>
  </si>
  <si>
    <t>单威凯</t>
  </si>
  <si>
    <t>单俊豪</t>
  </si>
  <si>
    <t>冯浩强</t>
  </si>
  <si>
    <t>浙江</t>
  </si>
  <si>
    <t>温州中学</t>
  </si>
  <si>
    <t>陈先悦</t>
  </si>
  <si>
    <t>董文祺</t>
  </si>
  <si>
    <t>林允硕</t>
  </si>
  <si>
    <t>温州育英</t>
  </si>
  <si>
    <t>郑崎</t>
  </si>
  <si>
    <t>朱家源</t>
  </si>
  <si>
    <t>苏明哲</t>
  </si>
  <si>
    <t>林成吉</t>
  </si>
  <si>
    <t>江西</t>
  </si>
  <si>
    <t>江科附中</t>
  </si>
  <si>
    <t>黄昌滔</t>
  </si>
  <si>
    <t>杨奥临</t>
  </si>
  <si>
    <t>江西师大附中</t>
  </si>
  <si>
    <t>付崇喆</t>
  </si>
  <si>
    <t>万宇轩</t>
  </si>
  <si>
    <t>张宗峻</t>
  </si>
  <si>
    <t>周方硕</t>
  </si>
  <si>
    <t>石晨睿</t>
  </si>
  <si>
    <t>蒋俊杰</t>
  </si>
  <si>
    <t>福建</t>
  </si>
  <si>
    <t>福建师大附中</t>
  </si>
  <si>
    <t>李梓畅</t>
  </si>
  <si>
    <t>内蒙古</t>
  </si>
  <si>
    <t>内蒙古乌兰察布天立学校</t>
  </si>
  <si>
    <t>薛佳楠</t>
  </si>
  <si>
    <t>湖南师大附中</t>
  </si>
  <si>
    <t>陈俊宇</t>
  </si>
  <si>
    <t>邓家梁</t>
  </si>
  <si>
    <t>龚铭杰</t>
  </si>
  <si>
    <t>谷伟轩</t>
  </si>
  <si>
    <t>李卓桓</t>
  </si>
  <si>
    <t>刘敏行</t>
  </si>
  <si>
    <t>马钰轩</t>
  </si>
  <si>
    <t>王禹能</t>
  </si>
  <si>
    <t>吴晓东</t>
  </si>
  <si>
    <t>颜子阳</t>
  </si>
  <si>
    <t>梁欣怡</t>
  </si>
  <si>
    <t>张婉蒙</t>
  </si>
  <si>
    <t>胡维</t>
  </si>
  <si>
    <t>郭家齐</t>
  </si>
  <si>
    <t>四川</t>
  </si>
  <si>
    <t>绵阳中学</t>
  </si>
  <si>
    <t>詹雅涵</t>
  </si>
  <si>
    <t>郭欣怡</t>
  </si>
  <si>
    <t>张航宁</t>
  </si>
  <si>
    <t>余柔萱</t>
  </si>
  <si>
    <t>曹恩畅</t>
  </si>
  <si>
    <t>陈颖蔚</t>
  </si>
  <si>
    <t>杨国义</t>
  </si>
  <si>
    <t>梁泽优</t>
  </si>
  <si>
    <t>龙俊杰</t>
  </si>
  <si>
    <t>高祺骁</t>
  </si>
  <si>
    <t>王京奥</t>
  </si>
  <si>
    <t>广东省实验中学</t>
  </si>
  <si>
    <t>曾思哲</t>
  </si>
  <si>
    <t>余胜言</t>
  </si>
  <si>
    <t>余子浩</t>
  </si>
  <si>
    <t>王子程</t>
  </si>
  <si>
    <t>成都石室中学</t>
  </si>
  <si>
    <t>李辰睿</t>
  </si>
  <si>
    <t>汪煦笛</t>
  </si>
  <si>
    <t>卢逸尘</t>
  </si>
  <si>
    <t>余睿涵</t>
  </si>
  <si>
    <t>牟韦宇</t>
  </si>
  <si>
    <t>绵阳东辰中学</t>
  </si>
  <si>
    <t>窦梓轩</t>
  </si>
  <si>
    <t>黄敬宸</t>
  </si>
  <si>
    <t>成都教科院附中</t>
  </si>
  <si>
    <t>周明昊</t>
  </si>
  <si>
    <t>袁浩然</t>
  </si>
  <si>
    <t>梁胜文</t>
  </si>
  <si>
    <t>陆籽澄</t>
  </si>
  <si>
    <t>张乐童</t>
  </si>
  <si>
    <t>罗世枭</t>
  </si>
  <si>
    <t>张枫钦云</t>
  </si>
  <si>
    <t>杨卓润</t>
  </si>
  <si>
    <t>马梓腾</t>
  </si>
  <si>
    <t>严睿成</t>
  </si>
  <si>
    <t>赵梓皓</t>
  </si>
  <si>
    <t>曾子恒</t>
  </si>
  <si>
    <t>梁添毅</t>
  </si>
  <si>
    <t>李寄菡</t>
  </si>
  <si>
    <t>刘东君</t>
  </si>
  <si>
    <t>宜春中学</t>
  </si>
  <si>
    <t>周子祥</t>
  </si>
  <si>
    <t>陈佳恩</t>
  </si>
  <si>
    <t>易文凯</t>
  </si>
  <si>
    <t>上海交大附中</t>
  </si>
  <si>
    <t>张宇轩</t>
  </si>
  <si>
    <t>包益涵</t>
  </si>
  <si>
    <t>沈郅棋</t>
  </si>
  <si>
    <t>蔡宇和</t>
  </si>
  <si>
    <t>丁伯约</t>
  </si>
  <si>
    <t>李思宸</t>
  </si>
  <si>
    <t>王睿添</t>
  </si>
  <si>
    <t>王思齐</t>
  </si>
  <si>
    <t>叶宇洋</t>
  </si>
  <si>
    <t>段皓哲</t>
  </si>
  <si>
    <t xml:space="preserve">富阳中学 </t>
  </si>
  <si>
    <t>陈宽</t>
  </si>
  <si>
    <t>陆唯</t>
  </si>
  <si>
    <t>雅礼中学</t>
  </si>
  <si>
    <t>陈佑宁</t>
  </si>
  <si>
    <t>华师一附中</t>
  </si>
  <si>
    <t>赵袁源</t>
  </si>
  <si>
    <t>高安中学</t>
  </si>
  <si>
    <t>邹浩宇</t>
  </si>
  <si>
    <t>宁波鄞州中学</t>
  </si>
  <si>
    <t>马赫</t>
  </si>
  <si>
    <t>王骥</t>
  </si>
  <si>
    <t xml:space="preserve">执信中学 </t>
  </si>
  <si>
    <t>张政杰</t>
  </si>
  <si>
    <t>安徽</t>
  </si>
  <si>
    <t>合肥一中</t>
  </si>
  <si>
    <t>马一铭</t>
  </si>
  <si>
    <t>山东</t>
  </si>
  <si>
    <t>广饶一中</t>
  </si>
  <si>
    <t>马明浩</t>
  </si>
  <si>
    <t>魏泓杨</t>
  </si>
  <si>
    <t>黄浩程</t>
  </si>
  <si>
    <t>杜易轩</t>
  </si>
  <si>
    <t>张钺杭</t>
  </si>
  <si>
    <t>崔程凯</t>
  </si>
  <si>
    <t>李梓睿</t>
  </si>
  <si>
    <t>宋志恒</t>
  </si>
  <si>
    <t>张越</t>
  </si>
  <si>
    <t>王梓琛</t>
  </si>
  <si>
    <t>任海亮</t>
  </si>
  <si>
    <t>延佳航</t>
  </si>
  <si>
    <t>李泽凯</t>
  </si>
  <si>
    <t>薛心畅</t>
  </si>
  <si>
    <t>韩钦润</t>
  </si>
  <si>
    <t>许浩泽</t>
  </si>
  <si>
    <t>苏志鸿</t>
  </si>
  <si>
    <t>苏明喆</t>
  </si>
  <si>
    <t>牟文宇</t>
  </si>
  <si>
    <t>襄阳四中</t>
  </si>
  <si>
    <t>严寒</t>
  </si>
  <si>
    <t>北京汇文中学</t>
  </si>
  <si>
    <t>李若凡</t>
  </si>
  <si>
    <t>瞿浩然</t>
  </si>
  <si>
    <t>湖州中学</t>
  </si>
  <si>
    <t>孙辰宇</t>
  </si>
  <si>
    <t>陈子扬</t>
  </si>
  <si>
    <t>徐昊轩</t>
  </si>
  <si>
    <t>曹倪岳</t>
  </si>
  <si>
    <t>蒋金森</t>
  </si>
  <si>
    <t>重庆</t>
  </si>
  <si>
    <t>重庆一中</t>
  </si>
  <si>
    <t>黄章炎</t>
  </si>
  <si>
    <t>朱绍宇</t>
  </si>
  <si>
    <t>厦门双十学校</t>
  </si>
  <si>
    <t>冯怡然</t>
  </si>
  <si>
    <t>历城二中</t>
  </si>
  <si>
    <t>尹皓博</t>
  </si>
  <si>
    <t>怀若曦</t>
  </si>
  <si>
    <t>马紫轩</t>
  </si>
  <si>
    <t>徐睿阳</t>
  </si>
  <si>
    <t>王名宇</t>
  </si>
  <si>
    <t>韩志豪</t>
  </si>
  <si>
    <t>曲子涵</t>
  </si>
  <si>
    <t>栾宝琛</t>
  </si>
  <si>
    <t>章程泽</t>
  </si>
  <si>
    <t>宋智宸</t>
  </si>
  <si>
    <t>高鱼越</t>
  </si>
  <si>
    <t>宿蕾儿</t>
  </si>
  <si>
    <t>王垠哲</t>
  </si>
  <si>
    <t>赵家瑜</t>
  </si>
  <si>
    <t>纪博闻</t>
  </si>
  <si>
    <t>李奕霖</t>
  </si>
  <si>
    <t>徐睿颖</t>
  </si>
  <si>
    <t>杨雨蘅</t>
  </si>
  <si>
    <t>杜沙海阔</t>
  </si>
  <si>
    <t>李灏天</t>
  </si>
  <si>
    <t>王龙健</t>
  </si>
  <si>
    <t>付浩辰</t>
  </si>
  <si>
    <t>胡淏博</t>
  </si>
  <si>
    <t>李权博文</t>
  </si>
  <si>
    <t>王艺皓</t>
  </si>
  <si>
    <t>李奕宸</t>
  </si>
  <si>
    <t>张道瀚</t>
  </si>
  <si>
    <t>邱英博</t>
  </si>
  <si>
    <t>汪梓旭</t>
  </si>
  <si>
    <t>付骐睿</t>
  </si>
  <si>
    <t>盖志豪</t>
  </si>
  <si>
    <t>徐天择</t>
  </si>
  <si>
    <t>王英杰</t>
  </si>
  <si>
    <t>赵梓源</t>
  </si>
  <si>
    <t>王家齐</t>
  </si>
  <si>
    <t>深圳实验学校</t>
  </si>
  <si>
    <t>吴昊</t>
  </si>
  <si>
    <t>刘锦霖</t>
  </si>
  <si>
    <t>陕西</t>
  </si>
  <si>
    <t>西安高新一中</t>
  </si>
  <si>
    <t>霍子源</t>
  </si>
  <si>
    <t>廉子衿</t>
  </si>
  <si>
    <t>仲梓文</t>
  </si>
  <si>
    <t>周子皓</t>
  </si>
  <si>
    <t>王府浩天</t>
  </si>
  <si>
    <t>李道源</t>
  </si>
  <si>
    <t>王旭阳</t>
  </si>
  <si>
    <t>杨梓宸</t>
  </si>
  <si>
    <t>贾朗旭</t>
  </si>
  <si>
    <t>刘子瑜</t>
  </si>
  <si>
    <t>上海华育中学</t>
  </si>
  <si>
    <t>宗泓屹</t>
  </si>
  <si>
    <t>河南</t>
  </si>
  <si>
    <t>郑州一中</t>
  </si>
  <si>
    <t>赵若甫</t>
  </si>
  <si>
    <t>佛山南海石门中学</t>
  </si>
  <si>
    <t>卢俊丞</t>
  </si>
  <si>
    <t>周祺舜</t>
  </si>
  <si>
    <t>西安铁一中</t>
  </si>
  <si>
    <t>吴麟佑</t>
  </si>
  <si>
    <t>蒋佳璇</t>
  </si>
  <si>
    <t>王梓铭</t>
  </si>
  <si>
    <t>得分率1</t>
  </si>
  <si>
    <t>得分率2</t>
  </si>
  <si>
    <t>得分率3</t>
  </si>
  <si>
    <t>得分率4</t>
  </si>
  <si>
    <t>得分率5</t>
  </si>
  <si>
    <t>得分率6</t>
  </si>
  <si>
    <t>得分率7</t>
  </si>
  <si>
    <t>得分率8</t>
  </si>
  <si>
    <t>得分率9</t>
  </si>
  <si>
    <t>排名1</t>
  </si>
  <si>
    <t>排名2</t>
  </si>
  <si>
    <t>排名3</t>
  </si>
  <si>
    <t>排名4</t>
  </si>
  <si>
    <t>排名5</t>
  </si>
  <si>
    <t>排名6</t>
  </si>
  <si>
    <t>排名7</t>
  </si>
  <si>
    <t>排名8</t>
  </si>
  <si>
    <t>排名9</t>
  </si>
  <si>
    <t>分子结构</t>
  </si>
  <si>
    <t>物理化学</t>
  </si>
  <si>
    <t>晶体结构</t>
  </si>
  <si>
    <t>高分子化学</t>
  </si>
  <si>
    <t>有机化学</t>
  </si>
  <si>
    <t>分子结构排名</t>
  </si>
  <si>
    <t>物理化学排名</t>
  </si>
  <si>
    <t>晶体结构排名</t>
  </si>
  <si>
    <t>高分子化学排名</t>
  </si>
  <si>
    <t>有机化学排名</t>
  </si>
  <si>
    <t>列1</t>
  </si>
  <si>
    <t>列2</t>
  </si>
  <si>
    <t>列3</t>
  </si>
  <si>
    <t>平均分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</si>
</sst>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0.00_ "/>
    <numFmt numFmtId="177" formatCode="0.000_ "/>
  </numFmts>
  <fonts count="5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name val="WPS灵秀黑"/>
      <charset val="134"/>
    </font>
    <font>
      <b/>
      <sz val="14"/>
      <color rgb="FF04C404"/>
      <name val="WPS灵秀黑"/>
      <charset val="134"/>
    </font>
    <font>
      <b/>
      <sz val="14"/>
      <color theme="3" tint="0.399945066682943"/>
      <name val="WPS灵秀黑"/>
      <charset val="134"/>
    </font>
    <font>
      <b/>
      <sz val="14"/>
      <color rgb="FFFF0000"/>
      <name val="WPS灵秀黑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color rgb="FF04C404"/>
      <name val="宋体"/>
      <charset val="134"/>
    </font>
    <font>
      <sz val="12"/>
      <color theme="3" tint="0.399945066682943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2"/>
      <name val="WPS灵秀黑"/>
      <charset val="134"/>
    </font>
    <font>
      <sz val="14"/>
      <name val="WPS灵秀黑"/>
      <charset val="134"/>
    </font>
    <font>
      <b/>
      <sz val="14"/>
      <name val="宋体"/>
      <charset val="134"/>
    </font>
    <font>
      <b/>
      <sz val="14"/>
      <color rgb="FF04C404"/>
      <name val="宋体"/>
      <charset val="134"/>
    </font>
    <font>
      <b/>
      <sz val="14"/>
      <color theme="3" tint="0.399945066682943"/>
      <name val="宋体"/>
      <charset val="134"/>
    </font>
    <font>
      <b/>
      <sz val="14"/>
      <color rgb="FFFF0000"/>
      <name val="宋体"/>
      <charset val="134"/>
    </font>
    <font>
      <sz val="14"/>
      <color theme="1"/>
      <name val="宋体"/>
      <charset val="134"/>
    </font>
    <font>
      <sz val="14"/>
      <color rgb="FF04C404"/>
      <name val="宋体"/>
      <charset val="134"/>
    </font>
    <font>
      <sz val="14"/>
      <color theme="3" tint="0.399945066682943"/>
      <name val="宋体"/>
      <charset val="134"/>
    </font>
    <font>
      <sz val="14"/>
      <color rgb="FFFF0000"/>
      <name val="宋体"/>
      <charset val="134"/>
    </font>
    <font>
      <sz val="14"/>
      <name val="宋体"/>
      <charset val="134"/>
    </font>
    <font>
      <sz val="14"/>
      <color rgb="FF000000"/>
      <name val="宋体"/>
      <charset val="134"/>
    </font>
    <font>
      <sz val="14"/>
      <color rgb="FF04C404"/>
      <name val="WPS灵秀黑"/>
      <charset val="134"/>
    </font>
    <font>
      <sz val="14"/>
      <color theme="3" tint="0.4"/>
      <name val="WPS灵秀黑"/>
      <charset val="134"/>
    </font>
    <font>
      <sz val="14"/>
      <color rgb="FFFF0000"/>
      <name val="WPS灵秀黑"/>
      <charset val="134"/>
    </font>
    <font>
      <b/>
      <sz val="16"/>
      <name val="WPS灵秀黑"/>
      <charset val="134"/>
    </font>
    <font>
      <b/>
      <sz val="16"/>
      <color rgb="FF04C404"/>
      <name val="WPS灵秀黑"/>
      <charset val="134"/>
    </font>
    <font>
      <b/>
      <sz val="16"/>
      <color theme="3" tint="0.4"/>
      <name val="WPS灵秀黑"/>
      <charset val="134"/>
    </font>
    <font>
      <b/>
      <sz val="16"/>
      <color rgb="FFFF0000"/>
      <name val="WPS灵秀黑"/>
      <charset val="134"/>
    </font>
    <font>
      <b/>
      <sz val="14"/>
      <color theme="3" tint="0.4"/>
      <name val="WPS灵秀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2" borderId="17" applyNumberFormat="0" applyAlignment="0" applyProtection="0">
      <alignment vertical="center"/>
    </xf>
    <xf numFmtId="0" fontId="41" fillId="13" borderId="18" applyNumberFormat="0" applyAlignment="0" applyProtection="0">
      <alignment vertical="center"/>
    </xf>
    <xf numFmtId="0" fontId="42" fillId="13" borderId="17" applyNumberFormat="0" applyAlignment="0" applyProtection="0">
      <alignment vertical="center"/>
    </xf>
    <xf numFmtId="0" fontId="43" fillId="14" borderId="19" applyNumberFormat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/>
    </xf>
    <xf numFmtId="176" fontId="6" fillId="2" borderId="4" xfId="0" applyNumberFormat="1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6" fontId="8" fillId="2" borderId="4" xfId="0" applyNumberFormat="1" applyFont="1" applyFill="1" applyBorder="1" applyAlignment="1">
      <alignment horizontal="center" vertical="center"/>
    </xf>
    <xf numFmtId="176" fontId="9" fillId="2" borderId="4" xfId="0" applyNumberFormat="1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horizontal="center" vertical="center"/>
    </xf>
    <xf numFmtId="176" fontId="11" fillId="2" borderId="0" xfId="0" applyNumberFormat="1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11" fillId="2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center" vertical="center"/>
    </xf>
    <xf numFmtId="177" fontId="11" fillId="3" borderId="4" xfId="0" applyNumberFormat="1" applyFont="1" applyFill="1" applyBorder="1" applyAlignment="1">
      <alignment horizontal="center" vertical="center"/>
    </xf>
    <xf numFmtId="176" fontId="12" fillId="2" borderId="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176" fontId="12" fillId="2" borderId="6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center" vertical="center"/>
    </xf>
    <xf numFmtId="176" fontId="11" fillId="2" borderId="2" xfId="0" applyNumberFormat="1" applyFont="1" applyFill="1" applyBorder="1" applyAlignment="1">
      <alignment horizontal="center" vertical="center"/>
    </xf>
    <xf numFmtId="176" fontId="11" fillId="3" borderId="2" xfId="0" applyNumberFormat="1" applyFont="1" applyFill="1" applyBorder="1" applyAlignment="1">
      <alignment horizontal="center" vertical="center"/>
    </xf>
    <xf numFmtId="0" fontId="11" fillId="2" borderId="4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0" xfId="0" applyNumberFormat="1" applyFont="1" applyFill="1" applyAlignment="1">
      <alignment horizontal="center" vertical="center"/>
    </xf>
    <xf numFmtId="49" fontId="14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76" fontId="14" fillId="2" borderId="2" xfId="0" applyNumberFormat="1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76" fontId="22" fillId="2" borderId="2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176" fontId="22" fillId="2" borderId="4" xfId="0" applyNumberFormat="1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49" fontId="14" fillId="4" borderId="2" xfId="0" applyNumberFormat="1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176" fontId="14" fillId="5" borderId="2" xfId="0" applyNumberFormat="1" applyFont="1" applyFill="1" applyBorder="1" applyAlignment="1">
      <alignment horizontal="center" vertical="center"/>
    </xf>
    <xf numFmtId="49" fontId="14" fillId="6" borderId="2" xfId="0" applyNumberFormat="1" applyFont="1" applyFill="1" applyBorder="1" applyAlignment="1">
      <alignment horizontal="center" vertical="center"/>
    </xf>
    <xf numFmtId="49" fontId="14" fillId="6" borderId="6" xfId="0" applyNumberFormat="1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2" fontId="22" fillId="2" borderId="4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22" fillId="9" borderId="0" xfId="0" applyFont="1" applyFill="1" applyAlignment="1">
      <alignment horizontal="center" vertical="center"/>
    </xf>
    <xf numFmtId="49" fontId="22" fillId="2" borderId="4" xfId="0" applyNumberFormat="1" applyFont="1" applyFill="1" applyBorder="1" applyAlignment="1">
      <alignment horizontal="center" vertical="center"/>
    </xf>
    <xf numFmtId="49" fontId="22" fillId="2" borderId="5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77" fontId="13" fillId="2" borderId="0" xfId="0" applyNumberFormat="1" applyFont="1" applyFill="1" applyAlignment="1">
      <alignment horizontal="center" vertical="center"/>
    </xf>
    <xf numFmtId="49" fontId="27" fillId="10" borderId="4" xfId="0" applyNumberFormat="1" applyFont="1" applyFill="1" applyBorder="1" applyAlignment="1">
      <alignment horizontal="center" vertical="center"/>
    </xf>
    <xf numFmtId="49" fontId="28" fillId="10" borderId="4" xfId="0" applyNumberFormat="1" applyFont="1" applyFill="1" applyBorder="1" applyAlignment="1">
      <alignment horizontal="center" vertical="center"/>
    </xf>
    <xf numFmtId="49" fontId="29" fillId="10" borderId="4" xfId="0" applyNumberFormat="1" applyFont="1" applyFill="1" applyBorder="1" applyAlignment="1">
      <alignment horizontal="center" vertical="center"/>
    </xf>
    <xf numFmtId="49" fontId="30" fillId="10" borderId="4" xfId="0" applyNumberFormat="1" applyFont="1" applyFill="1" applyBorder="1" applyAlignment="1">
      <alignment horizontal="center" vertical="center"/>
    </xf>
    <xf numFmtId="177" fontId="27" fillId="10" borderId="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1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4" fillId="2" borderId="4" xfId="0" applyNumberFormat="1" applyFont="1" applyFill="1" applyBorder="1" applyAlignment="1">
      <alignment horizontal="center" vertical="center"/>
    </xf>
    <xf numFmtId="0" fontId="25" fillId="2" borderId="4" xfId="0" applyNumberFormat="1" applyFont="1" applyFill="1" applyBorder="1" applyAlignment="1">
      <alignment horizontal="center" vertical="center"/>
    </xf>
    <xf numFmtId="0" fontId="26" fillId="2" borderId="4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24" fillId="2" borderId="4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4" fillId="2" borderId="2" xfId="0" applyNumberFormat="1" applyFont="1" applyFill="1" applyBorder="1" applyAlignment="1">
      <alignment horizontal="center" vertical="center"/>
    </xf>
    <xf numFmtId="0" fontId="25" fillId="2" borderId="2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76" fontId="27" fillId="10" borderId="4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4">
    <dxf>
      <font>
        <name val="宋体"/>
        <scheme val="none"/>
        <charset val="134"/>
        <b val="0"/>
        <i val="0"/>
        <strike val="0"/>
        <u val="none"/>
        <sz val="12"/>
        <color theme="1"/>
      </font>
      <fill>
        <patternFill patternType="solid">
          <bgColor theme="0"/>
        </patternFill>
      </fill>
      <alignment horizontal="center" vertical="center"/>
      <border>
        <left/>
        <right/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theme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theme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rgb="FF000000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rgb="FF04C404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theme="3" tint="0.399945066682943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rgb="FFFF0000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176" formatCode="0.00_ 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176" formatCode="0.00_ 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176" formatCode="0.00_ 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176" formatCode="0.00_ 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176" formatCode="0.00_ 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176" formatCode="0.00_ 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176" formatCode="0.00_ 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176" formatCode="0.00_ 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176" formatCode="0.00_ 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176" formatCode="0.00_ 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178" formatCode="0.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2"/>
        <color auto="1"/>
      </font>
      <numFmt numFmtId="2" formatCode="0.00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PivotStylePreset2_Accent1" table="0" count="10" xr9:uid="{267968C8-6FFD-4C36-ACC1-9EA1FD1885CA}">
      <tableStyleElement type="headerRow" dxfId="43"/>
      <tableStyleElement type="totalRow" dxfId="42"/>
      <tableStyleElement type="firstRowStripe" dxfId="41"/>
      <tableStyleElement type="firstColumnStripe" dxfId="40"/>
      <tableStyleElement type="firstSubtotalRow" dxfId="39"/>
      <tableStyleElement type="secondSubtotalRow" dxfId="38"/>
      <tableStyleElement type="firstRowSubheading" dxfId="37"/>
      <tableStyleElement type="secondRowSubheading" dxfId="36"/>
      <tableStyleElement type="pageFieldLabels" dxfId="35"/>
      <tableStyleElement type="pageFieldValues" dxfId="34"/>
    </tableStyle>
  </tableStyles>
  <colors>
    <mruColors>
      <color rgb="0038EC20"/>
      <color rgb="000FBB88"/>
      <color rgb="003CA128"/>
      <color rgb="003FC703"/>
      <color rgb="0053FC10"/>
      <color rgb="0004C4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AA19" totalsRowShown="0">
  <autoFilter xmlns:etc="http://www.wps.cn/officeDocument/2017/etCustomData" ref="A1:AA19" etc:filterBottomFollowUsedRange="0"/>
  <tableColumns count="27">
    <tableColumn id="1" name="列1" dataDxfId="0"/>
    <tableColumn id="2" name="列2" dataDxfId="1"/>
    <tableColumn id="3" name="列3" dataDxfId="2"/>
    <tableColumn id="4" name="姓名" dataDxfId="3"/>
    <tableColumn id="5" name="本省人数" dataDxfId="4"/>
    <tableColumn id="6" name="省内排名" dataDxfId="5"/>
    <tableColumn id="7" name="全国排名" dataDxfId="6"/>
    <tableColumn id="8" name="折合总分" dataDxfId="7"/>
    <tableColumn id="9" name="第一题" dataDxfId="8"/>
    <tableColumn id="10" name="第二题" dataDxfId="9"/>
    <tableColumn id="11" name="第三题" dataDxfId="10"/>
    <tableColumn id="12" name="第四题" dataDxfId="11"/>
    <tableColumn id="13" name="第五题" dataDxfId="12"/>
    <tableColumn id="14" name="第六题" dataDxfId="13"/>
    <tableColumn id="15" name="第七题" dataDxfId="14"/>
    <tableColumn id="16" name="第八题" dataDxfId="15"/>
    <tableColumn id="17" name="第九题" dataDxfId="16"/>
    <tableColumn id="18" name="总分" dataDxfId="17"/>
    <tableColumn id="19" name="得分率1" dataDxfId="18"/>
    <tableColumn id="20" name="得分率2" dataDxfId="19"/>
    <tableColumn id="21" name="得分率3" dataDxfId="20"/>
    <tableColumn id="22" name="得分率4" dataDxfId="21"/>
    <tableColumn id="23" name="得分率5" dataDxfId="22"/>
    <tableColumn id="24" name="得分率6" dataDxfId="23"/>
    <tableColumn id="25" name="得分率7" dataDxfId="24"/>
    <tableColumn id="26" name="得分率8" dataDxfId="25"/>
    <tableColumn id="27" name="得分率9" dataDxfId="26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226"/>
  <sheetViews>
    <sheetView zoomScale="85" zoomScaleNormal="85" workbookViewId="0">
      <selection activeCell="A3" sqref="$A3:$XFD3"/>
    </sheetView>
  </sheetViews>
  <sheetFormatPr defaultColWidth="9" defaultRowHeight="18.75"/>
  <cols>
    <col min="1" max="1" width="7.66666666666667" style="39" customWidth="1"/>
    <col min="2" max="2" width="7.83333333333333" style="39" customWidth="1"/>
    <col min="3" max="3" width="21" style="39" customWidth="1"/>
    <col min="4" max="4" width="11.3333333333333" style="39" customWidth="1"/>
    <col min="5" max="5" width="11.1666666666667" style="87" customWidth="1"/>
    <col min="6" max="6" width="12.6416666666667" style="88" customWidth="1"/>
    <col min="7" max="7" width="11.4583333333333" style="89" customWidth="1"/>
    <col min="8" max="8" width="11.175" style="90" customWidth="1"/>
    <col min="9" max="17" width="8.66666666666667" style="39" customWidth="1"/>
    <col min="18" max="18" width="15.875" style="40"/>
    <col min="19" max="16384" width="9" style="39"/>
  </cols>
  <sheetData>
    <row r="1" ht="20" customHeight="1" spans="1:18">
      <c r="A1" s="91" t="s">
        <v>0</v>
      </c>
      <c r="B1" s="91"/>
      <c r="C1" s="91"/>
      <c r="D1" s="91"/>
      <c r="E1" s="92"/>
      <c r="F1" s="93"/>
      <c r="G1" s="94"/>
      <c r="H1" s="95"/>
      <c r="I1" s="91"/>
      <c r="J1" s="91"/>
      <c r="K1" s="91"/>
      <c r="L1" s="91"/>
      <c r="M1" s="91"/>
      <c r="N1" s="91"/>
      <c r="O1" s="91"/>
      <c r="P1" s="91"/>
      <c r="Q1" s="91"/>
      <c r="R1" s="118"/>
    </row>
    <row r="2" ht="20" customHeight="1" spans="1:18">
      <c r="A2" s="91"/>
      <c r="B2" s="91"/>
      <c r="C2" s="91"/>
      <c r="D2" s="91"/>
      <c r="E2" s="92"/>
      <c r="F2" s="93"/>
      <c r="G2" s="94"/>
      <c r="H2" s="95"/>
      <c r="I2" s="91"/>
      <c r="J2" s="91"/>
      <c r="K2" s="91"/>
      <c r="L2" s="91"/>
      <c r="M2" s="91"/>
      <c r="N2" s="91"/>
      <c r="O2" s="91"/>
      <c r="P2" s="91"/>
      <c r="Q2" s="91"/>
      <c r="R2" s="118"/>
    </row>
    <row r="3" ht="22" customHeight="1" spans="1:18">
      <c r="A3" s="96" t="s">
        <v>1</v>
      </c>
      <c r="B3" s="97" t="s">
        <v>2</v>
      </c>
      <c r="C3" s="97" t="s">
        <v>3</v>
      </c>
      <c r="D3" s="97" t="s">
        <v>4</v>
      </c>
      <c r="E3" s="98" t="s">
        <v>5</v>
      </c>
      <c r="F3" s="99" t="s">
        <v>6</v>
      </c>
      <c r="G3" s="100" t="s">
        <v>7</v>
      </c>
      <c r="H3" s="101" t="s">
        <v>8</v>
      </c>
      <c r="I3" s="96" t="s">
        <v>9</v>
      </c>
      <c r="J3" s="96" t="s">
        <v>10</v>
      </c>
      <c r="K3" s="96" t="s">
        <v>11</v>
      </c>
      <c r="L3" s="96" t="s">
        <v>12</v>
      </c>
      <c r="M3" s="96" t="s">
        <v>13</v>
      </c>
      <c r="N3" s="96" t="s">
        <v>14</v>
      </c>
      <c r="O3" s="96" t="s">
        <v>15</v>
      </c>
      <c r="P3" s="96" t="s">
        <v>16</v>
      </c>
      <c r="Q3" s="119" t="s">
        <v>17</v>
      </c>
      <c r="R3" s="10" t="s">
        <v>18</v>
      </c>
    </row>
    <row r="4" ht="22" customHeight="1" spans="1:18">
      <c r="A4" s="102">
        <v>1</v>
      </c>
      <c r="B4" s="60" t="s">
        <v>19</v>
      </c>
      <c r="C4" s="60" t="s">
        <v>20</v>
      </c>
      <c r="D4" s="102" t="s">
        <v>21</v>
      </c>
      <c r="E4" s="103">
        <v>6</v>
      </c>
      <c r="F4" s="104">
        <v>1</v>
      </c>
      <c r="G4" s="105">
        <f>RANK(H4,$H$4:$H$226)</f>
        <v>28</v>
      </c>
      <c r="H4" s="106">
        <f>I4/11*8+J4/22*11+K4/24*12+L4/33*15+M4/33*14+N4/15*7+O4/20*9+P4/34*13+Q4/23*11</f>
        <v>60.71</v>
      </c>
      <c r="I4" s="114">
        <v>11</v>
      </c>
      <c r="J4" s="114">
        <v>19.5</v>
      </c>
      <c r="K4" s="114">
        <v>8</v>
      </c>
      <c r="L4" s="114">
        <v>24.5</v>
      </c>
      <c r="M4" s="114">
        <v>11</v>
      </c>
      <c r="N4" s="114">
        <v>7</v>
      </c>
      <c r="O4" s="115">
        <v>17</v>
      </c>
      <c r="P4" s="114">
        <v>17</v>
      </c>
      <c r="Q4" s="115">
        <v>12</v>
      </c>
      <c r="R4" s="106">
        <f>SUM(I4:Q4)</f>
        <v>127</v>
      </c>
    </row>
    <row r="5" ht="22" customHeight="1" spans="1:18">
      <c r="A5" s="102">
        <v>2</v>
      </c>
      <c r="B5" s="60" t="s">
        <v>19</v>
      </c>
      <c r="C5" s="60" t="s">
        <v>20</v>
      </c>
      <c r="D5" s="102" t="s">
        <v>22</v>
      </c>
      <c r="E5" s="103">
        <v>6</v>
      </c>
      <c r="F5" s="104">
        <v>3</v>
      </c>
      <c r="G5" s="105">
        <f t="shared" ref="G5:G68" si="0">RANK(H5,$H$4:$H$226)</f>
        <v>68</v>
      </c>
      <c r="H5" s="106">
        <f>I5/11*8+J5/22*11+K5/24*12+L5/33*15+M5/33*14+N5/15*7+O5/20*9+P5/34*13+Q5/23*11</f>
        <v>53.48</v>
      </c>
      <c r="I5" s="114">
        <v>10</v>
      </c>
      <c r="J5" s="114">
        <v>19</v>
      </c>
      <c r="K5" s="114">
        <v>9</v>
      </c>
      <c r="L5" s="114">
        <v>24.5</v>
      </c>
      <c r="M5" s="114">
        <v>6</v>
      </c>
      <c r="N5" s="114">
        <v>3</v>
      </c>
      <c r="O5" s="115">
        <v>10</v>
      </c>
      <c r="P5" s="114">
        <v>13</v>
      </c>
      <c r="Q5" s="115">
        <v>16</v>
      </c>
      <c r="R5" s="106">
        <f>SUM(I5:Q5)</f>
        <v>110.5</v>
      </c>
    </row>
    <row r="6" ht="22" customHeight="1" spans="1:18">
      <c r="A6" s="102">
        <v>3</v>
      </c>
      <c r="B6" s="60" t="s">
        <v>19</v>
      </c>
      <c r="C6" s="60" t="s">
        <v>20</v>
      </c>
      <c r="D6" s="102" t="s">
        <v>23</v>
      </c>
      <c r="E6" s="103">
        <v>6</v>
      </c>
      <c r="F6" s="104">
        <v>2</v>
      </c>
      <c r="G6" s="105">
        <f t="shared" si="0"/>
        <v>39</v>
      </c>
      <c r="H6" s="106">
        <f>I6/11*8+J6/22*11+K6/24*12+L6/33*15+M6/33*14+N6/15*7+O6/20*9+P6/34*13+Q6/23*11</f>
        <v>58.3</v>
      </c>
      <c r="I6" s="114">
        <v>8</v>
      </c>
      <c r="J6" s="114">
        <v>15</v>
      </c>
      <c r="K6" s="114">
        <v>11</v>
      </c>
      <c r="L6" s="114">
        <v>26</v>
      </c>
      <c r="M6" s="114">
        <v>10</v>
      </c>
      <c r="N6" s="114">
        <v>14</v>
      </c>
      <c r="O6" s="115">
        <v>15</v>
      </c>
      <c r="P6" s="114">
        <v>9</v>
      </c>
      <c r="Q6" s="115">
        <v>14</v>
      </c>
      <c r="R6" s="106">
        <f>SUM(I6:Q6)</f>
        <v>122</v>
      </c>
    </row>
    <row r="7" ht="22" customHeight="1" spans="1:18">
      <c r="A7" s="102">
        <v>4</v>
      </c>
      <c r="B7" s="60" t="s">
        <v>19</v>
      </c>
      <c r="C7" s="60" t="s">
        <v>20</v>
      </c>
      <c r="D7" s="102" t="s">
        <v>24</v>
      </c>
      <c r="E7" s="103">
        <v>6</v>
      </c>
      <c r="F7" s="104">
        <v>5</v>
      </c>
      <c r="G7" s="105">
        <f t="shared" si="0"/>
        <v>140</v>
      </c>
      <c r="H7" s="106">
        <f>I7/11*8+J7/22*11+K7/24*12+L7/33*15+M7/33*14+N7/15*7+O7/20*9+P7/34*13+Q7/23*11</f>
        <v>39.87</v>
      </c>
      <c r="I7" s="114">
        <v>8</v>
      </c>
      <c r="J7" s="114">
        <v>9</v>
      </c>
      <c r="K7" s="114">
        <v>8</v>
      </c>
      <c r="L7" s="114">
        <v>13.5</v>
      </c>
      <c r="M7" s="114">
        <v>3</v>
      </c>
      <c r="N7" s="114">
        <v>2</v>
      </c>
      <c r="O7" s="115">
        <v>7</v>
      </c>
      <c r="P7" s="114">
        <v>18</v>
      </c>
      <c r="Q7" s="115">
        <v>15</v>
      </c>
      <c r="R7" s="106">
        <f>SUM(I7:Q7)</f>
        <v>83.5</v>
      </c>
    </row>
    <row r="8" ht="22" customHeight="1" spans="1:18">
      <c r="A8" s="102">
        <v>5</v>
      </c>
      <c r="B8" s="60" t="s">
        <v>25</v>
      </c>
      <c r="C8" s="60" t="s">
        <v>26</v>
      </c>
      <c r="D8" s="102" t="s">
        <v>27</v>
      </c>
      <c r="E8" s="103">
        <v>1</v>
      </c>
      <c r="F8" s="104">
        <v>1</v>
      </c>
      <c r="G8" s="105">
        <f t="shared" si="0"/>
        <v>53</v>
      </c>
      <c r="H8" s="106">
        <f>I8/11*8+J8/22*11+K8/24*12+L8/33*15+M8/33*14+N8/15*7+O8/20*9+P8/34*13+Q8/23*11</f>
        <v>55.85</v>
      </c>
      <c r="I8" s="114">
        <v>11</v>
      </c>
      <c r="J8" s="114">
        <v>17</v>
      </c>
      <c r="K8" s="114">
        <v>13</v>
      </c>
      <c r="L8" s="114">
        <v>16.5</v>
      </c>
      <c r="M8" s="114">
        <v>9</v>
      </c>
      <c r="N8" s="114">
        <v>6</v>
      </c>
      <c r="O8" s="115">
        <v>14</v>
      </c>
      <c r="P8" s="114">
        <v>20</v>
      </c>
      <c r="Q8" s="115">
        <v>10</v>
      </c>
      <c r="R8" s="106">
        <f>SUM(I8:Q8)</f>
        <v>116.5</v>
      </c>
    </row>
    <row r="9" ht="22" customHeight="1" spans="1:18">
      <c r="A9" s="102">
        <v>6</v>
      </c>
      <c r="B9" s="60" t="s">
        <v>28</v>
      </c>
      <c r="C9" s="60" t="s">
        <v>29</v>
      </c>
      <c r="D9" s="102" t="s">
        <v>30</v>
      </c>
      <c r="E9" s="103">
        <v>30</v>
      </c>
      <c r="F9" s="104">
        <v>3</v>
      </c>
      <c r="G9" s="105">
        <f t="shared" si="0"/>
        <v>18</v>
      </c>
      <c r="H9" s="106">
        <f>I9/11*8+J9/22*11+K9/24*12+L9/33*15+M9/33*14+N9/15*7+O9/20*9+P9/34*13+Q9/23*11</f>
        <v>63.48</v>
      </c>
      <c r="I9" s="114">
        <v>11</v>
      </c>
      <c r="J9" s="114">
        <v>19</v>
      </c>
      <c r="K9" s="114">
        <v>17</v>
      </c>
      <c r="L9" s="114">
        <v>20</v>
      </c>
      <c r="M9" s="114">
        <v>11</v>
      </c>
      <c r="N9" s="114">
        <v>15</v>
      </c>
      <c r="O9" s="115">
        <v>14</v>
      </c>
      <c r="P9" s="114">
        <v>11</v>
      </c>
      <c r="Q9" s="115">
        <v>13</v>
      </c>
      <c r="R9" s="106">
        <f>SUM(I9:Q9)</f>
        <v>131</v>
      </c>
    </row>
    <row r="10" ht="22" customHeight="1" spans="1:18">
      <c r="A10" s="102">
        <v>7</v>
      </c>
      <c r="B10" s="60" t="s">
        <v>28</v>
      </c>
      <c r="C10" s="60" t="s">
        <v>29</v>
      </c>
      <c r="D10" s="102" t="s">
        <v>31</v>
      </c>
      <c r="E10" s="103">
        <v>30</v>
      </c>
      <c r="F10" s="104">
        <v>22</v>
      </c>
      <c r="G10" s="105">
        <f t="shared" si="0"/>
        <v>146</v>
      </c>
      <c r="H10" s="106">
        <f>I10/11*8+J10/22*11+K10/24*12+L10/33*15+M10/33*14+N10/15*7+O10/20*9+P10/34*13+Q10/23*11</f>
        <v>37.7</v>
      </c>
      <c r="I10" s="114">
        <v>11</v>
      </c>
      <c r="J10" s="114">
        <v>11.5</v>
      </c>
      <c r="K10" s="114">
        <v>6</v>
      </c>
      <c r="L10" s="114">
        <v>9</v>
      </c>
      <c r="M10" s="114">
        <v>7</v>
      </c>
      <c r="N10" s="114">
        <v>9</v>
      </c>
      <c r="O10" s="115">
        <v>16</v>
      </c>
      <c r="P10" s="114">
        <v>4</v>
      </c>
      <c r="Q10" s="115">
        <v>2</v>
      </c>
      <c r="R10" s="106">
        <f>SUM(I10:Q10)</f>
        <v>75.5</v>
      </c>
    </row>
    <row r="11" ht="22" customHeight="1" spans="1:18">
      <c r="A11" s="102">
        <v>8</v>
      </c>
      <c r="B11" s="60" t="s">
        <v>28</v>
      </c>
      <c r="C11" s="60" t="s">
        <v>29</v>
      </c>
      <c r="D11" s="102" t="s">
        <v>32</v>
      </c>
      <c r="E11" s="103">
        <v>30</v>
      </c>
      <c r="F11" s="104">
        <v>15</v>
      </c>
      <c r="G11" s="105">
        <f t="shared" si="0"/>
        <v>90</v>
      </c>
      <c r="H11" s="106">
        <f>I11/11*8+J11/22*11+K11/24*12+L11/33*15+M11/33*14+N11/15*7+O11/20*9+P11/34*13+Q11/23*11</f>
        <v>49</v>
      </c>
      <c r="I11" s="114">
        <v>8</v>
      </c>
      <c r="J11" s="114">
        <v>14</v>
      </c>
      <c r="K11" s="114">
        <v>11</v>
      </c>
      <c r="L11" s="114">
        <v>24</v>
      </c>
      <c r="M11" s="114">
        <v>11</v>
      </c>
      <c r="N11" s="114">
        <v>4</v>
      </c>
      <c r="O11" s="115">
        <v>12</v>
      </c>
      <c r="P11" s="114">
        <v>3</v>
      </c>
      <c r="Q11" s="115">
        <v>14</v>
      </c>
      <c r="R11" s="106">
        <f>SUM(I11:Q11)</f>
        <v>101</v>
      </c>
    </row>
    <row r="12" ht="22" customHeight="1" spans="1:18">
      <c r="A12" s="102">
        <v>9</v>
      </c>
      <c r="B12" s="60" t="s">
        <v>28</v>
      </c>
      <c r="C12" s="60" t="s">
        <v>29</v>
      </c>
      <c r="D12" s="102" t="s">
        <v>33</v>
      </c>
      <c r="E12" s="103">
        <v>30</v>
      </c>
      <c r="F12" s="104">
        <v>2</v>
      </c>
      <c r="G12" s="105">
        <f t="shared" si="0"/>
        <v>10</v>
      </c>
      <c r="H12" s="106">
        <f>I12/11*8+J12/22*11+K12/24*12+L12/33*15+M12/33*14+N12/15*7+O12/20*9+P12/34*13+Q12/23*11</f>
        <v>67.68</v>
      </c>
      <c r="I12" s="114">
        <v>8</v>
      </c>
      <c r="J12" s="114">
        <v>19</v>
      </c>
      <c r="K12" s="114">
        <v>14</v>
      </c>
      <c r="L12" s="114">
        <v>28</v>
      </c>
      <c r="M12" s="114">
        <v>22</v>
      </c>
      <c r="N12" s="114">
        <v>4</v>
      </c>
      <c r="O12" s="115">
        <v>13</v>
      </c>
      <c r="P12" s="114">
        <v>17</v>
      </c>
      <c r="Q12" s="115">
        <v>19</v>
      </c>
      <c r="R12" s="106">
        <f>SUM(I12:Q12)</f>
        <v>144</v>
      </c>
    </row>
    <row r="13" ht="22" customHeight="1" spans="1:18">
      <c r="A13" s="102">
        <v>10</v>
      </c>
      <c r="B13" s="60" t="s">
        <v>28</v>
      </c>
      <c r="C13" s="60" t="s">
        <v>29</v>
      </c>
      <c r="D13" s="102" t="s">
        <v>34</v>
      </c>
      <c r="E13" s="103">
        <v>30</v>
      </c>
      <c r="F13" s="104">
        <v>14</v>
      </c>
      <c r="G13" s="105">
        <f t="shared" si="0"/>
        <v>81</v>
      </c>
      <c r="H13" s="106">
        <f>I13/11*8+J13/22*11+K13/24*12+L13/33*15+M13/33*14+N13/15*7+O13/20*9+P13/34*13+Q13/23*11</f>
        <v>50.2</v>
      </c>
      <c r="I13" s="114">
        <v>8</v>
      </c>
      <c r="J13" s="114">
        <v>21</v>
      </c>
      <c r="K13" s="114">
        <v>7</v>
      </c>
      <c r="L13" s="114">
        <v>11</v>
      </c>
      <c r="M13" s="114">
        <v>8</v>
      </c>
      <c r="N13" s="114">
        <v>9</v>
      </c>
      <c r="O13" s="115">
        <v>17</v>
      </c>
      <c r="P13" s="114">
        <v>9</v>
      </c>
      <c r="Q13" s="115">
        <v>14</v>
      </c>
      <c r="R13" s="106">
        <f>SUM(I13:Q13)</f>
        <v>104</v>
      </c>
    </row>
    <row r="14" ht="22" customHeight="1" spans="1:18">
      <c r="A14" s="102">
        <v>11</v>
      </c>
      <c r="B14" s="60" t="s">
        <v>28</v>
      </c>
      <c r="C14" s="60" t="s">
        <v>29</v>
      </c>
      <c r="D14" s="102" t="s">
        <v>35</v>
      </c>
      <c r="E14" s="103">
        <v>30</v>
      </c>
      <c r="F14" s="104">
        <v>20</v>
      </c>
      <c r="G14" s="105">
        <f t="shared" si="0"/>
        <v>129</v>
      </c>
      <c r="H14" s="106">
        <f>I14/11*8+J14/22*11+K14/24*12+L14/33*15+M14/33*14+N14/15*7+O14/20*9+P14/34*13+Q14/23*11</f>
        <v>41.77</v>
      </c>
      <c r="I14" s="114">
        <v>6</v>
      </c>
      <c r="J14" s="114">
        <v>7.5</v>
      </c>
      <c r="K14" s="114">
        <v>10</v>
      </c>
      <c r="L14" s="114">
        <v>15.5</v>
      </c>
      <c r="M14" s="114">
        <v>11</v>
      </c>
      <c r="N14" s="114">
        <v>0</v>
      </c>
      <c r="O14" s="115">
        <v>13</v>
      </c>
      <c r="P14" s="114">
        <v>14</v>
      </c>
      <c r="Q14" s="115">
        <v>12</v>
      </c>
      <c r="R14" s="106">
        <f>SUM(I14:Q14)</f>
        <v>89</v>
      </c>
    </row>
    <row r="15" ht="22" customHeight="1" spans="1:18">
      <c r="A15" s="102">
        <v>12</v>
      </c>
      <c r="B15" s="60" t="s">
        <v>28</v>
      </c>
      <c r="C15" s="60" t="s">
        <v>29</v>
      </c>
      <c r="D15" s="102" t="s">
        <v>36</v>
      </c>
      <c r="E15" s="103">
        <v>30</v>
      </c>
      <c r="F15" s="104">
        <v>29</v>
      </c>
      <c r="G15" s="105">
        <f t="shared" si="0"/>
        <v>222</v>
      </c>
      <c r="H15" s="106">
        <f>I15/11*8+J15/22*11+K15/24*12+L15/33*15+M15/33*14+N15/15*7+O15/20*9+P15/34*13+Q15/23*11</f>
        <v>12.07</v>
      </c>
      <c r="I15" s="114">
        <v>2</v>
      </c>
      <c r="J15" s="114">
        <v>4.5</v>
      </c>
      <c r="K15" s="114">
        <v>0</v>
      </c>
      <c r="L15" s="114">
        <v>2</v>
      </c>
      <c r="M15" s="114">
        <v>8</v>
      </c>
      <c r="N15" s="114">
        <v>1</v>
      </c>
      <c r="O15" s="115">
        <v>8</v>
      </c>
      <c r="P15" s="114">
        <v>0</v>
      </c>
      <c r="Q15" s="115">
        <v>0</v>
      </c>
      <c r="R15" s="106">
        <f>SUM(I15:Q15)</f>
        <v>25.5</v>
      </c>
    </row>
    <row r="16" ht="22" customHeight="1" spans="1:18">
      <c r="A16" s="102">
        <v>13</v>
      </c>
      <c r="B16" s="60" t="s">
        <v>28</v>
      </c>
      <c r="C16" s="60" t="s">
        <v>29</v>
      </c>
      <c r="D16" s="102" t="s">
        <v>37</v>
      </c>
      <c r="E16" s="103">
        <v>30</v>
      </c>
      <c r="F16" s="104">
        <v>28</v>
      </c>
      <c r="G16" s="105">
        <f t="shared" si="0"/>
        <v>181</v>
      </c>
      <c r="H16" s="106">
        <f>I16/11*8+J16/22*11+K16/24*12+L16/33*15+M16/33*14+N16/15*7+O16/20*9+P16/34*13+Q16/23*11</f>
        <v>31.27</v>
      </c>
      <c r="I16" s="114">
        <v>4</v>
      </c>
      <c r="J16" s="114">
        <v>15</v>
      </c>
      <c r="K16" s="114">
        <v>8</v>
      </c>
      <c r="L16" s="114">
        <v>10</v>
      </c>
      <c r="M16" s="114">
        <v>8</v>
      </c>
      <c r="N16" s="114">
        <v>2</v>
      </c>
      <c r="O16" s="115">
        <v>5</v>
      </c>
      <c r="P16" s="114">
        <v>5</v>
      </c>
      <c r="Q16" s="115">
        <v>8</v>
      </c>
      <c r="R16" s="106">
        <f>SUM(I16:Q16)</f>
        <v>65</v>
      </c>
    </row>
    <row r="17" ht="22" customHeight="1" spans="1:18">
      <c r="A17" s="102">
        <v>14</v>
      </c>
      <c r="B17" s="60" t="s">
        <v>28</v>
      </c>
      <c r="C17" s="60" t="s">
        <v>29</v>
      </c>
      <c r="D17" s="102" t="s">
        <v>38</v>
      </c>
      <c r="E17" s="103">
        <v>30</v>
      </c>
      <c r="F17" s="104">
        <v>6</v>
      </c>
      <c r="G17" s="105">
        <f t="shared" si="0"/>
        <v>31</v>
      </c>
      <c r="H17" s="106">
        <f>I17/11*8+J17/22*11+K17/24*12+L17/33*15+M17/33*14+N17/15*7+O17/20*9+P17/34*13+Q17/23*11</f>
        <v>60.28</v>
      </c>
      <c r="I17" s="114">
        <v>11</v>
      </c>
      <c r="J17" s="114">
        <v>20</v>
      </c>
      <c r="K17" s="114">
        <v>7</v>
      </c>
      <c r="L17" s="114">
        <v>21</v>
      </c>
      <c r="M17" s="114">
        <v>15</v>
      </c>
      <c r="N17" s="114">
        <v>7</v>
      </c>
      <c r="O17" s="115">
        <v>10</v>
      </c>
      <c r="P17" s="114">
        <v>22</v>
      </c>
      <c r="Q17" s="115">
        <v>14</v>
      </c>
      <c r="R17" s="106">
        <f>SUM(I17:Q17)</f>
        <v>127</v>
      </c>
    </row>
    <row r="18" ht="22" customHeight="1" spans="1:18">
      <c r="A18" s="102">
        <v>15</v>
      </c>
      <c r="B18" s="60" t="s">
        <v>28</v>
      </c>
      <c r="C18" s="60" t="s">
        <v>39</v>
      </c>
      <c r="D18" s="102" t="s">
        <v>40</v>
      </c>
      <c r="E18" s="103">
        <v>30</v>
      </c>
      <c r="F18" s="104">
        <v>5</v>
      </c>
      <c r="G18" s="105">
        <f t="shared" si="0"/>
        <v>26</v>
      </c>
      <c r="H18" s="106">
        <f>I18/11*8+J18/22*11+K18/24*12+L18/33*15+M18/33*14+N18/15*7+O18/20*9+P18/34*13+Q18/23*11</f>
        <v>61.07</v>
      </c>
      <c r="I18" s="114">
        <v>11</v>
      </c>
      <c r="J18" s="114">
        <v>17</v>
      </c>
      <c r="K18" s="114">
        <v>11</v>
      </c>
      <c r="L18" s="114">
        <v>30</v>
      </c>
      <c r="M18" s="114">
        <v>10</v>
      </c>
      <c r="N18" s="114">
        <v>3</v>
      </c>
      <c r="O18" s="115">
        <v>17</v>
      </c>
      <c r="P18" s="114">
        <v>13</v>
      </c>
      <c r="Q18" s="115">
        <v>15</v>
      </c>
      <c r="R18" s="106">
        <f>SUM(I18:Q18)</f>
        <v>127</v>
      </c>
    </row>
    <row r="19" ht="22" customHeight="1" spans="1:18">
      <c r="A19" s="102">
        <v>16</v>
      </c>
      <c r="B19" s="60" t="s">
        <v>28</v>
      </c>
      <c r="C19" s="60" t="s">
        <v>39</v>
      </c>
      <c r="D19" s="102" t="s">
        <v>41</v>
      </c>
      <c r="E19" s="103">
        <v>30</v>
      </c>
      <c r="F19" s="104">
        <v>12</v>
      </c>
      <c r="G19" s="105">
        <f t="shared" si="0"/>
        <v>71</v>
      </c>
      <c r="H19" s="106">
        <f>I19/11*8+J19/22*11+K19/24*12+L19/33*15+M19/33*14+N19/15*7+O19/20*9+P19/34*13+Q19/23*11</f>
        <v>52.36</v>
      </c>
      <c r="I19" s="114">
        <v>11</v>
      </c>
      <c r="J19" s="114">
        <v>17</v>
      </c>
      <c r="K19" s="114">
        <v>5</v>
      </c>
      <c r="L19" s="114">
        <v>5</v>
      </c>
      <c r="M19" s="114">
        <v>12</v>
      </c>
      <c r="N19" s="114">
        <v>6</v>
      </c>
      <c r="O19" s="115">
        <v>15</v>
      </c>
      <c r="P19" s="114">
        <v>18</v>
      </c>
      <c r="Q19" s="115">
        <v>20</v>
      </c>
      <c r="R19" s="106">
        <f>SUM(I19:Q19)</f>
        <v>109</v>
      </c>
    </row>
    <row r="20" ht="22" customHeight="1" spans="1:18">
      <c r="A20" s="102">
        <v>17</v>
      </c>
      <c r="B20" s="60" t="s">
        <v>28</v>
      </c>
      <c r="C20" s="60" t="s">
        <v>39</v>
      </c>
      <c r="D20" s="102" t="s">
        <v>42</v>
      </c>
      <c r="E20" s="103">
        <v>30</v>
      </c>
      <c r="F20" s="104">
        <v>8</v>
      </c>
      <c r="G20" s="105">
        <f t="shared" si="0"/>
        <v>44</v>
      </c>
      <c r="H20" s="106">
        <f>I20/11*8+J20/22*11+K20/24*12+L20/33*15+M20/33*14+N20/15*7+O20/20*9+P20/34*13+Q20/23*11</f>
        <v>57.19</v>
      </c>
      <c r="I20" s="114">
        <v>8</v>
      </c>
      <c r="J20" s="114">
        <v>20</v>
      </c>
      <c r="K20" s="114">
        <v>13</v>
      </c>
      <c r="L20" s="114">
        <v>17.5</v>
      </c>
      <c r="M20" s="114">
        <v>9</v>
      </c>
      <c r="N20" s="114">
        <v>4</v>
      </c>
      <c r="O20" s="115">
        <v>17</v>
      </c>
      <c r="P20" s="114">
        <v>18</v>
      </c>
      <c r="Q20" s="115">
        <v>14</v>
      </c>
      <c r="R20" s="106">
        <f>SUM(I20:Q20)</f>
        <v>120.5</v>
      </c>
    </row>
    <row r="21" ht="22" customHeight="1" spans="1:18">
      <c r="A21" s="102">
        <v>18</v>
      </c>
      <c r="B21" s="60" t="s">
        <v>28</v>
      </c>
      <c r="C21" s="60" t="s">
        <v>39</v>
      </c>
      <c r="D21" s="102" t="s">
        <v>43</v>
      </c>
      <c r="E21" s="103">
        <v>30</v>
      </c>
      <c r="F21" s="104">
        <v>21</v>
      </c>
      <c r="G21" s="105">
        <f t="shared" si="0"/>
        <v>133</v>
      </c>
      <c r="H21" s="106">
        <f>I21/11*8+J21/22*11+K21/24*12+L21/33*15+M21/33*14+N21/15*7+O21/20*9+P21/34*13+Q21/23*11</f>
        <v>41.37</v>
      </c>
      <c r="I21" s="114">
        <v>3</v>
      </c>
      <c r="J21" s="114">
        <v>17</v>
      </c>
      <c r="K21" s="114">
        <v>8</v>
      </c>
      <c r="L21" s="114">
        <v>3</v>
      </c>
      <c r="M21" s="114">
        <v>18</v>
      </c>
      <c r="N21" s="114">
        <v>2</v>
      </c>
      <c r="O21" s="115">
        <v>13</v>
      </c>
      <c r="P21" s="114">
        <v>11</v>
      </c>
      <c r="Q21" s="115">
        <v>14</v>
      </c>
      <c r="R21" s="106">
        <f>SUM(I21:Q21)</f>
        <v>89</v>
      </c>
    </row>
    <row r="22" ht="22" customHeight="1" spans="1:18">
      <c r="A22" s="102">
        <v>19</v>
      </c>
      <c r="B22" s="60" t="s">
        <v>28</v>
      </c>
      <c r="C22" s="60" t="s">
        <v>39</v>
      </c>
      <c r="D22" s="102" t="s">
        <v>44</v>
      </c>
      <c r="E22" s="103">
        <v>30</v>
      </c>
      <c r="F22" s="104">
        <v>10</v>
      </c>
      <c r="G22" s="105">
        <f t="shared" si="0"/>
        <v>58</v>
      </c>
      <c r="H22" s="106">
        <f>I22/11*8+J22/22*11+K22/24*12+L22/33*15+M22/33*14+N22/15*7+O22/20*9+P22/34*13+Q22/23*11</f>
        <v>55.26</v>
      </c>
      <c r="I22" s="114">
        <v>11</v>
      </c>
      <c r="J22" s="114">
        <v>20</v>
      </c>
      <c r="K22" s="114">
        <v>8</v>
      </c>
      <c r="L22" s="114">
        <v>23</v>
      </c>
      <c r="M22" s="114">
        <v>6</v>
      </c>
      <c r="N22" s="114">
        <v>7</v>
      </c>
      <c r="O22" s="115">
        <v>11</v>
      </c>
      <c r="P22" s="114">
        <v>19</v>
      </c>
      <c r="Q22" s="115">
        <v>10</v>
      </c>
      <c r="R22" s="106">
        <f>SUM(I22:Q22)</f>
        <v>115</v>
      </c>
    </row>
    <row r="23" ht="22" customHeight="1" spans="1:18">
      <c r="A23" s="102">
        <v>20</v>
      </c>
      <c r="B23" s="60" t="s">
        <v>28</v>
      </c>
      <c r="C23" s="60" t="s">
        <v>39</v>
      </c>
      <c r="D23" s="102" t="s">
        <v>45</v>
      </c>
      <c r="E23" s="103">
        <v>30</v>
      </c>
      <c r="F23" s="104">
        <v>16</v>
      </c>
      <c r="G23" s="105">
        <f t="shared" si="0"/>
        <v>91</v>
      </c>
      <c r="H23" s="106">
        <f>I23/11*8+J23/22*11+K23/24*12+L23/33*15+M23/33*14+N23/15*7+O23/20*9+P23/34*13+Q23/23*11</f>
        <v>48.91</v>
      </c>
      <c r="I23" s="114">
        <v>9</v>
      </c>
      <c r="J23" s="114">
        <v>16</v>
      </c>
      <c r="K23" s="114">
        <v>5</v>
      </c>
      <c r="L23" s="114">
        <v>16.5</v>
      </c>
      <c r="M23" s="114">
        <v>7</v>
      </c>
      <c r="N23" s="114">
        <v>5</v>
      </c>
      <c r="O23" s="115">
        <v>16</v>
      </c>
      <c r="P23" s="114">
        <v>11</v>
      </c>
      <c r="Q23" s="115">
        <v>16</v>
      </c>
      <c r="R23" s="106">
        <f>SUM(I23:Q23)</f>
        <v>101.5</v>
      </c>
    </row>
    <row r="24" ht="22" customHeight="1" spans="1:18">
      <c r="A24" s="102">
        <v>21</v>
      </c>
      <c r="B24" s="60" t="s">
        <v>28</v>
      </c>
      <c r="C24" s="60" t="s">
        <v>39</v>
      </c>
      <c r="D24" s="102" t="s">
        <v>46</v>
      </c>
      <c r="E24" s="103">
        <v>30</v>
      </c>
      <c r="F24" s="104">
        <v>23</v>
      </c>
      <c r="G24" s="105">
        <f t="shared" si="0"/>
        <v>154</v>
      </c>
      <c r="H24" s="106">
        <f>I24/11*8+J24/22*11+K24/24*12+L24/33*15+M24/33*14+N24/15*7+O24/20*9+P24/34*13+Q24/23*11</f>
        <v>35.88</v>
      </c>
      <c r="I24" s="114">
        <v>4</v>
      </c>
      <c r="J24" s="114">
        <v>6.5</v>
      </c>
      <c r="K24" s="114">
        <v>5</v>
      </c>
      <c r="L24" s="114">
        <v>9.5</v>
      </c>
      <c r="M24" s="114">
        <v>5</v>
      </c>
      <c r="N24" s="114">
        <v>5</v>
      </c>
      <c r="O24" s="115">
        <v>14</v>
      </c>
      <c r="P24" s="114">
        <v>13</v>
      </c>
      <c r="Q24" s="115">
        <v>15</v>
      </c>
      <c r="R24" s="106">
        <f>SUM(I24:Q24)</f>
        <v>77</v>
      </c>
    </row>
    <row r="25" ht="22" customHeight="1" spans="1:18">
      <c r="A25" s="102">
        <v>22</v>
      </c>
      <c r="B25" s="60" t="s">
        <v>28</v>
      </c>
      <c r="C25" s="60" t="s">
        <v>39</v>
      </c>
      <c r="D25" s="102" t="s">
        <v>47</v>
      </c>
      <c r="E25" s="103">
        <v>30</v>
      </c>
      <c r="F25" s="104">
        <v>18</v>
      </c>
      <c r="G25" s="105">
        <f t="shared" si="0"/>
        <v>101</v>
      </c>
      <c r="H25" s="106">
        <f>I25/11*8+J25/22*11+K25/24*12+L25/33*15+M25/33*14+N25/15*7+O25/20*9+P25/34*13+Q25/23*11</f>
        <v>47.06</v>
      </c>
      <c r="I25" s="114">
        <v>10</v>
      </c>
      <c r="J25" s="114">
        <v>20</v>
      </c>
      <c r="K25" s="114">
        <v>5</v>
      </c>
      <c r="L25" s="114">
        <v>16</v>
      </c>
      <c r="M25" s="114">
        <v>14</v>
      </c>
      <c r="N25" s="114">
        <v>6</v>
      </c>
      <c r="O25" s="115">
        <v>14</v>
      </c>
      <c r="P25" s="114">
        <v>8</v>
      </c>
      <c r="Q25" s="115">
        <v>4</v>
      </c>
      <c r="R25" s="106">
        <f>SUM(I25:Q25)</f>
        <v>97</v>
      </c>
    </row>
    <row r="26" ht="22" customHeight="1" spans="1:18">
      <c r="A26" s="102">
        <v>23</v>
      </c>
      <c r="B26" s="60" t="s">
        <v>28</v>
      </c>
      <c r="C26" s="60" t="s">
        <v>39</v>
      </c>
      <c r="D26" s="102" t="s">
        <v>48</v>
      </c>
      <c r="E26" s="103">
        <v>30</v>
      </c>
      <c r="F26" s="104">
        <v>19</v>
      </c>
      <c r="G26" s="105">
        <f t="shared" si="0"/>
        <v>112</v>
      </c>
      <c r="H26" s="106">
        <f>I26/11*8+J26/22*11+K26/24*12+L26/33*15+M26/33*14+N26/15*7+O26/20*9+P26/34*13+Q26/23*11</f>
        <v>44.98</v>
      </c>
      <c r="I26" s="114">
        <v>10</v>
      </c>
      <c r="J26" s="114">
        <v>14</v>
      </c>
      <c r="K26" s="114">
        <v>2.5</v>
      </c>
      <c r="L26" s="114">
        <v>13.5</v>
      </c>
      <c r="M26" s="114">
        <v>11</v>
      </c>
      <c r="N26" s="114">
        <v>7</v>
      </c>
      <c r="O26" s="115">
        <v>7</v>
      </c>
      <c r="P26" s="114">
        <v>12</v>
      </c>
      <c r="Q26" s="115">
        <v>16</v>
      </c>
      <c r="R26" s="106">
        <f>SUM(I26:Q26)</f>
        <v>93</v>
      </c>
    </row>
    <row r="27" ht="22" customHeight="1" spans="1:18">
      <c r="A27" s="102">
        <v>24</v>
      </c>
      <c r="B27" s="60" t="s">
        <v>49</v>
      </c>
      <c r="C27" s="60" t="s">
        <v>50</v>
      </c>
      <c r="D27" s="102" t="s">
        <v>51</v>
      </c>
      <c r="E27" s="103">
        <v>25</v>
      </c>
      <c r="F27" s="104">
        <v>1</v>
      </c>
      <c r="G27" s="105">
        <f t="shared" si="0"/>
        <v>5</v>
      </c>
      <c r="H27" s="106">
        <f>I27/11*8+J27/22*11+K27/24*12+L27/33*15+M27/33*14+N27/15*7+O27/20*9+P27/34*13+Q27/23*11</f>
        <v>69.58</v>
      </c>
      <c r="I27" s="114">
        <v>8</v>
      </c>
      <c r="J27" s="114">
        <v>21</v>
      </c>
      <c r="K27" s="114">
        <v>16</v>
      </c>
      <c r="L27" s="114">
        <v>26</v>
      </c>
      <c r="M27" s="114">
        <v>22</v>
      </c>
      <c r="N27" s="114">
        <v>9</v>
      </c>
      <c r="O27" s="115">
        <v>13</v>
      </c>
      <c r="P27" s="114">
        <v>13</v>
      </c>
      <c r="Q27" s="115">
        <v>19</v>
      </c>
      <c r="R27" s="106">
        <f>SUM(I27:Q27)</f>
        <v>147</v>
      </c>
    </row>
    <row r="28" ht="22" customHeight="1" spans="1:18">
      <c r="A28" s="102">
        <v>25</v>
      </c>
      <c r="B28" s="60" t="s">
        <v>49</v>
      </c>
      <c r="C28" s="60" t="s">
        <v>50</v>
      </c>
      <c r="D28" s="102" t="s">
        <v>52</v>
      </c>
      <c r="E28" s="103">
        <v>25</v>
      </c>
      <c r="F28" s="104">
        <v>13</v>
      </c>
      <c r="G28" s="105">
        <f t="shared" si="0"/>
        <v>87</v>
      </c>
      <c r="H28" s="106">
        <f>I28/11*8+J28/22*11+K28/24*12+L28/33*15+M28/33*14+N28/15*7+O28/20*9+P28/34*13+Q28/23*11</f>
        <v>49.43</v>
      </c>
      <c r="I28" s="114">
        <v>11</v>
      </c>
      <c r="J28" s="114">
        <v>8.5</v>
      </c>
      <c r="K28" s="114">
        <v>14</v>
      </c>
      <c r="L28" s="114">
        <v>18</v>
      </c>
      <c r="M28" s="114">
        <v>16</v>
      </c>
      <c r="N28" s="114">
        <v>0</v>
      </c>
      <c r="O28" s="115">
        <v>10</v>
      </c>
      <c r="P28" s="114">
        <v>8</v>
      </c>
      <c r="Q28" s="115">
        <v>16</v>
      </c>
      <c r="R28" s="106">
        <f>SUM(I28:Q28)</f>
        <v>101.5</v>
      </c>
    </row>
    <row r="29" ht="22" customHeight="1" spans="1:18">
      <c r="A29" s="102">
        <v>26</v>
      </c>
      <c r="B29" s="60" t="s">
        <v>49</v>
      </c>
      <c r="C29" s="60" t="s">
        <v>50</v>
      </c>
      <c r="D29" s="102" t="s">
        <v>53</v>
      </c>
      <c r="E29" s="103">
        <v>25</v>
      </c>
      <c r="F29" s="104">
        <v>10</v>
      </c>
      <c r="G29" s="105">
        <f t="shared" si="0"/>
        <v>56</v>
      </c>
      <c r="H29" s="106">
        <f>I29/11*8+J29/22*11+K29/24*12+L29/33*15+M29/33*14+N29/15*7+O29/20*9+P29/34*13+Q29/23*11</f>
        <v>55.55</v>
      </c>
      <c r="I29" s="114">
        <v>11</v>
      </c>
      <c r="J29" s="114">
        <v>10.5</v>
      </c>
      <c r="K29" s="114">
        <v>7</v>
      </c>
      <c r="L29" s="114">
        <v>28</v>
      </c>
      <c r="M29" s="114">
        <v>14</v>
      </c>
      <c r="N29" s="114">
        <v>4</v>
      </c>
      <c r="O29" s="115">
        <v>17</v>
      </c>
      <c r="P29" s="114">
        <v>9</v>
      </c>
      <c r="Q29" s="115">
        <v>15</v>
      </c>
      <c r="R29" s="106">
        <f>SUM(I29:Q29)</f>
        <v>115.5</v>
      </c>
    </row>
    <row r="30" ht="22" customHeight="1" spans="1:18">
      <c r="A30" s="102">
        <v>27</v>
      </c>
      <c r="B30" s="60" t="s">
        <v>49</v>
      </c>
      <c r="C30" s="60" t="s">
        <v>50</v>
      </c>
      <c r="D30" s="102" t="s">
        <v>54</v>
      </c>
      <c r="E30" s="103">
        <v>25</v>
      </c>
      <c r="F30" s="104">
        <v>3</v>
      </c>
      <c r="G30" s="105">
        <f t="shared" si="0"/>
        <v>8</v>
      </c>
      <c r="H30" s="106">
        <f>I30/11*8+J30/22*11+K30/24*12+L30/33*15+M30/33*14+N30/15*7+O30/20*9+P30/34*13+Q30/23*11</f>
        <v>68.24</v>
      </c>
      <c r="I30" s="114">
        <v>11</v>
      </c>
      <c r="J30" s="114">
        <v>17.5</v>
      </c>
      <c r="K30" s="114">
        <v>14</v>
      </c>
      <c r="L30" s="114">
        <v>26</v>
      </c>
      <c r="M30" s="114">
        <v>16</v>
      </c>
      <c r="N30" s="114">
        <v>9</v>
      </c>
      <c r="O30" s="115">
        <v>18</v>
      </c>
      <c r="P30" s="114">
        <v>13</v>
      </c>
      <c r="Q30" s="115">
        <v>18</v>
      </c>
      <c r="R30" s="106">
        <f>SUM(I30:Q30)</f>
        <v>142.5</v>
      </c>
    </row>
    <row r="31" ht="22" customHeight="1" spans="1:18">
      <c r="A31" s="102">
        <v>28</v>
      </c>
      <c r="B31" s="60" t="s">
        <v>49</v>
      </c>
      <c r="C31" s="60" t="s">
        <v>50</v>
      </c>
      <c r="D31" s="102" t="s">
        <v>55</v>
      </c>
      <c r="E31" s="103">
        <v>25</v>
      </c>
      <c r="F31" s="104">
        <v>2</v>
      </c>
      <c r="G31" s="105">
        <f t="shared" si="0"/>
        <v>7</v>
      </c>
      <c r="H31" s="106">
        <f>I31/11*8+J31/22*11+K31/24*12+L31/33*15+M31/33*14+N31/15*7+O31/20*9+P31/34*13+Q31/23*11</f>
        <v>68.99</v>
      </c>
      <c r="I31" s="114">
        <v>11</v>
      </c>
      <c r="J31" s="114">
        <v>20</v>
      </c>
      <c r="K31" s="114">
        <v>17</v>
      </c>
      <c r="L31" s="114">
        <v>22.5</v>
      </c>
      <c r="M31" s="114">
        <v>22</v>
      </c>
      <c r="N31" s="114">
        <v>7</v>
      </c>
      <c r="O31" s="115">
        <v>15</v>
      </c>
      <c r="P31" s="114">
        <v>20</v>
      </c>
      <c r="Q31" s="115">
        <v>11</v>
      </c>
      <c r="R31" s="106">
        <f>SUM(I31:Q31)</f>
        <v>145.5</v>
      </c>
    </row>
    <row r="32" ht="22" customHeight="1" spans="1:18">
      <c r="A32" s="102">
        <v>29</v>
      </c>
      <c r="B32" s="60" t="s">
        <v>49</v>
      </c>
      <c r="C32" s="60" t="s">
        <v>50</v>
      </c>
      <c r="D32" s="102" t="s">
        <v>56</v>
      </c>
      <c r="E32" s="103">
        <v>25</v>
      </c>
      <c r="F32" s="104">
        <v>4</v>
      </c>
      <c r="G32" s="105">
        <f t="shared" si="0"/>
        <v>24</v>
      </c>
      <c r="H32" s="106">
        <f>I32/11*8+J32/22*11+K32/24*12+L32/33*15+M32/33*14+N32/15*7+O32/20*9+P32/34*13+Q32/23*11</f>
        <v>61.35</v>
      </c>
      <c r="I32" s="114">
        <v>2</v>
      </c>
      <c r="J32" s="114">
        <v>20</v>
      </c>
      <c r="K32" s="114">
        <v>10</v>
      </c>
      <c r="L32" s="114">
        <v>27.5</v>
      </c>
      <c r="M32" s="114">
        <v>15</v>
      </c>
      <c r="N32" s="114">
        <v>9</v>
      </c>
      <c r="O32" s="115">
        <v>16</v>
      </c>
      <c r="P32" s="114">
        <v>17</v>
      </c>
      <c r="Q32" s="115">
        <v>17</v>
      </c>
      <c r="R32" s="106">
        <f>SUM(I32:Q32)</f>
        <v>133.5</v>
      </c>
    </row>
    <row r="33" ht="22" customHeight="1" spans="1:18">
      <c r="A33" s="102">
        <v>30</v>
      </c>
      <c r="B33" s="60" t="s">
        <v>49</v>
      </c>
      <c r="C33" s="60" t="s">
        <v>50</v>
      </c>
      <c r="D33" s="102" t="s">
        <v>57</v>
      </c>
      <c r="E33" s="103">
        <v>25</v>
      </c>
      <c r="F33" s="104">
        <v>5</v>
      </c>
      <c r="G33" s="105">
        <f t="shared" si="0"/>
        <v>34</v>
      </c>
      <c r="H33" s="106">
        <f>I33/11*8+J33/22*11+K33/24*12+L33/33*15+M33/33*14+N33/15*7+O33/20*9+P33/34*13+Q33/23*11</f>
        <v>59.95</v>
      </c>
      <c r="I33" s="114">
        <v>9</v>
      </c>
      <c r="J33" s="114">
        <v>18</v>
      </c>
      <c r="K33" s="114">
        <v>19</v>
      </c>
      <c r="L33" s="114">
        <v>15</v>
      </c>
      <c r="M33" s="114">
        <v>8</v>
      </c>
      <c r="N33" s="114">
        <v>9</v>
      </c>
      <c r="O33" s="115">
        <v>16</v>
      </c>
      <c r="P33" s="114">
        <v>16</v>
      </c>
      <c r="Q33" s="115">
        <v>15</v>
      </c>
      <c r="R33" s="106">
        <f>SUM(I33:Q33)</f>
        <v>125</v>
      </c>
    </row>
    <row r="34" ht="22" customHeight="1" spans="1:18">
      <c r="A34" s="102">
        <v>31</v>
      </c>
      <c r="B34" s="60" t="s">
        <v>49</v>
      </c>
      <c r="C34" s="60" t="s">
        <v>50</v>
      </c>
      <c r="D34" s="102" t="s">
        <v>58</v>
      </c>
      <c r="E34" s="103">
        <v>25</v>
      </c>
      <c r="F34" s="104">
        <v>9</v>
      </c>
      <c r="G34" s="105">
        <f t="shared" si="0"/>
        <v>55</v>
      </c>
      <c r="H34" s="106">
        <f>I34/11*8+J34/22*11+K34/24*12+L34/33*15+M34/33*14+N34/15*7+O34/20*9+P34/34*13+Q34/23*11</f>
        <v>55.69</v>
      </c>
      <c r="I34" s="114">
        <v>11</v>
      </c>
      <c r="J34" s="114">
        <v>21</v>
      </c>
      <c r="K34" s="114">
        <v>11</v>
      </c>
      <c r="L34" s="114">
        <v>23</v>
      </c>
      <c r="M34" s="114">
        <v>17</v>
      </c>
      <c r="N34" s="114">
        <v>7</v>
      </c>
      <c r="O34" s="115">
        <v>12</v>
      </c>
      <c r="P34" s="114">
        <v>9</v>
      </c>
      <c r="Q34" s="115">
        <v>4</v>
      </c>
      <c r="R34" s="106">
        <f>SUM(I34:Q34)</f>
        <v>115</v>
      </c>
    </row>
    <row r="35" ht="22" customHeight="1" spans="1:18">
      <c r="A35" s="102">
        <v>32</v>
      </c>
      <c r="B35" s="60" t="s">
        <v>49</v>
      </c>
      <c r="C35" s="60" t="s">
        <v>50</v>
      </c>
      <c r="D35" s="102" t="s">
        <v>59</v>
      </c>
      <c r="E35" s="103">
        <v>25</v>
      </c>
      <c r="F35" s="104">
        <v>15</v>
      </c>
      <c r="G35" s="105">
        <f t="shared" si="0"/>
        <v>105</v>
      </c>
      <c r="H35" s="106">
        <f>I35/11*8+J35/22*11+K35/24*12+L35/33*15+M35/33*14+N35/15*7+O35/20*9+P35/34*13+Q35/23*11</f>
        <v>45.98</v>
      </c>
      <c r="I35" s="114">
        <v>10</v>
      </c>
      <c r="J35" s="114">
        <v>8.5</v>
      </c>
      <c r="K35" s="114">
        <v>17</v>
      </c>
      <c r="L35" s="114">
        <v>8.5</v>
      </c>
      <c r="M35" s="114">
        <v>5</v>
      </c>
      <c r="N35" s="114">
        <v>2</v>
      </c>
      <c r="O35" s="115">
        <v>10</v>
      </c>
      <c r="P35" s="114">
        <v>18</v>
      </c>
      <c r="Q35" s="115">
        <v>16</v>
      </c>
      <c r="R35" s="106">
        <f>SUM(I35:Q35)</f>
        <v>95</v>
      </c>
    </row>
    <row r="36" ht="22" customHeight="1" spans="1:18">
      <c r="A36" s="102">
        <v>33</v>
      </c>
      <c r="B36" s="60" t="s">
        <v>49</v>
      </c>
      <c r="C36" s="60" t="s">
        <v>50</v>
      </c>
      <c r="D36" s="102" t="s">
        <v>60</v>
      </c>
      <c r="E36" s="103">
        <v>25</v>
      </c>
      <c r="F36" s="104">
        <v>19</v>
      </c>
      <c r="G36" s="105">
        <f t="shared" si="0"/>
        <v>123</v>
      </c>
      <c r="H36" s="106">
        <f>I36/11*8+J36/22*11+K36/24*12+L36/33*15+M36/33*14+N36/15*7+O36/20*9+P36/34*13+Q36/23*11</f>
        <v>42.65</v>
      </c>
      <c r="I36" s="114">
        <v>11</v>
      </c>
      <c r="J36" s="114">
        <v>5.5</v>
      </c>
      <c r="K36" s="114">
        <v>11</v>
      </c>
      <c r="L36" s="114">
        <v>8.5</v>
      </c>
      <c r="M36" s="114">
        <v>5</v>
      </c>
      <c r="N36" s="114">
        <v>2</v>
      </c>
      <c r="O36" s="115">
        <v>11</v>
      </c>
      <c r="P36" s="114">
        <v>18</v>
      </c>
      <c r="Q36" s="115">
        <v>16</v>
      </c>
      <c r="R36" s="106">
        <f>SUM(I36:Q36)</f>
        <v>88</v>
      </c>
    </row>
    <row r="37" ht="22" customHeight="1" spans="1:18">
      <c r="A37" s="102">
        <v>34</v>
      </c>
      <c r="B37" s="60" t="s">
        <v>49</v>
      </c>
      <c r="C37" s="60" t="s">
        <v>50</v>
      </c>
      <c r="D37" s="102" t="s">
        <v>61</v>
      </c>
      <c r="E37" s="103">
        <v>25</v>
      </c>
      <c r="F37" s="104">
        <v>7</v>
      </c>
      <c r="G37" s="105">
        <f t="shared" si="0"/>
        <v>42</v>
      </c>
      <c r="H37" s="106">
        <f>I37/11*8+J37/22*11+K37/24*12+L37/33*15+M37/33*14+N37/15*7+O37/20*9+P37/34*13+Q37/23*11</f>
        <v>57.7</v>
      </c>
      <c r="I37" s="114">
        <v>11</v>
      </c>
      <c r="J37" s="114">
        <v>18.5</v>
      </c>
      <c r="K37" s="114">
        <v>11</v>
      </c>
      <c r="L37" s="114">
        <v>15.5</v>
      </c>
      <c r="M37" s="114">
        <v>16</v>
      </c>
      <c r="N37" s="114">
        <v>6</v>
      </c>
      <c r="O37" s="115">
        <v>15</v>
      </c>
      <c r="P37" s="114">
        <v>14</v>
      </c>
      <c r="Q37" s="115">
        <v>13</v>
      </c>
      <c r="R37" s="106">
        <f>SUM(I37:Q37)</f>
        <v>120</v>
      </c>
    </row>
    <row r="38" ht="22" customHeight="1" spans="1:18">
      <c r="A38" s="102">
        <v>35</v>
      </c>
      <c r="B38" s="60" t="s">
        <v>49</v>
      </c>
      <c r="C38" s="60" t="s">
        <v>50</v>
      </c>
      <c r="D38" s="102" t="s">
        <v>62</v>
      </c>
      <c r="E38" s="103">
        <v>25</v>
      </c>
      <c r="F38" s="104">
        <v>18</v>
      </c>
      <c r="G38" s="105">
        <f t="shared" si="0"/>
        <v>121</v>
      </c>
      <c r="H38" s="106">
        <f>I38/11*8+J38/22*11+K38/24*12+L38/33*15+M38/33*14+N38/15*7+O38/20*9+P38/34*13+Q38/23*11</f>
        <v>43.12</v>
      </c>
      <c r="I38" s="114">
        <v>6</v>
      </c>
      <c r="J38" s="114">
        <v>10</v>
      </c>
      <c r="K38" s="114">
        <v>6</v>
      </c>
      <c r="L38" s="114">
        <v>16.5</v>
      </c>
      <c r="M38" s="114">
        <v>12</v>
      </c>
      <c r="N38" s="114">
        <v>4</v>
      </c>
      <c r="O38" s="115">
        <v>12</v>
      </c>
      <c r="P38" s="114">
        <v>11</v>
      </c>
      <c r="Q38" s="115">
        <v>14</v>
      </c>
      <c r="R38" s="106">
        <f>SUM(I38:Q38)</f>
        <v>91.5</v>
      </c>
    </row>
    <row r="39" ht="22" customHeight="1" spans="1:18">
      <c r="A39" s="102">
        <v>36</v>
      </c>
      <c r="B39" s="60" t="s">
        <v>49</v>
      </c>
      <c r="C39" s="60" t="s">
        <v>50</v>
      </c>
      <c r="D39" s="102" t="s">
        <v>63</v>
      </c>
      <c r="E39" s="103">
        <v>25</v>
      </c>
      <c r="F39" s="104">
        <v>8</v>
      </c>
      <c r="G39" s="105">
        <f t="shared" si="0"/>
        <v>54</v>
      </c>
      <c r="H39" s="106">
        <f>I39/11*8+J39/22*11+K39/24*12+L39/33*15+M39/33*14+N39/15*7+O39/20*9+P39/34*13+Q39/23*11</f>
        <v>55.84</v>
      </c>
      <c r="I39" s="114">
        <v>11</v>
      </c>
      <c r="J39" s="114">
        <v>19.5</v>
      </c>
      <c r="K39" s="114">
        <v>9</v>
      </c>
      <c r="L39" s="114">
        <v>30</v>
      </c>
      <c r="M39" s="114">
        <v>13</v>
      </c>
      <c r="N39" s="114">
        <v>4</v>
      </c>
      <c r="O39" s="115">
        <v>12</v>
      </c>
      <c r="P39" s="114">
        <v>5</v>
      </c>
      <c r="Q39" s="115">
        <v>11</v>
      </c>
      <c r="R39" s="106">
        <f>SUM(I39:Q39)</f>
        <v>114.5</v>
      </c>
    </row>
    <row r="40" ht="22" customHeight="1" spans="1:18">
      <c r="A40" s="102">
        <v>37</v>
      </c>
      <c r="B40" s="60" t="s">
        <v>49</v>
      </c>
      <c r="C40" s="60" t="s">
        <v>50</v>
      </c>
      <c r="D40" s="102" t="s">
        <v>64</v>
      </c>
      <c r="E40" s="103">
        <v>25</v>
      </c>
      <c r="F40" s="104">
        <v>14</v>
      </c>
      <c r="G40" s="105">
        <f t="shared" si="0"/>
        <v>92</v>
      </c>
      <c r="H40" s="106">
        <f>I40/11*8+J40/22*11+K40/24*12+L40/33*15+M40/33*14+N40/15*7+O40/20*9+P40/34*13+Q40/23*11</f>
        <v>48.63</v>
      </c>
      <c r="I40" s="114">
        <v>11</v>
      </c>
      <c r="J40" s="114">
        <v>19</v>
      </c>
      <c r="K40" s="114">
        <v>7</v>
      </c>
      <c r="L40" s="114">
        <v>16.5</v>
      </c>
      <c r="M40" s="114">
        <v>9</v>
      </c>
      <c r="N40" s="114">
        <v>3</v>
      </c>
      <c r="O40" s="115">
        <v>14</v>
      </c>
      <c r="P40" s="114">
        <v>5</v>
      </c>
      <c r="Q40" s="115">
        <v>14</v>
      </c>
      <c r="R40" s="106">
        <f>SUM(I40:Q40)</f>
        <v>98.5</v>
      </c>
    </row>
    <row r="41" ht="22" customHeight="1" spans="1:18">
      <c r="A41" s="102">
        <v>38</v>
      </c>
      <c r="B41" s="60" t="s">
        <v>49</v>
      </c>
      <c r="C41" s="60" t="s">
        <v>50</v>
      </c>
      <c r="D41" s="102" t="s">
        <v>65</v>
      </c>
      <c r="E41" s="103">
        <v>25</v>
      </c>
      <c r="F41" s="104">
        <v>6</v>
      </c>
      <c r="G41" s="105">
        <f t="shared" si="0"/>
        <v>41</v>
      </c>
      <c r="H41" s="106">
        <f>I41/11*8+J41/22*11+K41/24*12+L41/33*15+M41/33*14+N41/15*7+O41/20*9+P41/34*13+Q41/23*11</f>
        <v>58.26</v>
      </c>
      <c r="I41" s="114">
        <v>10</v>
      </c>
      <c r="J41" s="114">
        <v>15.5</v>
      </c>
      <c r="K41" s="114">
        <v>12.5</v>
      </c>
      <c r="L41" s="114">
        <v>17.5</v>
      </c>
      <c r="M41" s="114">
        <v>7</v>
      </c>
      <c r="N41" s="114">
        <v>15</v>
      </c>
      <c r="O41" s="115">
        <v>16</v>
      </c>
      <c r="P41" s="114">
        <v>11</v>
      </c>
      <c r="Q41" s="115">
        <v>16</v>
      </c>
      <c r="R41" s="106">
        <f>SUM(I41:Q41)</f>
        <v>120.5</v>
      </c>
    </row>
    <row r="42" ht="22" customHeight="1" spans="1:18">
      <c r="A42" s="102">
        <v>39</v>
      </c>
      <c r="B42" s="60" t="s">
        <v>66</v>
      </c>
      <c r="C42" s="60" t="s">
        <v>67</v>
      </c>
      <c r="D42" s="102" t="s">
        <v>68</v>
      </c>
      <c r="E42" s="107">
        <v>4</v>
      </c>
      <c r="F42" s="104">
        <v>4</v>
      </c>
      <c r="G42" s="105">
        <f t="shared" si="0"/>
        <v>197</v>
      </c>
      <c r="H42" s="106">
        <f>I42/11*8+J42/22*11+K42/24*12+L42/33*15+M42/33*14+N42/15*7+O42/20*9+P42/34*13+Q42/23*11</f>
        <v>26.23</v>
      </c>
      <c r="I42" s="114">
        <v>3</v>
      </c>
      <c r="J42" s="114">
        <v>7.5</v>
      </c>
      <c r="K42" s="114">
        <v>5</v>
      </c>
      <c r="L42" s="114">
        <v>7.5</v>
      </c>
      <c r="M42" s="114">
        <v>10</v>
      </c>
      <c r="N42" s="114">
        <v>0</v>
      </c>
      <c r="O42" s="115">
        <v>10</v>
      </c>
      <c r="P42" s="114">
        <v>1</v>
      </c>
      <c r="Q42" s="115">
        <v>11</v>
      </c>
      <c r="R42" s="106">
        <f>SUM(I42:Q42)</f>
        <v>55</v>
      </c>
    </row>
    <row r="43" ht="22" customHeight="1" spans="1:18">
      <c r="A43" s="102">
        <v>40</v>
      </c>
      <c r="B43" s="60" t="s">
        <v>66</v>
      </c>
      <c r="C43" s="60" t="s">
        <v>69</v>
      </c>
      <c r="D43" s="102" t="s">
        <v>70</v>
      </c>
      <c r="E43" s="107">
        <v>4</v>
      </c>
      <c r="F43" s="104">
        <v>2</v>
      </c>
      <c r="G43" s="105">
        <f t="shared" si="0"/>
        <v>135</v>
      </c>
      <c r="H43" s="106">
        <f>I43/11*8+J43/22*11+K43/24*12+L43/33*15+M43/33*14+N43/15*7+O43/20*9+P43/34*13+Q43/23*11</f>
        <v>41.01</v>
      </c>
      <c r="I43" s="114">
        <v>7</v>
      </c>
      <c r="J43" s="114">
        <v>6.5</v>
      </c>
      <c r="K43" s="114">
        <v>7</v>
      </c>
      <c r="L43" s="114">
        <v>13.5</v>
      </c>
      <c r="M43" s="114">
        <v>8</v>
      </c>
      <c r="N43" s="114">
        <v>2</v>
      </c>
      <c r="O43" s="115">
        <v>8</v>
      </c>
      <c r="P43" s="114">
        <v>22</v>
      </c>
      <c r="Q43" s="115">
        <v>14</v>
      </c>
      <c r="R43" s="106">
        <f>SUM(I43:Q43)</f>
        <v>88</v>
      </c>
    </row>
    <row r="44" ht="22" customHeight="1" spans="1:18">
      <c r="A44" s="102">
        <v>41</v>
      </c>
      <c r="B44" s="60" t="s">
        <v>71</v>
      </c>
      <c r="C44" s="60" t="s">
        <v>72</v>
      </c>
      <c r="D44" s="102" t="s">
        <v>73</v>
      </c>
      <c r="E44" s="107">
        <v>21</v>
      </c>
      <c r="F44" s="104">
        <v>3</v>
      </c>
      <c r="G44" s="105">
        <f t="shared" si="0"/>
        <v>22</v>
      </c>
      <c r="H44" s="106">
        <f>I44/11*8+J44/22*11+K44/24*12+L44/33*15+M44/33*14+N44/15*7+O44/20*9+P44/34*13+Q44/23*11</f>
        <v>62.22</v>
      </c>
      <c r="I44" s="114">
        <v>10</v>
      </c>
      <c r="J44" s="114">
        <v>18</v>
      </c>
      <c r="K44" s="114">
        <v>4.5</v>
      </c>
      <c r="L44" s="114">
        <v>22.5</v>
      </c>
      <c r="M44" s="114">
        <v>18</v>
      </c>
      <c r="N44" s="114">
        <v>7</v>
      </c>
      <c r="O44" s="115">
        <v>17</v>
      </c>
      <c r="P44" s="114">
        <v>14</v>
      </c>
      <c r="Q44" s="115">
        <v>20</v>
      </c>
      <c r="R44" s="106">
        <f>SUM(I44:Q44)</f>
        <v>131</v>
      </c>
    </row>
    <row r="45" ht="22" customHeight="1" spans="1:18">
      <c r="A45" s="102">
        <v>42</v>
      </c>
      <c r="B45" s="60" t="s">
        <v>71</v>
      </c>
      <c r="C45" s="60" t="s">
        <v>72</v>
      </c>
      <c r="D45" s="102" t="s">
        <v>74</v>
      </c>
      <c r="E45" s="107">
        <v>21</v>
      </c>
      <c r="F45" s="104">
        <v>1</v>
      </c>
      <c r="G45" s="105">
        <f t="shared" si="0"/>
        <v>9</v>
      </c>
      <c r="H45" s="106">
        <f>I45/11*8+J45/22*11+K45/24*12+L45/33*15+M45/33*14+N45/15*7+O45/20*9+P45/34*13+Q45/23*11</f>
        <v>67.97</v>
      </c>
      <c r="I45" s="114">
        <v>11</v>
      </c>
      <c r="J45" s="114">
        <v>21.5</v>
      </c>
      <c r="K45" s="114">
        <v>19</v>
      </c>
      <c r="L45" s="114">
        <v>16.5</v>
      </c>
      <c r="M45" s="114">
        <v>19</v>
      </c>
      <c r="N45" s="114">
        <v>3</v>
      </c>
      <c r="O45" s="115">
        <v>17</v>
      </c>
      <c r="P45" s="114">
        <v>17</v>
      </c>
      <c r="Q45" s="115">
        <v>18</v>
      </c>
      <c r="R45" s="106">
        <f>SUM(I45:Q45)</f>
        <v>142</v>
      </c>
    </row>
    <row r="46" ht="22" customHeight="1" spans="1:18">
      <c r="A46" s="102">
        <v>43</v>
      </c>
      <c r="B46" s="60" t="s">
        <v>71</v>
      </c>
      <c r="C46" s="60" t="s">
        <v>72</v>
      </c>
      <c r="D46" s="102" t="s">
        <v>75</v>
      </c>
      <c r="E46" s="107">
        <v>21</v>
      </c>
      <c r="F46" s="104">
        <v>18</v>
      </c>
      <c r="G46" s="105">
        <f t="shared" si="0"/>
        <v>182</v>
      </c>
      <c r="H46" s="106">
        <f>I46/11*8+J46/22*11+K46/24*12+L46/33*15+M46/33*14+N46/15*7+O46/20*9+P46/34*13+Q46/23*11</f>
        <v>30.99</v>
      </c>
      <c r="I46" s="114">
        <v>4</v>
      </c>
      <c r="J46" s="114">
        <v>18</v>
      </c>
      <c r="K46" s="114">
        <v>4</v>
      </c>
      <c r="L46" s="114">
        <v>9.5</v>
      </c>
      <c r="M46" s="114">
        <v>10</v>
      </c>
      <c r="N46" s="114">
        <v>1</v>
      </c>
      <c r="O46" s="115">
        <v>6</v>
      </c>
      <c r="P46" s="114">
        <v>4</v>
      </c>
      <c r="Q46" s="115">
        <v>8</v>
      </c>
      <c r="R46" s="106">
        <f>SUM(I46:Q46)</f>
        <v>64.5</v>
      </c>
    </row>
    <row r="47" ht="22" customHeight="1" spans="1:18">
      <c r="A47" s="102">
        <v>44</v>
      </c>
      <c r="B47" s="60" t="s">
        <v>71</v>
      </c>
      <c r="C47" s="60" t="s">
        <v>72</v>
      </c>
      <c r="D47" s="102" t="s">
        <v>76</v>
      </c>
      <c r="E47" s="107">
        <v>21</v>
      </c>
      <c r="F47" s="104">
        <v>12</v>
      </c>
      <c r="G47" s="105">
        <f t="shared" si="0"/>
        <v>80</v>
      </c>
      <c r="H47" s="106">
        <f>I47/11*8+J47/22*11+K47/24*12+L47/33*15+M47/33*14+N47/15*7+O47/20*9+P47/34*13+Q47/23*11</f>
        <v>50.33</v>
      </c>
      <c r="I47" s="114">
        <v>10</v>
      </c>
      <c r="J47" s="114">
        <v>8.5</v>
      </c>
      <c r="K47" s="114">
        <v>5</v>
      </c>
      <c r="L47" s="114">
        <v>28</v>
      </c>
      <c r="M47" s="114">
        <v>15</v>
      </c>
      <c r="N47" s="114">
        <v>9</v>
      </c>
      <c r="O47" s="115">
        <v>10</v>
      </c>
      <c r="P47" s="114">
        <v>6</v>
      </c>
      <c r="Q47" s="115">
        <v>13</v>
      </c>
      <c r="R47" s="106">
        <f>SUM(I47:Q47)</f>
        <v>104.5</v>
      </c>
    </row>
    <row r="48" ht="22" customHeight="1" spans="1:18">
      <c r="A48" s="102">
        <v>45</v>
      </c>
      <c r="B48" s="60" t="s">
        <v>71</v>
      </c>
      <c r="C48" s="60" t="s">
        <v>72</v>
      </c>
      <c r="D48" s="102" t="s">
        <v>77</v>
      </c>
      <c r="E48" s="107">
        <v>21</v>
      </c>
      <c r="F48" s="104">
        <v>7</v>
      </c>
      <c r="G48" s="105">
        <f t="shared" si="0"/>
        <v>35</v>
      </c>
      <c r="H48" s="106">
        <f>I48/11*8+J48/22*11+K48/24*12+L48/33*15+M48/33*14+N48/15*7+O48/20*9+P48/34*13+Q48/23*11</f>
        <v>59.37</v>
      </c>
      <c r="I48" s="114">
        <v>8</v>
      </c>
      <c r="J48" s="114">
        <v>20</v>
      </c>
      <c r="K48" s="114">
        <v>7</v>
      </c>
      <c r="L48" s="114">
        <v>30</v>
      </c>
      <c r="M48" s="114">
        <v>13</v>
      </c>
      <c r="N48" s="114">
        <v>5</v>
      </c>
      <c r="O48" s="115">
        <v>13</v>
      </c>
      <c r="P48" s="114">
        <v>12</v>
      </c>
      <c r="Q48" s="115">
        <v>17</v>
      </c>
      <c r="R48" s="106">
        <f>SUM(I48:Q48)</f>
        <v>125</v>
      </c>
    </row>
    <row r="49" ht="22" customHeight="1" spans="1:18">
      <c r="A49" s="102">
        <v>46</v>
      </c>
      <c r="B49" s="60" t="s">
        <v>71</v>
      </c>
      <c r="C49" s="60" t="s">
        <v>72</v>
      </c>
      <c r="D49" s="102" t="s">
        <v>78</v>
      </c>
      <c r="E49" s="107">
        <v>21</v>
      </c>
      <c r="F49" s="104">
        <v>11</v>
      </c>
      <c r="G49" s="105">
        <f t="shared" si="0"/>
        <v>79</v>
      </c>
      <c r="H49" s="106">
        <f>I49/11*8+J49/22*11+K49/24*12+L49/33*15+M49/33*14+N49/15*7+O49/20*9+P49/34*13+Q49/23*11</f>
        <v>50.78</v>
      </c>
      <c r="I49" s="114">
        <v>8</v>
      </c>
      <c r="J49" s="114">
        <v>17</v>
      </c>
      <c r="K49" s="114">
        <v>5</v>
      </c>
      <c r="L49" s="114">
        <v>22.5</v>
      </c>
      <c r="M49" s="114">
        <v>13</v>
      </c>
      <c r="N49" s="114">
        <v>7</v>
      </c>
      <c r="O49" s="115">
        <v>9</v>
      </c>
      <c r="P49" s="114">
        <v>11</v>
      </c>
      <c r="Q49" s="115">
        <v>14</v>
      </c>
      <c r="R49" s="106">
        <f>SUM(I49:Q49)</f>
        <v>106.5</v>
      </c>
    </row>
    <row r="50" ht="22" customHeight="1" spans="1:18">
      <c r="A50" s="102">
        <v>47</v>
      </c>
      <c r="B50" s="60" t="s">
        <v>79</v>
      </c>
      <c r="C50" s="60" t="s">
        <v>80</v>
      </c>
      <c r="D50" s="102" t="s">
        <v>81</v>
      </c>
      <c r="E50" s="103">
        <v>4</v>
      </c>
      <c r="F50" s="108">
        <v>3</v>
      </c>
      <c r="G50" s="105">
        <f t="shared" si="0"/>
        <v>185</v>
      </c>
      <c r="H50" s="106">
        <f>I50/11*8+J50/22*11+K50/24*12+L50/33*15+M50/33*14+N50/15*7+O50/20*9+P50/34*13+Q50/23*11</f>
        <v>29.96</v>
      </c>
      <c r="I50" s="114">
        <v>3</v>
      </c>
      <c r="J50" s="114">
        <v>13.5</v>
      </c>
      <c r="K50" s="114">
        <v>4</v>
      </c>
      <c r="L50" s="114">
        <v>3.5</v>
      </c>
      <c r="M50" s="114">
        <v>5</v>
      </c>
      <c r="N50" s="114">
        <v>4</v>
      </c>
      <c r="O50" s="115">
        <v>8</v>
      </c>
      <c r="P50" s="114">
        <v>12</v>
      </c>
      <c r="Q50" s="115">
        <v>11</v>
      </c>
      <c r="R50" s="106">
        <f>SUM(I50:Q50)</f>
        <v>64</v>
      </c>
    </row>
    <row r="51" ht="22" customHeight="1" spans="1:18">
      <c r="A51" s="102">
        <v>48</v>
      </c>
      <c r="B51" s="60" t="s">
        <v>79</v>
      </c>
      <c r="C51" s="60" t="s">
        <v>80</v>
      </c>
      <c r="D51" s="102" t="s">
        <v>82</v>
      </c>
      <c r="E51" s="103">
        <v>4</v>
      </c>
      <c r="F51" s="108">
        <v>1</v>
      </c>
      <c r="G51" s="105">
        <f t="shared" si="0"/>
        <v>124</v>
      </c>
      <c r="H51" s="106">
        <f>I51/11*8+J51/22*11+K51/24*12+L51/33*15+M51/33*14+N51/15*7+O51/20*9+P51/34*13+Q51/23*11</f>
        <v>42.63</v>
      </c>
      <c r="I51" s="114">
        <v>3</v>
      </c>
      <c r="J51" s="114">
        <v>14</v>
      </c>
      <c r="K51" s="114">
        <v>6</v>
      </c>
      <c r="L51" s="114">
        <v>15.5</v>
      </c>
      <c r="M51" s="114">
        <v>6</v>
      </c>
      <c r="N51" s="114">
        <v>6</v>
      </c>
      <c r="O51" s="115">
        <v>11</v>
      </c>
      <c r="P51" s="114">
        <v>8</v>
      </c>
      <c r="Q51" s="115">
        <v>21</v>
      </c>
      <c r="R51" s="106">
        <f>SUM(I51:Q51)</f>
        <v>90.5</v>
      </c>
    </row>
    <row r="52" ht="22" customHeight="1" spans="1:18">
      <c r="A52" s="102">
        <v>49</v>
      </c>
      <c r="B52" s="60" t="s">
        <v>79</v>
      </c>
      <c r="C52" s="60" t="s">
        <v>80</v>
      </c>
      <c r="D52" s="102" t="s">
        <v>83</v>
      </c>
      <c r="E52" s="103">
        <v>4</v>
      </c>
      <c r="F52" s="108">
        <v>4</v>
      </c>
      <c r="G52" s="105">
        <f t="shared" si="0"/>
        <v>216</v>
      </c>
      <c r="H52" s="106">
        <f>I52/11*8+J52/22*11+K52/24*12+L52/33*15+M52/33*14+N52/15*7+O52/20*9+P52/34*13+Q52/23*11</f>
        <v>18.06</v>
      </c>
      <c r="I52" s="114">
        <v>6</v>
      </c>
      <c r="J52" s="114">
        <v>3</v>
      </c>
      <c r="K52" s="114">
        <v>5</v>
      </c>
      <c r="L52" s="114">
        <v>5</v>
      </c>
      <c r="M52" s="114">
        <v>11</v>
      </c>
      <c r="N52" s="114">
        <v>0</v>
      </c>
      <c r="O52" s="115">
        <v>4</v>
      </c>
      <c r="P52" s="114">
        <v>0</v>
      </c>
      <c r="Q52" s="115">
        <v>2</v>
      </c>
      <c r="R52" s="106">
        <f>SUM(I52:Q52)</f>
        <v>36</v>
      </c>
    </row>
    <row r="53" ht="22" customHeight="1" spans="1:18">
      <c r="A53" s="109">
        <v>51</v>
      </c>
      <c r="B53" s="60" t="s">
        <v>84</v>
      </c>
      <c r="C53" s="60" t="s">
        <v>85</v>
      </c>
      <c r="D53" s="102" t="s">
        <v>86</v>
      </c>
      <c r="E53" s="103">
        <v>16</v>
      </c>
      <c r="F53" s="104">
        <v>5</v>
      </c>
      <c r="G53" s="105">
        <f t="shared" si="0"/>
        <v>15</v>
      </c>
      <c r="H53" s="106">
        <f>I53/11*8+J53/22*11+K53/24*12+L53/33*15+M53/33*14+N53/15*7+O53/20*9+P53/34*13+Q53/23*11</f>
        <v>64.73</v>
      </c>
      <c r="I53" s="114">
        <v>11</v>
      </c>
      <c r="J53" s="114">
        <v>21</v>
      </c>
      <c r="K53" s="114">
        <v>20</v>
      </c>
      <c r="L53" s="114">
        <v>22</v>
      </c>
      <c r="M53" s="114">
        <v>14</v>
      </c>
      <c r="N53" s="114">
        <v>11</v>
      </c>
      <c r="O53" s="114">
        <v>12</v>
      </c>
      <c r="P53" s="114">
        <v>8</v>
      </c>
      <c r="Q53" s="114">
        <v>14</v>
      </c>
      <c r="R53" s="106">
        <f>SUM(I53:Q53)</f>
        <v>133</v>
      </c>
    </row>
    <row r="54" ht="22" customHeight="1" spans="1:18">
      <c r="A54" s="110">
        <v>52</v>
      </c>
      <c r="B54" s="66" t="s">
        <v>84</v>
      </c>
      <c r="C54" s="66" t="s">
        <v>85</v>
      </c>
      <c r="D54" s="110" t="s">
        <v>87</v>
      </c>
      <c r="E54" s="111">
        <v>16</v>
      </c>
      <c r="F54" s="112">
        <v>2</v>
      </c>
      <c r="G54" s="105">
        <f t="shared" si="0"/>
        <v>11</v>
      </c>
      <c r="H54" s="113">
        <f>I54/11*8+J54/22*11+K54/24*12+L54/33*15+M54/33*14+N54/15*7+O54/20*9+P54/34*13+Q54/23*11</f>
        <v>67.6</v>
      </c>
      <c r="I54" s="116">
        <v>11</v>
      </c>
      <c r="J54" s="116">
        <v>20</v>
      </c>
      <c r="K54" s="116">
        <v>13</v>
      </c>
      <c r="L54" s="116">
        <v>29</v>
      </c>
      <c r="M54" s="116">
        <v>19</v>
      </c>
      <c r="N54" s="116">
        <v>7</v>
      </c>
      <c r="O54" s="117">
        <v>12</v>
      </c>
      <c r="P54" s="116">
        <v>17</v>
      </c>
      <c r="Q54" s="117">
        <v>14</v>
      </c>
      <c r="R54" s="113">
        <f>SUM(I54:Q54)</f>
        <v>142</v>
      </c>
    </row>
    <row r="55" ht="22" customHeight="1" spans="1:18">
      <c r="A55" s="102">
        <v>53</v>
      </c>
      <c r="B55" s="60" t="s">
        <v>84</v>
      </c>
      <c r="C55" s="60" t="s">
        <v>85</v>
      </c>
      <c r="D55" s="102" t="s">
        <v>88</v>
      </c>
      <c r="E55" s="103">
        <v>16</v>
      </c>
      <c r="F55" s="104">
        <v>10</v>
      </c>
      <c r="G55" s="105">
        <f t="shared" si="0"/>
        <v>60</v>
      </c>
      <c r="H55" s="106">
        <f>I55/11*8+J55/22*11+K55/24*12+L55/33*15+M55/33*14+N55/15*7+O55/20*9+P55/34*13+Q55/23*11</f>
        <v>55.01</v>
      </c>
      <c r="I55" s="114">
        <v>11</v>
      </c>
      <c r="J55" s="114">
        <v>19</v>
      </c>
      <c r="K55" s="114">
        <v>4</v>
      </c>
      <c r="L55" s="114">
        <v>17</v>
      </c>
      <c r="M55" s="114">
        <v>24</v>
      </c>
      <c r="N55" s="114">
        <v>4</v>
      </c>
      <c r="O55" s="115">
        <v>15</v>
      </c>
      <c r="P55" s="114">
        <v>11</v>
      </c>
      <c r="Q55" s="115">
        <v>10</v>
      </c>
      <c r="R55" s="106">
        <f>SUM(I55:Q55)</f>
        <v>115</v>
      </c>
    </row>
    <row r="56" ht="22" customHeight="1" spans="1:18">
      <c r="A56" s="102">
        <v>54</v>
      </c>
      <c r="B56" s="60" t="s">
        <v>84</v>
      </c>
      <c r="C56" s="60" t="s">
        <v>89</v>
      </c>
      <c r="D56" s="60" t="s">
        <v>90</v>
      </c>
      <c r="E56" s="103">
        <v>16</v>
      </c>
      <c r="F56" s="104">
        <v>9</v>
      </c>
      <c r="G56" s="105">
        <f t="shared" si="0"/>
        <v>43</v>
      </c>
      <c r="H56" s="106">
        <f>I56/11*8+J56/22*11+K56/24*12+L56/33*15+M56/33*14+N56/15*7+O56/20*9+P56/34*13+Q56/23*11</f>
        <v>57.45</v>
      </c>
      <c r="I56" s="114">
        <v>8</v>
      </c>
      <c r="J56" s="114">
        <v>18.5</v>
      </c>
      <c r="K56" s="114">
        <v>9</v>
      </c>
      <c r="L56" s="114">
        <v>18.5</v>
      </c>
      <c r="M56" s="114">
        <v>15</v>
      </c>
      <c r="N56" s="114">
        <v>9</v>
      </c>
      <c r="O56" s="115">
        <v>11</v>
      </c>
      <c r="P56" s="114">
        <v>19</v>
      </c>
      <c r="Q56" s="115">
        <v>14</v>
      </c>
      <c r="R56" s="106">
        <f>SUM(I56:Q56)</f>
        <v>122</v>
      </c>
    </row>
    <row r="57" ht="22" customHeight="1" spans="1:18">
      <c r="A57" s="102">
        <v>55</v>
      </c>
      <c r="B57" s="60" t="s">
        <v>84</v>
      </c>
      <c r="C57" s="60" t="s">
        <v>89</v>
      </c>
      <c r="D57" s="102" t="s">
        <v>91</v>
      </c>
      <c r="E57" s="103">
        <v>16</v>
      </c>
      <c r="F57" s="104">
        <v>4</v>
      </c>
      <c r="G57" s="105">
        <f t="shared" si="0"/>
        <v>14</v>
      </c>
      <c r="H57" s="106">
        <f>I57/11*8+J57/22*11+K57/24*12+L57/33*15+M57/33*14+N57/15*7+O57/20*9+P57/34*13+Q57/23*11</f>
        <v>65.2</v>
      </c>
      <c r="I57" s="114">
        <v>11</v>
      </c>
      <c r="J57" s="114">
        <v>17</v>
      </c>
      <c r="K57" s="114">
        <v>9</v>
      </c>
      <c r="L57" s="114">
        <v>31</v>
      </c>
      <c r="M57" s="114">
        <v>10</v>
      </c>
      <c r="N57" s="114">
        <v>7</v>
      </c>
      <c r="O57" s="115">
        <v>16</v>
      </c>
      <c r="P57" s="114">
        <v>14</v>
      </c>
      <c r="Q57" s="115">
        <v>21</v>
      </c>
      <c r="R57" s="106">
        <f>SUM(I57:Q57)</f>
        <v>136</v>
      </c>
    </row>
    <row r="58" ht="22" customHeight="1" spans="1:18">
      <c r="A58" s="102">
        <v>56</v>
      </c>
      <c r="B58" s="60" t="s">
        <v>84</v>
      </c>
      <c r="C58" s="60" t="s">
        <v>89</v>
      </c>
      <c r="D58" s="102" t="s">
        <v>92</v>
      </c>
      <c r="E58" s="103">
        <v>16</v>
      </c>
      <c r="F58" s="104">
        <v>3</v>
      </c>
      <c r="G58" s="105">
        <f t="shared" si="0"/>
        <v>12</v>
      </c>
      <c r="H58" s="106">
        <f>I58/11*8+J58/22*11+K58/24*12+L58/33*15+M58/33*14+N58/15*7+O58/20*9+P58/34*13+Q58/23*11</f>
        <v>67.28</v>
      </c>
      <c r="I58" s="114">
        <v>10</v>
      </c>
      <c r="J58" s="114">
        <v>16.5</v>
      </c>
      <c r="K58" s="114">
        <v>14</v>
      </c>
      <c r="L58" s="114">
        <v>28</v>
      </c>
      <c r="M58" s="114">
        <v>17</v>
      </c>
      <c r="N58" s="114">
        <v>9</v>
      </c>
      <c r="O58" s="115">
        <v>15</v>
      </c>
      <c r="P58" s="114">
        <v>10</v>
      </c>
      <c r="Q58" s="115">
        <v>21</v>
      </c>
      <c r="R58" s="106">
        <f>SUM(I58:Q58)</f>
        <v>140.5</v>
      </c>
    </row>
    <row r="59" ht="22" customHeight="1" spans="1:18">
      <c r="A59" s="102">
        <v>57</v>
      </c>
      <c r="B59" s="60" t="s">
        <v>84</v>
      </c>
      <c r="C59" s="60" t="s">
        <v>89</v>
      </c>
      <c r="D59" s="102" t="s">
        <v>93</v>
      </c>
      <c r="E59" s="103">
        <v>16</v>
      </c>
      <c r="F59" s="104">
        <v>11</v>
      </c>
      <c r="G59" s="105">
        <f t="shared" si="0"/>
        <v>88</v>
      </c>
      <c r="H59" s="106">
        <f>I59/11*8+J59/22*11+K59/24*12+L59/33*15+M59/33*14+N59/15*7+O59/20*9+P59/34*13+Q59/23*11</f>
        <v>49.3</v>
      </c>
      <c r="I59" s="114">
        <v>11</v>
      </c>
      <c r="J59" s="114">
        <v>9</v>
      </c>
      <c r="K59" s="114">
        <v>10</v>
      </c>
      <c r="L59" s="114">
        <v>14.5</v>
      </c>
      <c r="M59" s="114">
        <v>19</v>
      </c>
      <c r="N59" s="114">
        <v>7</v>
      </c>
      <c r="O59" s="115">
        <v>13</v>
      </c>
      <c r="P59" s="114">
        <v>6</v>
      </c>
      <c r="Q59" s="115">
        <v>12</v>
      </c>
      <c r="R59" s="106">
        <f>SUM(I59:Q59)</f>
        <v>101.5</v>
      </c>
    </row>
    <row r="60" ht="22" customHeight="1" spans="1:18">
      <c r="A60" s="102">
        <v>59</v>
      </c>
      <c r="B60" s="60" t="s">
        <v>94</v>
      </c>
      <c r="C60" s="60" t="s">
        <v>95</v>
      </c>
      <c r="D60" s="102" t="s">
        <v>96</v>
      </c>
      <c r="E60" s="107">
        <v>12</v>
      </c>
      <c r="F60" s="104">
        <v>7</v>
      </c>
      <c r="G60" s="105">
        <f t="shared" si="0"/>
        <v>116</v>
      </c>
      <c r="H60" s="106">
        <f>I60/11*8+J60/22*11+K60/24*12+L60/33*15+M60/33*14+N60/15*7+O60/20*9+P60/34*13+Q60/23*11</f>
        <v>44.27</v>
      </c>
      <c r="I60" s="114">
        <v>11</v>
      </c>
      <c r="J60" s="114">
        <v>9.5</v>
      </c>
      <c r="K60" s="114">
        <v>3</v>
      </c>
      <c r="L60" s="114">
        <v>15.5</v>
      </c>
      <c r="M60" s="114">
        <v>16</v>
      </c>
      <c r="N60" s="114">
        <v>9</v>
      </c>
      <c r="O60" s="115">
        <v>9</v>
      </c>
      <c r="P60" s="114">
        <v>2</v>
      </c>
      <c r="Q60" s="115">
        <v>15</v>
      </c>
      <c r="R60" s="106">
        <f>SUM(I60:Q60)</f>
        <v>90</v>
      </c>
    </row>
    <row r="61" ht="22" customHeight="1" spans="1:18">
      <c r="A61" s="102">
        <v>60</v>
      </c>
      <c r="B61" s="60" t="s">
        <v>94</v>
      </c>
      <c r="C61" s="60" t="s">
        <v>95</v>
      </c>
      <c r="D61" s="102" t="s">
        <v>97</v>
      </c>
      <c r="E61" s="107">
        <v>12</v>
      </c>
      <c r="F61" s="104">
        <v>1</v>
      </c>
      <c r="G61" s="105">
        <f t="shared" si="0"/>
        <v>2</v>
      </c>
      <c r="H61" s="106">
        <f>I61/11*8+J61/22*11+K61/24*12+L61/33*15+M61/33*14+N61/15*7+O61/20*9+P61/34*13+Q61/23*11</f>
        <v>75.56</v>
      </c>
      <c r="I61" s="114">
        <v>11</v>
      </c>
      <c r="J61" s="114">
        <v>22</v>
      </c>
      <c r="K61" s="114">
        <v>14</v>
      </c>
      <c r="L61" s="114">
        <v>32</v>
      </c>
      <c r="M61" s="114">
        <v>16</v>
      </c>
      <c r="N61" s="114">
        <v>15</v>
      </c>
      <c r="O61" s="115">
        <v>17</v>
      </c>
      <c r="P61" s="114">
        <v>13</v>
      </c>
      <c r="Q61" s="115">
        <v>18</v>
      </c>
      <c r="R61" s="106">
        <f>SUM(I61:Q61)</f>
        <v>158</v>
      </c>
    </row>
    <row r="62" ht="22" customHeight="1" spans="1:18">
      <c r="A62" s="102">
        <v>61</v>
      </c>
      <c r="B62" s="60" t="s">
        <v>94</v>
      </c>
      <c r="C62" s="60" t="s">
        <v>98</v>
      </c>
      <c r="D62" s="102" t="s">
        <v>99</v>
      </c>
      <c r="E62" s="107">
        <v>12</v>
      </c>
      <c r="F62" s="104">
        <v>6</v>
      </c>
      <c r="G62" s="105">
        <f t="shared" si="0"/>
        <v>115</v>
      </c>
      <c r="H62" s="106">
        <f>I62/11*8+J62/22*11+K62/24*12+L62/33*15+M62/33*14+N62/15*7+O62/20*9+P62/34*13+Q62/23*11</f>
        <v>44.52</v>
      </c>
      <c r="I62" s="114">
        <v>11</v>
      </c>
      <c r="J62" s="114">
        <v>20</v>
      </c>
      <c r="K62" s="114">
        <v>5</v>
      </c>
      <c r="L62" s="114">
        <v>11</v>
      </c>
      <c r="M62" s="114">
        <v>9</v>
      </c>
      <c r="N62" s="114">
        <v>7</v>
      </c>
      <c r="O62" s="115">
        <v>11</v>
      </c>
      <c r="P62" s="114">
        <v>7</v>
      </c>
      <c r="Q62" s="115">
        <v>9</v>
      </c>
      <c r="R62" s="106">
        <f>SUM(I62:Q62)</f>
        <v>90</v>
      </c>
    </row>
    <row r="63" ht="22" customHeight="1" spans="1:18">
      <c r="A63" s="102">
        <v>62</v>
      </c>
      <c r="B63" s="60" t="s">
        <v>94</v>
      </c>
      <c r="C63" s="60" t="s">
        <v>98</v>
      </c>
      <c r="D63" s="102" t="s">
        <v>100</v>
      </c>
      <c r="E63" s="107">
        <v>12</v>
      </c>
      <c r="F63" s="104">
        <v>10</v>
      </c>
      <c r="G63" s="105">
        <f t="shared" si="0"/>
        <v>151</v>
      </c>
      <c r="H63" s="106">
        <f>I63/11*8+J63/22*11+K63/24*12+L63/33*15+M63/33*14+N63/15*7+O63/20*9+P63/34*13+Q63/23*11</f>
        <v>36.43</v>
      </c>
      <c r="I63" s="114">
        <v>3</v>
      </c>
      <c r="J63" s="114">
        <v>16.5</v>
      </c>
      <c r="K63" s="114">
        <v>6</v>
      </c>
      <c r="L63" s="114">
        <v>12.5</v>
      </c>
      <c r="M63" s="114">
        <v>10</v>
      </c>
      <c r="N63" s="114">
        <v>4</v>
      </c>
      <c r="O63" s="115">
        <v>13</v>
      </c>
      <c r="P63" s="114">
        <v>9</v>
      </c>
      <c r="Q63" s="115">
        <v>4</v>
      </c>
      <c r="R63" s="106">
        <f>SUM(I63:Q63)</f>
        <v>78</v>
      </c>
    </row>
    <row r="64" ht="22" customHeight="1" spans="1:18">
      <c r="A64" s="102">
        <v>63</v>
      </c>
      <c r="B64" s="60" t="s">
        <v>94</v>
      </c>
      <c r="C64" s="60" t="s">
        <v>98</v>
      </c>
      <c r="D64" s="102" t="s">
        <v>101</v>
      </c>
      <c r="E64" s="107">
        <v>12</v>
      </c>
      <c r="F64" s="104">
        <v>4</v>
      </c>
      <c r="G64" s="105">
        <f t="shared" si="0"/>
        <v>98</v>
      </c>
      <c r="H64" s="106">
        <f>I64/11*8+J64/22*11+K64/24*12+L64/33*15+M64/33*14+N64/15*7+O64/20*9+P64/34*13+Q64/23*11</f>
        <v>47.73</v>
      </c>
      <c r="I64" s="114">
        <v>11</v>
      </c>
      <c r="J64" s="114">
        <v>16</v>
      </c>
      <c r="K64" s="114">
        <v>5</v>
      </c>
      <c r="L64" s="114">
        <v>17</v>
      </c>
      <c r="M64" s="114">
        <v>10</v>
      </c>
      <c r="N64" s="114">
        <v>3</v>
      </c>
      <c r="O64" s="115">
        <v>14</v>
      </c>
      <c r="P64" s="114">
        <v>5</v>
      </c>
      <c r="Q64" s="115">
        <v>16</v>
      </c>
      <c r="R64" s="106">
        <f>SUM(I64:Q64)</f>
        <v>97</v>
      </c>
    </row>
    <row r="65" ht="22" customHeight="1" spans="1:18">
      <c r="A65" s="102">
        <v>64</v>
      </c>
      <c r="B65" s="60" t="s">
        <v>94</v>
      </c>
      <c r="C65" s="60" t="s">
        <v>98</v>
      </c>
      <c r="D65" s="102" t="s">
        <v>102</v>
      </c>
      <c r="E65" s="107">
        <v>12</v>
      </c>
      <c r="F65" s="104">
        <v>11</v>
      </c>
      <c r="G65" s="105">
        <f t="shared" si="0"/>
        <v>164</v>
      </c>
      <c r="H65" s="106">
        <f>I65/11*8+J65/22*11+K65/24*12+L65/33*15+M65/33*14+N65/15*7+O65/20*9+P65/34*13+Q65/23*11</f>
        <v>34.97</v>
      </c>
      <c r="I65" s="114">
        <v>11</v>
      </c>
      <c r="J65" s="114">
        <v>12.5</v>
      </c>
      <c r="K65" s="114">
        <v>3</v>
      </c>
      <c r="L65" s="114">
        <v>16.5</v>
      </c>
      <c r="M65" s="114">
        <v>12</v>
      </c>
      <c r="N65" s="114">
        <v>2</v>
      </c>
      <c r="O65" s="115">
        <v>5</v>
      </c>
      <c r="P65" s="114">
        <v>9</v>
      </c>
      <c r="Q65" s="115">
        <v>0</v>
      </c>
      <c r="R65" s="106">
        <f>SUM(I65:Q65)</f>
        <v>71</v>
      </c>
    </row>
    <row r="66" ht="22" customHeight="1" spans="1:18">
      <c r="A66" s="102">
        <v>65</v>
      </c>
      <c r="B66" s="60" t="s">
        <v>94</v>
      </c>
      <c r="C66" s="60" t="s">
        <v>98</v>
      </c>
      <c r="D66" s="102" t="s">
        <v>103</v>
      </c>
      <c r="E66" s="107">
        <v>12</v>
      </c>
      <c r="F66" s="104">
        <v>12</v>
      </c>
      <c r="G66" s="105">
        <f t="shared" si="0"/>
        <v>169</v>
      </c>
      <c r="H66" s="106">
        <f>I66/11*8+J66/22*11+K66/24*12+L66/33*15+M66/33*14+N66/15*7+O66/20*9+P66/34*13+Q66/23*11</f>
        <v>34.51</v>
      </c>
      <c r="I66" s="114">
        <v>11</v>
      </c>
      <c r="J66" s="114">
        <v>12.5</v>
      </c>
      <c r="K66" s="114">
        <v>5</v>
      </c>
      <c r="L66" s="114">
        <v>7.5</v>
      </c>
      <c r="M66" s="114">
        <v>14</v>
      </c>
      <c r="N66" s="114">
        <v>4</v>
      </c>
      <c r="O66" s="115">
        <v>12</v>
      </c>
      <c r="P66" s="114">
        <v>3</v>
      </c>
      <c r="Q66" s="115">
        <v>0</v>
      </c>
      <c r="R66" s="106">
        <f>SUM(I66:Q66)</f>
        <v>69</v>
      </c>
    </row>
    <row r="67" ht="22" customHeight="1" spans="1:18">
      <c r="A67" s="102">
        <v>66</v>
      </c>
      <c r="B67" s="60" t="s">
        <v>94</v>
      </c>
      <c r="C67" s="60" t="s">
        <v>98</v>
      </c>
      <c r="D67" s="102" t="s">
        <v>104</v>
      </c>
      <c r="E67" s="107">
        <v>12</v>
      </c>
      <c r="F67" s="104">
        <v>9</v>
      </c>
      <c r="G67" s="105">
        <f t="shared" si="0"/>
        <v>134</v>
      </c>
      <c r="H67" s="106">
        <f>I67/11*8+J67/22*11+K67/24*12+L67/33*15+M67/33*14+N67/15*7+O67/20*9+P67/34*13+Q67/23*11</f>
        <v>41.28</v>
      </c>
      <c r="I67" s="114">
        <v>11</v>
      </c>
      <c r="J67" s="114">
        <v>11</v>
      </c>
      <c r="K67" s="114">
        <v>6</v>
      </c>
      <c r="L67" s="114">
        <v>12.5</v>
      </c>
      <c r="M67" s="114">
        <v>7</v>
      </c>
      <c r="N67" s="114">
        <v>5</v>
      </c>
      <c r="O67" s="115">
        <v>6</v>
      </c>
      <c r="P67" s="114">
        <v>4</v>
      </c>
      <c r="Q67" s="115">
        <v>20</v>
      </c>
      <c r="R67" s="106">
        <f>SUM(I67:Q67)</f>
        <v>82.5</v>
      </c>
    </row>
    <row r="68" ht="22" customHeight="1" spans="1:18">
      <c r="A68" s="102">
        <v>67</v>
      </c>
      <c r="B68" s="60" t="s">
        <v>105</v>
      </c>
      <c r="C68" s="60" t="s">
        <v>106</v>
      </c>
      <c r="D68" s="102" t="s">
        <v>107</v>
      </c>
      <c r="E68" s="103">
        <v>2</v>
      </c>
      <c r="F68" s="104">
        <v>2</v>
      </c>
      <c r="G68" s="105">
        <f t="shared" si="0"/>
        <v>217</v>
      </c>
      <c r="H68" s="106">
        <f>I68/11*8+J68/22*11+K68/24*12+L68/33*15+M68/33*14+N68/15*7+O68/20*9+P68/34*13+Q68/23*11</f>
        <v>17.42</v>
      </c>
      <c r="I68" s="114">
        <v>1</v>
      </c>
      <c r="J68" s="114">
        <v>5</v>
      </c>
      <c r="K68" s="114">
        <v>2</v>
      </c>
      <c r="L68" s="114">
        <v>0</v>
      </c>
      <c r="M68" s="114">
        <v>15</v>
      </c>
      <c r="N68" s="114">
        <v>2</v>
      </c>
      <c r="O68" s="115">
        <v>8</v>
      </c>
      <c r="P68" s="114">
        <v>6</v>
      </c>
      <c r="Q68" s="115">
        <v>0</v>
      </c>
      <c r="R68" s="106">
        <f>SUM(I68:Q68)</f>
        <v>39</v>
      </c>
    </row>
    <row r="69" ht="22" customHeight="1" spans="1:18">
      <c r="A69" s="102">
        <v>68</v>
      </c>
      <c r="B69" s="60" t="s">
        <v>108</v>
      </c>
      <c r="C69" s="60" t="s">
        <v>109</v>
      </c>
      <c r="D69" s="102" t="s">
        <v>110</v>
      </c>
      <c r="E69" s="103">
        <v>1</v>
      </c>
      <c r="F69" s="104">
        <v>1</v>
      </c>
      <c r="G69" s="105">
        <f t="shared" ref="G69:G132" si="1">RANK(H69,$H$4:$H$226)</f>
        <v>221</v>
      </c>
      <c r="H69" s="106">
        <f>I69/11*8+J69/22*11+K69/24*12+L69/33*15+M69/33*14+N69/15*7+O69/20*9+P69/34*13+Q69/23*11</f>
        <v>13.01</v>
      </c>
      <c r="I69" s="114">
        <v>2</v>
      </c>
      <c r="J69" s="114">
        <v>5.5</v>
      </c>
      <c r="K69" s="114">
        <v>8</v>
      </c>
      <c r="L69" s="114">
        <v>3</v>
      </c>
      <c r="M69" s="114">
        <v>6</v>
      </c>
      <c r="N69" s="114">
        <v>0</v>
      </c>
      <c r="O69" s="115">
        <v>2</v>
      </c>
      <c r="P69" s="114">
        <v>0</v>
      </c>
      <c r="Q69" s="115">
        <v>0</v>
      </c>
      <c r="R69" s="106">
        <f>SUM(I69:Q69)</f>
        <v>26.5</v>
      </c>
    </row>
    <row r="70" ht="22" customHeight="1" spans="1:18">
      <c r="A70" s="102">
        <v>69</v>
      </c>
      <c r="B70" s="60" t="s">
        <v>71</v>
      </c>
      <c r="C70" s="60" t="s">
        <v>111</v>
      </c>
      <c r="D70" s="102" t="s">
        <v>112</v>
      </c>
      <c r="E70" s="107">
        <v>21</v>
      </c>
      <c r="F70" s="104">
        <v>6</v>
      </c>
      <c r="G70" s="105">
        <f t="shared" si="1"/>
        <v>30</v>
      </c>
      <c r="H70" s="106">
        <f>I70/11*8+J70/22*11+K70/24*12+L70/33*15+M70/33*14+N70/15*7+O70/20*9+P70/34*13+Q70/23*11</f>
        <v>60.56</v>
      </c>
      <c r="I70" s="114">
        <v>11</v>
      </c>
      <c r="J70" s="114">
        <v>17</v>
      </c>
      <c r="K70" s="114">
        <v>5</v>
      </c>
      <c r="L70" s="114">
        <v>24.5</v>
      </c>
      <c r="M70" s="114">
        <v>12</v>
      </c>
      <c r="N70" s="114">
        <v>7</v>
      </c>
      <c r="O70" s="115">
        <v>18</v>
      </c>
      <c r="P70" s="114">
        <v>14</v>
      </c>
      <c r="Q70" s="115">
        <v>18</v>
      </c>
      <c r="R70" s="106">
        <f>SUM(I70:Q70)</f>
        <v>126.5</v>
      </c>
    </row>
    <row r="71" ht="22" customHeight="1" spans="1:18">
      <c r="A71" s="102">
        <v>70</v>
      </c>
      <c r="B71" s="60" t="s">
        <v>71</v>
      </c>
      <c r="C71" s="60" t="s">
        <v>111</v>
      </c>
      <c r="D71" s="102" t="s">
        <v>113</v>
      </c>
      <c r="E71" s="107">
        <v>21</v>
      </c>
      <c r="F71" s="104">
        <v>17</v>
      </c>
      <c r="G71" s="105">
        <f t="shared" si="1"/>
        <v>152</v>
      </c>
      <c r="H71" s="106">
        <f>I71/11*8+J71/22*11+K71/24*12+L71/33*15+M71/33*14+N71/15*7+O71/20*9+P71/34*13+Q71/23*11</f>
        <v>36.37</v>
      </c>
      <c r="I71" s="114">
        <v>9</v>
      </c>
      <c r="J71" s="114">
        <v>10</v>
      </c>
      <c r="K71" s="114">
        <v>5</v>
      </c>
      <c r="L71" s="114">
        <v>2.5</v>
      </c>
      <c r="M71" s="114">
        <v>2</v>
      </c>
      <c r="N71" s="114">
        <v>7</v>
      </c>
      <c r="O71" s="115">
        <v>15</v>
      </c>
      <c r="P71" s="114">
        <v>12</v>
      </c>
      <c r="Q71" s="115">
        <v>12</v>
      </c>
      <c r="R71" s="106">
        <f>SUM(I71:Q71)</f>
        <v>74.5</v>
      </c>
    </row>
    <row r="72" ht="22" customHeight="1" spans="1:18">
      <c r="A72" s="102">
        <v>71</v>
      </c>
      <c r="B72" s="60" t="s">
        <v>71</v>
      </c>
      <c r="C72" s="60" t="s">
        <v>111</v>
      </c>
      <c r="D72" s="102" t="s">
        <v>114</v>
      </c>
      <c r="E72" s="107">
        <v>21</v>
      </c>
      <c r="F72" s="104">
        <v>5</v>
      </c>
      <c r="G72" s="105">
        <f t="shared" si="1"/>
        <v>29</v>
      </c>
      <c r="H72" s="106">
        <f>I72/11*8+J72/22*11+K72/24*12+L72/33*15+M72/33*14+N72/15*7+O72/20*9+P72/34*13+Q72/23*11</f>
        <v>60.68</v>
      </c>
      <c r="I72" s="114">
        <v>11</v>
      </c>
      <c r="J72" s="114">
        <v>16.5</v>
      </c>
      <c r="K72" s="114">
        <v>6</v>
      </c>
      <c r="L72" s="114">
        <v>19.5</v>
      </c>
      <c r="M72" s="114">
        <v>23</v>
      </c>
      <c r="N72" s="114">
        <v>9</v>
      </c>
      <c r="O72" s="115">
        <v>15</v>
      </c>
      <c r="P72" s="114">
        <v>11</v>
      </c>
      <c r="Q72" s="115">
        <v>16</v>
      </c>
      <c r="R72" s="106">
        <f>SUM(I72:Q72)</f>
        <v>127</v>
      </c>
    </row>
    <row r="73" ht="22" customHeight="1" spans="1:19">
      <c r="A73" s="102">
        <v>72</v>
      </c>
      <c r="B73" s="60" t="s">
        <v>71</v>
      </c>
      <c r="C73" s="60" t="s">
        <v>111</v>
      </c>
      <c r="D73" s="102" t="s">
        <v>115</v>
      </c>
      <c r="E73" s="107">
        <v>21</v>
      </c>
      <c r="F73" s="104">
        <v>8</v>
      </c>
      <c r="G73" s="105">
        <f t="shared" si="1"/>
        <v>66</v>
      </c>
      <c r="H73" s="106">
        <f>I73/11*8+J73/22*11+K73/24*12+L73/33*15+M73/33*14+N73/15*7+O73/20*9+P73/34*13+Q73/23*11</f>
        <v>53.77</v>
      </c>
      <c r="I73" s="114">
        <v>11</v>
      </c>
      <c r="J73" s="114">
        <v>8.5</v>
      </c>
      <c r="K73" s="114">
        <v>3.5</v>
      </c>
      <c r="L73" s="114">
        <v>22</v>
      </c>
      <c r="M73" s="114">
        <v>12</v>
      </c>
      <c r="N73" s="114">
        <v>7</v>
      </c>
      <c r="O73" s="115">
        <v>14</v>
      </c>
      <c r="P73" s="114">
        <v>17</v>
      </c>
      <c r="Q73" s="115">
        <v>18</v>
      </c>
      <c r="R73" s="106">
        <f>SUM(I73:Q73)</f>
        <v>113</v>
      </c>
      <c r="S73" s="121"/>
    </row>
    <row r="74" ht="22" customHeight="1" spans="1:18">
      <c r="A74" s="102">
        <v>73</v>
      </c>
      <c r="B74" s="60" t="s">
        <v>71</v>
      </c>
      <c r="C74" s="60" t="s">
        <v>111</v>
      </c>
      <c r="D74" s="102" t="s">
        <v>116</v>
      </c>
      <c r="E74" s="107">
        <v>21</v>
      </c>
      <c r="F74" s="104">
        <v>2</v>
      </c>
      <c r="G74" s="105">
        <f t="shared" si="1"/>
        <v>13</v>
      </c>
      <c r="H74" s="106">
        <f>I74/11*8+J74/22*11+K74/24*12+L74/33*15+M74/33*14+N74/15*7+O74/20*9+P74/34*13+Q74/23*11</f>
        <v>66.47</v>
      </c>
      <c r="I74" s="114">
        <v>11</v>
      </c>
      <c r="J74" s="114">
        <v>21</v>
      </c>
      <c r="K74" s="114">
        <v>5</v>
      </c>
      <c r="L74" s="114">
        <v>31.5</v>
      </c>
      <c r="M74" s="114">
        <v>19</v>
      </c>
      <c r="N74" s="114">
        <v>9</v>
      </c>
      <c r="O74" s="115">
        <v>15</v>
      </c>
      <c r="P74" s="114">
        <v>18</v>
      </c>
      <c r="Q74" s="115">
        <v>11</v>
      </c>
      <c r="R74" s="106">
        <f>SUM(I74:Q74)</f>
        <v>140.5</v>
      </c>
    </row>
    <row r="75" ht="22" customHeight="1" spans="1:18">
      <c r="A75" s="102">
        <v>74</v>
      </c>
      <c r="B75" s="60" t="s">
        <v>71</v>
      </c>
      <c r="C75" s="60" t="s">
        <v>111</v>
      </c>
      <c r="D75" s="102" t="s">
        <v>117</v>
      </c>
      <c r="E75" s="107">
        <v>21</v>
      </c>
      <c r="F75" s="104">
        <v>13</v>
      </c>
      <c r="G75" s="105">
        <f t="shared" si="1"/>
        <v>82</v>
      </c>
      <c r="H75" s="106">
        <f>I75/11*8+J75/22*11+K75/24*12+L75/33*15+M75/33*14+N75/15*7+O75/20*9+P75/34*13+Q75/23*11</f>
        <v>50.14</v>
      </c>
      <c r="I75" s="114">
        <v>10</v>
      </c>
      <c r="J75" s="114">
        <v>9</v>
      </c>
      <c r="K75" s="114">
        <v>6</v>
      </c>
      <c r="L75" s="114">
        <v>21</v>
      </c>
      <c r="M75" s="114">
        <v>14</v>
      </c>
      <c r="N75" s="114">
        <v>6</v>
      </c>
      <c r="O75" s="115">
        <v>15</v>
      </c>
      <c r="P75" s="114">
        <v>7</v>
      </c>
      <c r="Q75" s="115">
        <v>16</v>
      </c>
      <c r="R75" s="106">
        <f>SUM(I75:Q75)</f>
        <v>104</v>
      </c>
    </row>
    <row r="76" ht="22" customHeight="1" spans="1:18">
      <c r="A76" s="102">
        <v>75</v>
      </c>
      <c r="B76" s="60" t="s">
        <v>71</v>
      </c>
      <c r="C76" s="60" t="s">
        <v>111</v>
      </c>
      <c r="D76" s="102" t="s">
        <v>118</v>
      </c>
      <c r="E76" s="107">
        <v>21</v>
      </c>
      <c r="F76" s="104">
        <v>10</v>
      </c>
      <c r="G76" s="105">
        <f t="shared" si="1"/>
        <v>74</v>
      </c>
      <c r="H76" s="106">
        <f>I76/11*8+J76/22*11+K76/24*12+L76/33*15+M76/33*14+N76/15*7+O76/20*9+P76/34*13+Q76/23*11</f>
        <v>51.92</v>
      </c>
      <c r="I76" s="114">
        <v>8</v>
      </c>
      <c r="J76" s="114">
        <v>18</v>
      </c>
      <c r="K76" s="114">
        <v>10</v>
      </c>
      <c r="L76" s="114">
        <v>20</v>
      </c>
      <c r="M76" s="114">
        <v>10</v>
      </c>
      <c r="N76" s="114">
        <v>3</v>
      </c>
      <c r="O76" s="115">
        <v>15</v>
      </c>
      <c r="P76" s="114">
        <v>9</v>
      </c>
      <c r="Q76" s="115">
        <v>15</v>
      </c>
      <c r="R76" s="106">
        <f>SUM(I76:Q76)</f>
        <v>108</v>
      </c>
    </row>
    <row r="77" ht="22" customHeight="1" spans="1:18">
      <c r="A77" s="102">
        <v>76</v>
      </c>
      <c r="B77" s="60" t="s">
        <v>71</v>
      </c>
      <c r="C77" s="60" t="s">
        <v>111</v>
      </c>
      <c r="D77" s="102" t="s">
        <v>119</v>
      </c>
      <c r="E77" s="107">
        <v>21</v>
      </c>
      <c r="F77" s="104">
        <v>4</v>
      </c>
      <c r="G77" s="105">
        <f t="shared" si="1"/>
        <v>27</v>
      </c>
      <c r="H77" s="106">
        <f>I77/11*8+J77/22*11+K77/24*12+L77/33*15+M77/33*14+N77/15*7+O77/20*9+P77/34*13+Q77/23*11</f>
        <v>60.88</v>
      </c>
      <c r="I77" s="114">
        <v>11</v>
      </c>
      <c r="J77" s="114">
        <v>18</v>
      </c>
      <c r="K77" s="114">
        <v>11</v>
      </c>
      <c r="L77" s="114">
        <v>25</v>
      </c>
      <c r="M77" s="114">
        <v>18</v>
      </c>
      <c r="N77" s="114">
        <v>2</v>
      </c>
      <c r="O77" s="115">
        <v>14</v>
      </c>
      <c r="P77" s="114">
        <v>13</v>
      </c>
      <c r="Q77" s="115">
        <v>15</v>
      </c>
      <c r="R77" s="106">
        <f>SUM(I77:Q77)</f>
        <v>127</v>
      </c>
    </row>
    <row r="78" ht="22" customHeight="1" spans="1:18">
      <c r="A78" s="102">
        <v>77</v>
      </c>
      <c r="B78" s="60" t="s">
        <v>71</v>
      </c>
      <c r="C78" s="60" t="s">
        <v>111</v>
      </c>
      <c r="D78" s="102" t="s">
        <v>120</v>
      </c>
      <c r="E78" s="107">
        <v>21</v>
      </c>
      <c r="F78" s="104">
        <v>14</v>
      </c>
      <c r="G78" s="105">
        <f t="shared" si="1"/>
        <v>86</v>
      </c>
      <c r="H78" s="106">
        <f>I78/11*8+J78/22*11+K78/24*12+L78/33*15+M78/33*14+N78/15*7+O78/20*9+P78/34*13+Q78/23*11</f>
        <v>49.48</v>
      </c>
      <c r="I78" s="114">
        <v>11</v>
      </c>
      <c r="J78" s="114">
        <v>10.5</v>
      </c>
      <c r="K78" s="114">
        <v>5</v>
      </c>
      <c r="L78" s="114">
        <v>27</v>
      </c>
      <c r="M78" s="114">
        <v>9</v>
      </c>
      <c r="N78" s="114">
        <v>4</v>
      </c>
      <c r="O78" s="115">
        <v>14</v>
      </c>
      <c r="P78" s="114">
        <v>6</v>
      </c>
      <c r="Q78" s="115">
        <v>15</v>
      </c>
      <c r="R78" s="106">
        <f>SUM(I78:Q78)</f>
        <v>101.5</v>
      </c>
    </row>
    <row r="79" ht="22" customHeight="1" spans="1:18">
      <c r="A79" s="102">
        <v>78</v>
      </c>
      <c r="B79" s="60" t="s">
        <v>71</v>
      </c>
      <c r="C79" s="60" t="s">
        <v>111</v>
      </c>
      <c r="D79" s="102" t="s">
        <v>121</v>
      </c>
      <c r="E79" s="107">
        <v>21</v>
      </c>
      <c r="F79" s="104">
        <v>9</v>
      </c>
      <c r="G79" s="105">
        <f t="shared" si="1"/>
        <v>72</v>
      </c>
      <c r="H79" s="106">
        <f>I79/11*8+J79/22*11+K79/24*12+L79/33*15+M79/33*14+N79/15*7+O79/20*9+P79/34*13+Q79/23*11</f>
        <v>52.16</v>
      </c>
      <c r="I79" s="114">
        <v>11</v>
      </c>
      <c r="J79" s="114">
        <v>17.5</v>
      </c>
      <c r="K79" s="114">
        <v>5</v>
      </c>
      <c r="L79" s="114">
        <v>24.5</v>
      </c>
      <c r="M79" s="114">
        <v>8</v>
      </c>
      <c r="N79" s="114">
        <v>2</v>
      </c>
      <c r="O79" s="115">
        <v>12</v>
      </c>
      <c r="P79" s="114">
        <v>9</v>
      </c>
      <c r="Q79" s="115">
        <v>18</v>
      </c>
      <c r="R79" s="106">
        <f>SUM(I79:Q79)</f>
        <v>107</v>
      </c>
    </row>
    <row r="80" ht="22" customHeight="1" spans="1:18">
      <c r="A80" s="102">
        <v>79</v>
      </c>
      <c r="B80" s="60" t="s">
        <v>71</v>
      </c>
      <c r="C80" s="60" t="s">
        <v>111</v>
      </c>
      <c r="D80" s="102" t="s">
        <v>122</v>
      </c>
      <c r="E80" s="107">
        <v>21</v>
      </c>
      <c r="F80" s="104">
        <v>15</v>
      </c>
      <c r="G80" s="105">
        <f t="shared" si="1"/>
        <v>103</v>
      </c>
      <c r="H80" s="106">
        <f>I80/11*8+J80/22*11+K80/24*12+L80/33*15+M80/33*14+N80/15*7+O80/20*9+P80/34*13+Q80/23*11</f>
        <v>46.47</v>
      </c>
      <c r="I80" s="114">
        <v>11</v>
      </c>
      <c r="J80" s="114">
        <v>17</v>
      </c>
      <c r="K80" s="114">
        <v>9</v>
      </c>
      <c r="L80" s="114">
        <v>5</v>
      </c>
      <c r="M80" s="114">
        <v>15</v>
      </c>
      <c r="N80" s="114">
        <v>4</v>
      </c>
      <c r="O80" s="115">
        <v>15</v>
      </c>
      <c r="P80" s="114">
        <v>19</v>
      </c>
      <c r="Q80" s="115">
        <v>2</v>
      </c>
      <c r="R80" s="106">
        <f>SUM(I80:Q80)</f>
        <v>97</v>
      </c>
    </row>
    <row r="81" ht="22" customHeight="1" spans="1:18">
      <c r="A81" s="102">
        <v>80</v>
      </c>
      <c r="B81" s="60" t="s">
        <v>71</v>
      </c>
      <c r="C81" s="60" t="s">
        <v>111</v>
      </c>
      <c r="D81" s="102" t="s">
        <v>123</v>
      </c>
      <c r="E81" s="107">
        <v>21</v>
      </c>
      <c r="F81" s="104">
        <v>16</v>
      </c>
      <c r="G81" s="105">
        <f t="shared" si="1"/>
        <v>144</v>
      </c>
      <c r="H81" s="106">
        <f>I81/11*8+J81/22*11+K81/24*12+L81/33*15+M81/33*14+N81/15*7+O81/20*9+P81/34*13+Q81/23*11</f>
        <v>38.11</v>
      </c>
      <c r="I81" s="114">
        <v>3</v>
      </c>
      <c r="J81" s="114">
        <v>9</v>
      </c>
      <c r="K81" s="114">
        <v>5.5</v>
      </c>
      <c r="L81" s="114">
        <v>20</v>
      </c>
      <c r="M81" s="114">
        <v>13</v>
      </c>
      <c r="N81" s="114">
        <v>5</v>
      </c>
      <c r="O81" s="115">
        <v>11</v>
      </c>
      <c r="P81" s="114">
        <v>4</v>
      </c>
      <c r="Q81" s="115">
        <v>11</v>
      </c>
      <c r="R81" s="106">
        <f>SUM(I81:Q81)</f>
        <v>81.5</v>
      </c>
    </row>
    <row r="82" ht="22" customHeight="1" spans="1:18">
      <c r="A82" s="102">
        <v>81</v>
      </c>
      <c r="B82" s="60" t="s">
        <v>71</v>
      </c>
      <c r="C82" s="60" t="s">
        <v>111</v>
      </c>
      <c r="D82" s="102" t="s">
        <v>124</v>
      </c>
      <c r="E82" s="107">
        <v>21</v>
      </c>
      <c r="F82" s="104">
        <v>20</v>
      </c>
      <c r="G82" s="105">
        <f t="shared" si="1"/>
        <v>196</v>
      </c>
      <c r="H82" s="106">
        <f>I82/11*8+J82/22*11+K82/24*12+L82/33*15+M82/33*14+N82/15*7+O82/20*9+P82/34*13+Q82/23*11</f>
        <v>26.26</v>
      </c>
      <c r="I82" s="114">
        <v>7</v>
      </c>
      <c r="J82" s="114">
        <v>6</v>
      </c>
      <c r="K82" s="114">
        <v>4</v>
      </c>
      <c r="L82" s="114">
        <v>5</v>
      </c>
      <c r="M82" s="114">
        <v>6</v>
      </c>
      <c r="N82" s="114">
        <v>4</v>
      </c>
      <c r="O82" s="115">
        <v>13</v>
      </c>
      <c r="P82" s="114">
        <v>2</v>
      </c>
      <c r="Q82" s="115">
        <v>6</v>
      </c>
      <c r="R82" s="106">
        <f>SUM(I82:Q82)</f>
        <v>53</v>
      </c>
    </row>
    <row r="83" ht="22" customHeight="1" spans="1:18">
      <c r="A83" s="102">
        <v>82</v>
      </c>
      <c r="B83" s="60" t="s">
        <v>71</v>
      </c>
      <c r="C83" s="60" t="s">
        <v>111</v>
      </c>
      <c r="D83" s="102" t="s">
        <v>125</v>
      </c>
      <c r="E83" s="107">
        <v>21</v>
      </c>
      <c r="F83" s="104">
        <v>19</v>
      </c>
      <c r="G83" s="105">
        <f t="shared" si="1"/>
        <v>188</v>
      </c>
      <c r="H83" s="106">
        <f>I83/11*8+J83/22*11+K83/24*12+L83/33*15+M83/33*14+N83/15*7+O83/20*9+P83/34*13+Q83/23*11</f>
        <v>28.69</v>
      </c>
      <c r="I83" s="114">
        <v>3</v>
      </c>
      <c r="J83" s="114">
        <v>6.5</v>
      </c>
      <c r="K83" s="114">
        <v>5</v>
      </c>
      <c r="L83" s="114">
        <v>15.5</v>
      </c>
      <c r="M83" s="114">
        <v>5</v>
      </c>
      <c r="N83" s="114">
        <v>8</v>
      </c>
      <c r="O83" s="115">
        <v>3</v>
      </c>
      <c r="P83" s="114">
        <v>2</v>
      </c>
      <c r="Q83" s="115">
        <v>12</v>
      </c>
      <c r="R83" s="106">
        <f>SUM(I83:Q83)</f>
        <v>60</v>
      </c>
    </row>
    <row r="84" ht="22" customHeight="1" spans="1:18">
      <c r="A84" s="102">
        <v>83</v>
      </c>
      <c r="B84" s="60" t="s">
        <v>126</v>
      </c>
      <c r="C84" s="60" t="s">
        <v>127</v>
      </c>
      <c r="D84" s="102" t="s">
        <v>128</v>
      </c>
      <c r="E84" s="103">
        <v>33</v>
      </c>
      <c r="F84" s="104">
        <v>22</v>
      </c>
      <c r="G84" s="105">
        <f t="shared" si="1"/>
        <v>148</v>
      </c>
      <c r="H84" s="106">
        <f>I84/11*8+J84/22*11+K84/24*12+L84/33*15+M84/33*14+N84/15*7+O84/20*9+P84/34*13+Q84/23*11</f>
        <v>37.23</v>
      </c>
      <c r="I84" s="114">
        <v>5</v>
      </c>
      <c r="J84" s="114">
        <v>11</v>
      </c>
      <c r="K84" s="114">
        <v>5.5</v>
      </c>
      <c r="L84" s="114">
        <v>14.5</v>
      </c>
      <c r="M84" s="114">
        <v>14</v>
      </c>
      <c r="N84" s="114">
        <v>4</v>
      </c>
      <c r="O84" s="115">
        <v>12</v>
      </c>
      <c r="P84" s="114">
        <v>12</v>
      </c>
      <c r="Q84" s="115">
        <v>2</v>
      </c>
      <c r="R84" s="106">
        <f>SUM(I84:Q84)</f>
        <v>80</v>
      </c>
    </row>
    <row r="85" ht="22" customHeight="1" spans="1:18">
      <c r="A85" s="102">
        <v>84</v>
      </c>
      <c r="B85" s="60" t="s">
        <v>126</v>
      </c>
      <c r="C85" s="60" t="s">
        <v>127</v>
      </c>
      <c r="D85" s="102" t="s">
        <v>129</v>
      </c>
      <c r="E85" s="103">
        <v>33</v>
      </c>
      <c r="F85" s="104">
        <v>11</v>
      </c>
      <c r="G85" s="105">
        <f t="shared" si="1"/>
        <v>84</v>
      </c>
      <c r="H85" s="106">
        <f>I85/11*8+J85/22*11+K85/24*12+L85/33*15+M85/33*14+N85/15*7+O85/20*9+P85/34*13+Q85/23*11</f>
        <v>50.06</v>
      </c>
      <c r="I85" s="114">
        <v>10</v>
      </c>
      <c r="J85" s="114">
        <v>20</v>
      </c>
      <c r="K85" s="114">
        <v>5</v>
      </c>
      <c r="L85" s="114">
        <v>26</v>
      </c>
      <c r="M85" s="114">
        <v>10</v>
      </c>
      <c r="N85" s="114">
        <v>8</v>
      </c>
      <c r="O85" s="115">
        <v>11</v>
      </c>
      <c r="P85" s="114">
        <v>12</v>
      </c>
      <c r="Q85" s="115">
        <v>2</v>
      </c>
      <c r="R85" s="106">
        <f>SUM(I85:Q85)</f>
        <v>104</v>
      </c>
    </row>
    <row r="86" ht="22" customHeight="1" spans="1:18">
      <c r="A86" s="102">
        <v>85</v>
      </c>
      <c r="B86" s="60" t="s">
        <v>126</v>
      </c>
      <c r="C86" s="60" t="s">
        <v>127</v>
      </c>
      <c r="D86" s="102" t="s">
        <v>130</v>
      </c>
      <c r="E86" s="103">
        <v>33</v>
      </c>
      <c r="F86" s="104">
        <v>3</v>
      </c>
      <c r="G86" s="105">
        <f t="shared" si="1"/>
        <v>37</v>
      </c>
      <c r="H86" s="106">
        <f>I86/11*8+J86/22*11+K86/24*12+L86/33*15+M86/33*14+N86/15*7+O86/20*9+P86/34*13+Q86/23*11</f>
        <v>59.03</v>
      </c>
      <c r="I86" s="114">
        <v>11</v>
      </c>
      <c r="J86" s="114">
        <v>12.5</v>
      </c>
      <c r="K86" s="114">
        <v>14</v>
      </c>
      <c r="L86" s="114">
        <v>29</v>
      </c>
      <c r="M86" s="114">
        <v>10</v>
      </c>
      <c r="N86" s="114">
        <v>0</v>
      </c>
      <c r="O86" s="115">
        <v>14</v>
      </c>
      <c r="P86" s="114">
        <v>18</v>
      </c>
      <c r="Q86" s="115">
        <v>15</v>
      </c>
      <c r="R86" s="106">
        <f>SUM(I86:Q86)</f>
        <v>123.5</v>
      </c>
    </row>
    <row r="87" ht="22" customHeight="1" spans="1:18">
      <c r="A87" s="102">
        <v>86</v>
      </c>
      <c r="B87" s="60" t="s">
        <v>126</v>
      </c>
      <c r="C87" s="60" t="s">
        <v>127</v>
      </c>
      <c r="D87" s="102" t="s">
        <v>131</v>
      </c>
      <c r="E87" s="103">
        <v>33</v>
      </c>
      <c r="F87" s="104">
        <v>20</v>
      </c>
      <c r="G87" s="105">
        <f t="shared" si="1"/>
        <v>142</v>
      </c>
      <c r="H87" s="106">
        <f>I87/11*8+J87/22*11+K87/24*12+L87/33*15+M87/33*14+N87/15*7+O87/20*9+P87/34*13+Q87/23*11</f>
        <v>38.89</v>
      </c>
      <c r="I87" s="114">
        <v>11</v>
      </c>
      <c r="J87" s="114">
        <v>20</v>
      </c>
      <c r="K87" s="114">
        <v>8</v>
      </c>
      <c r="L87" s="114">
        <v>12</v>
      </c>
      <c r="M87" s="114">
        <v>5</v>
      </c>
      <c r="N87" s="114">
        <v>2</v>
      </c>
      <c r="O87" s="115">
        <v>8</v>
      </c>
      <c r="P87" s="114">
        <v>10</v>
      </c>
      <c r="Q87" s="115">
        <v>2</v>
      </c>
      <c r="R87" s="106">
        <f>SUM(I87:Q87)</f>
        <v>78</v>
      </c>
    </row>
    <row r="88" ht="22" customHeight="1" spans="1:18">
      <c r="A88" s="102">
        <v>87</v>
      </c>
      <c r="B88" s="60" t="s">
        <v>126</v>
      </c>
      <c r="C88" s="60" t="s">
        <v>127</v>
      </c>
      <c r="D88" s="102" t="s">
        <v>132</v>
      </c>
      <c r="E88" s="103">
        <v>33</v>
      </c>
      <c r="F88" s="104">
        <v>13</v>
      </c>
      <c r="G88" s="105">
        <f t="shared" si="1"/>
        <v>95</v>
      </c>
      <c r="H88" s="106">
        <f>I88/11*8+J88/22*11+K88/24*12+L88/33*15+M88/33*14+N88/15*7+O88/20*9+P88/34*13+Q88/23*11</f>
        <v>48.47</v>
      </c>
      <c r="I88" s="114">
        <v>11</v>
      </c>
      <c r="J88" s="114">
        <v>18</v>
      </c>
      <c r="K88" s="114">
        <v>4.5</v>
      </c>
      <c r="L88" s="114">
        <v>27</v>
      </c>
      <c r="M88" s="114">
        <v>13</v>
      </c>
      <c r="N88" s="114">
        <v>4</v>
      </c>
      <c r="O88" s="115">
        <v>17</v>
      </c>
      <c r="P88" s="114">
        <v>5</v>
      </c>
      <c r="Q88" s="115">
        <v>0</v>
      </c>
      <c r="R88" s="106">
        <f>SUM(I88:Q88)</f>
        <v>99.5</v>
      </c>
    </row>
    <row r="89" ht="22" customHeight="1" spans="1:18">
      <c r="A89" s="102">
        <v>88</v>
      </c>
      <c r="B89" s="60" t="s">
        <v>126</v>
      </c>
      <c r="C89" s="60" t="s">
        <v>127</v>
      </c>
      <c r="D89" s="102" t="s">
        <v>133</v>
      </c>
      <c r="E89" s="103">
        <v>33</v>
      </c>
      <c r="F89" s="104">
        <v>2</v>
      </c>
      <c r="G89" s="105">
        <f t="shared" si="1"/>
        <v>32</v>
      </c>
      <c r="H89" s="106">
        <f>I89/11*8+J89/22*11+K89/24*12+L89/33*15+M89/33*14+N89/15*7+O89/20*9+P89/34*13+Q89/23*11</f>
        <v>60.15</v>
      </c>
      <c r="I89" s="114">
        <v>10</v>
      </c>
      <c r="J89" s="114">
        <v>18.5</v>
      </c>
      <c r="K89" s="114">
        <v>5</v>
      </c>
      <c r="L89" s="114">
        <v>23.5</v>
      </c>
      <c r="M89" s="114">
        <v>9</v>
      </c>
      <c r="N89" s="114">
        <v>9</v>
      </c>
      <c r="O89" s="115">
        <v>15</v>
      </c>
      <c r="P89" s="114">
        <v>21</v>
      </c>
      <c r="Q89" s="115">
        <v>16</v>
      </c>
      <c r="R89" s="106">
        <f>SUM(I89:Q89)</f>
        <v>127</v>
      </c>
    </row>
    <row r="90" ht="22" customHeight="1" spans="1:18">
      <c r="A90" s="102">
        <v>89</v>
      </c>
      <c r="B90" s="60" t="s">
        <v>126</v>
      </c>
      <c r="C90" s="60" t="s">
        <v>127</v>
      </c>
      <c r="D90" s="102" t="s">
        <v>134</v>
      </c>
      <c r="E90" s="103">
        <v>33</v>
      </c>
      <c r="F90" s="104">
        <v>12</v>
      </c>
      <c r="G90" s="105">
        <f t="shared" si="1"/>
        <v>85</v>
      </c>
      <c r="H90" s="106">
        <f>I90/11*8+J90/22*11+K90/24*12+L90/33*15+M90/33*14+N90/15*7+O90/20*9+P90/34*13+Q90/23*11</f>
        <v>49.58</v>
      </c>
      <c r="I90" s="114">
        <v>11</v>
      </c>
      <c r="J90" s="114">
        <v>7.5</v>
      </c>
      <c r="K90" s="114">
        <v>4.5</v>
      </c>
      <c r="L90" s="114">
        <v>20.5</v>
      </c>
      <c r="M90" s="114">
        <v>16</v>
      </c>
      <c r="N90" s="114">
        <v>9</v>
      </c>
      <c r="O90" s="115">
        <v>11</v>
      </c>
      <c r="P90" s="114">
        <v>7</v>
      </c>
      <c r="Q90" s="115">
        <v>16</v>
      </c>
      <c r="R90" s="106">
        <f>SUM(I90:Q90)</f>
        <v>102.5</v>
      </c>
    </row>
    <row r="91" ht="22" customHeight="1" spans="1:18">
      <c r="A91" s="102">
        <v>90</v>
      </c>
      <c r="B91" s="60" t="s">
        <v>126</v>
      </c>
      <c r="C91" s="60" t="s">
        <v>127</v>
      </c>
      <c r="D91" s="102" t="s">
        <v>135</v>
      </c>
      <c r="E91" s="103">
        <v>33</v>
      </c>
      <c r="F91" s="104">
        <v>16</v>
      </c>
      <c r="G91" s="105">
        <f t="shared" si="1"/>
        <v>104</v>
      </c>
      <c r="H91" s="106">
        <f>I91/11*8+J91/22*11+K91/24*12+L91/33*15+M91/33*14+N91/15*7+O91/20*9+P91/34*13+Q91/23*11</f>
        <v>46.45</v>
      </c>
      <c r="I91" s="114">
        <v>11</v>
      </c>
      <c r="J91" s="114">
        <v>11</v>
      </c>
      <c r="K91" s="114">
        <v>10</v>
      </c>
      <c r="L91" s="114">
        <v>22.5</v>
      </c>
      <c r="M91" s="114">
        <v>0</v>
      </c>
      <c r="N91" s="114">
        <v>7</v>
      </c>
      <c r="O91" s="115">
        <v>13</v>
      </c>
      <c r="P91" s="114">
        <v>15</v>
      </c>
      <c r="Q91" s="115">
        <v>6</v>
      </c>
      <c r="R91" s="106">
        <f>SUM(I91:Q91)</f>
        <v>95.5</v>
      </c>
    </row>
    <row r="92" ht="22" customHeight="1" spans="1:18">
      <c r="A92" s="102">
        <v>91</v>
      </c>
      <c r="B92" s="60" t="s">
        <v>126</v>
      </c>
      <c r="C92" s="60" t="s">
        <v>127</v>
      </c>
      <c r="D92" s="102" t="s">
        <v>136</v>
      </c>
      <c r="E92" s="103">
        <v>33</v>
      </c>
      <c r="F92" s="104">
        <v>7</v>
      </c>
      <c r="G92" s="105">
        <f t="shared" si="1"/>
        <v>62</v>
      </c>
      <c r="H92" s="106">
        <f>I92/11*8+J92/22*11+K92/24*12+L92/33*15+M92/33*14+N92/15*7+O92/20*9+P92/34*13+Q92/23*11</f>
        <v>54.88</v>
      </c>
      <c r="I92" s="114">
        <v>8</v>
      </c>
      <c r="J92" s="114">
        <v>10.5</v>
      </c>
      <c r="K92" s="114">
        <v>4</v>
      </c>
      <c r="L92" s="114">
        <v>25.5</v>
      </c>
      <c r="M92" s="114">
        <v>19</v>
      </c>
      <c r="N92" s="114">
        <v>6</v>
      </c>
      <c r="O92" s="115">
        <v>12</v>
      </c>
      <c r="P92" s="114">
        <v>19</v>
      </c>
      <c r="Q92" s="115">
        <v>14</v>
      </c>
      <c r="R92" s="106">
        <f>SUM(I92:Q92)</f>
        <v>118</v>
      </c>
    </row>
    <row r="93" ht="22" customHeight="1" spans="1:18">
      <c r="A93" s="102">
        <v>92</v>
      </c>
      <c r="B93" s="60" t="s">
        <v>126</v>
      </c>
      <c r="C93" s="60" t="s">
        <v>127</v>
      </c>
      <c r="D93" s="102" t="s">
        <v>137</v>
      </c>
      <c r="E93" s="103">
        <v>33</v>
      </c>
      <c r="F93" s="104">
        <v>5</v>
      </c>
      <c r="G93" s="105">
        <f t="shared" si="1"/>
        <v>57</v>
      </c>
      <c r="H93" s="106">
        <f>I93/11*8+J93/22*11+K93/24*12+L93/33*15+M93/33*14+N93/15*7+O93/20*9+P93/34*13+Q93/23*11</f>
        <v>55.43</v>
      </c>
      <c r="I93" s="114">
        <v>10</v>
      </c>
      <c r="J93" s="114">
        <v>16</v>
      </c>
      <c r="K93" s="114">
        <v>13</v>
      </c>
      <c r="L93" s="114">
        <v>15</v>
      </c>
      <c r="M93" s="114">
        <v>16</v>
      </c>
      <c r="N93" s="114">
        <v>9</v>
      </c>
      <c r="O93" s="115">
        <v>11</v>
      </c>
      <c r="P93" s="114">
        <v>11</v>
      </c>
      <c r="Q93" s="115">
        <v>14</v>
      </c>
      <c r="R93" s="106">
        <f>SUM(I93:Q93)</f>
        <v>115</v>
      </c>
    </row>
    <row r="94" ht="22" customHeight="1" spans="1:18">
      <c r="A94" s="102">
        <v>93</v>
      </c>
      <c r="B94" s="60" t="s">
        <v>126</v>
      </c>
      <c r="C94" s="60" t="s">
        <v>127</v>
      </c>
      <c r="D94" s="102" t="s">
        <v>138</v>
      </c>
      <c r="E94" s="103">
        <v>33</v>
      </c>
      <c r="F94" s="104">
        <v>23</v>
      </c>
      <c r="G94" s="105">
        <f t="shared" si="1"/>
        <v>158</v>
      </c>
      <c r="H94" s="106">
        <f>I94/11*8+J94/22*11+K94/24*12+L94/33*15+M94/33*14+N94/15*7+O94/20*9+P94/34*13+Q94/23*11</f>
        <v>35.57</v>
      </c>
      <c r="I94" s="114">
        <v>2</v>
      </c>
      <c r="J94" s="114">
        <v>12</v>
      </c>
      <c r="K94" s="114">
        <v>5</v>
      </c>
      <c r="L94" s="114">
        <v>18.5</v>
      </c>
      <c r="M94" s="114">
        <v>9</v>
      </c>
      <c r="N94" s="114">
        <v>8</v>
      </c>
      <c r="O94" s="115">
        <v>7</v>
      </c>
      <c r="P94" s="114">
        <v>12</v>
      </c>
      <c r="Q94" s="115">
        <v>4</v>
      </c>
      <c r="R94" s="106">
        <f>SUM(I94:Q94)</f>
        <v>77.5</v>
      </c>
    </row>
    <row r="95" ht="22" customHeight="1" spans="1:18">
      <c r="A95" s="102">
        <v>94</v>
      </c>
      <c r="B95" s="60" t="s">
        <v>49</v>
      </c>
      <c r="C95" s="60" t="s">
        <v>139</v>
      </c>
      <c r="D95" s="102" t="s">
        <v>140</v>
      </c>
      <c r="E95" s="103">
        <v>25</v>
      </c>
      <c r="F95" s="104">
        <v>12</v>
      </c>
      <c r="G95" s="105">
        <f t="shared" si="1"/>
        <v>75</v>
      </c>
      <c r="H95" s="106">
        <f>I95/11*8+J95/22*11+K95/24*12+L95/33*15+M95/33*14+N95/15*7+O95/20*9+P95/34*13+Q95/23*11</f>
        <v>51.74</v>
      </c>
      <c r="I95" s="114">
        <v>5</v>
      </c>
      <c r="J95" s="114">
        <v>13</v>
      </c>
      <c r="K95" s="114">
        <v>11</v>
      </c>
      <c r="L95" s="114">
        <v>22</v>
      </c>
      <c r="M95" s="114">
        <v>17</v>
      </c>
      <c r="N95" s="114">
        <v>6</v>
      </c>
      <c r="O95" s="115">
        <v>16</v>
      </c>
      <c r="P95" s="114">
        <v>7</v>
      </c>
      <c r="Q95" s="115">
        <v>13</v>
      </c>
      <c r="R95" s="106">
        <f>SUM(I95:Q95)</f>
        <v>110</v>
      </c>
    </row>
    <row r="96" ht="22" customHeight="1" spans="1:18">
      <c r="A96" s="102">
        <v>95</v>
      </c>
      <c r="B96" s="60" t="s">
        <v>49</v>
      </c>
      <c r="C96" s="60" t="s">
        <v>139</v>
      </c>
      <c r="D96" s="102" t="s">
        <v>141</v>
      </c>
      <c r="E96" s="103">
        <v>25</v>
      </c>
      <c r="F96" s="104">
        <v>16</v>
      </c>
      <c r="G96" s="105">
        <f t="shared" si="1"/>
        <v>108</v>
      </c>
      <c r="H96" s="106">
        <f>I96/11*8+J96/22*11+K96/24*12+L96/33*15+M96/33*14+N96/15*7+O96/20*9+P96/34*13+Q96/23*11</f>
        <v>45.61</v>
      </c>
      <c r="I96" s="114">
        <v>3</v>
      </c>
      <c r="J96" s="114">
        <v>20</v>
      </c>
      <c r="K96" s="114">
        <v>8</v>
      </c>
      <c r="L96" s="114">
        <v>16</v>
      </c>
      <c r="M96" s="114">
        <v>13</v>
      </c>
      <c r="N96" s="114">
        <v>0</v>
      </c>
      <c r="O96" s="115">
        <v>17</v>
      </c>
      <c r="P96" s="114">
        <v>6</v>
      </c>
      <c r="Q96" s="115">
        <v>14</v>
      </c>
      <c r="R96" s="106">
        <f>SUM(I96:Q96)</f>
        <v>97</v>
      </c>
    </row>
    <row r="97" ht="22" customHeight="1" spans="1:18">
      <c r="A97" s="102">
        <v>96</v>
      </c>
      <c r="B97" s="60" t="s">
        <v>49</v>
      </c>
      <c r="C97" s="60" t="s">
        <v>139</v>
      </c>
      <c r="D97" s="102" t="s">
        <v>142</v>
      </c>
      <c r="E97" s="103">
        <v>25</v>
      </c>
      <c r="F97" s="104">
        <v>23</v>
      </c>
      <c r="G97" s="105">
        <f t="shared" si="1"/>
        <v>170</v>
      </c>
      <c r="H97" s="106">
        <f>I97/11*8+J97/22*11+K97/24*12+L97/33*15+M97/33*14+N97/15*7+O97/20*9+P97/34*13+Q97/23*11</f>
        <v>34.45</v>
      </c>
      <c r="I97" s="114">
        <v>8</v>
      </c>
      <c r="J97" s="114">
        <v>13</v>
      </c>
      <c r="K97" s="114">
        <v>5</v>
      </c>
      <c r="L97" s="114">
        <v>4</v>
      </c>
      <c r="M97" s="114">
        <v>8</v>
      </c>
      <c r="N97" s="114">
        <v>8</v>
      </c>
      <c r="O97" s="115">
        <v>11</v>
      </c>
      <c r="P97" s="114">
        <v>0</v>
      </c>
      <c r="Q97" s="115">
        <v>12</v>
      </c>
      <c r="R97" s="106">
        <f>SUM(I97:Q97)</f>
        <v>69</v>
      </c>
    </row>
    <row r="98" ht="22" customHeight="1" spans="1:18">
      <c r="A98" s="102">
        <v>97</v>
      </c>
      <c r="B98" s="60" t="s">
        <v>49</v>
      </c>
      <c r="C98" s="60" t="s">
        <v>139</v>
      </c>
      <c r="D98" s="60" t="s">
        <v>143</v>
      </c>
      <c r="E98" s="103">
        <v>25</v>
      </c>
      <c r="F98" s="104">
        <v>22</v>
      </c>
      <c r="G98" s="105">
        <f t="shared" si="1"/>
        <v>161</v>
      </c>
      <c r="H98" s="106">
        <f>I98/11*8+J98/22*11+K98/24*12+L98/33*15+M98/33*14+N98/15*7+O98/20*9+P98/34*13+Q98/23*11</f>
        <v>35.35</v>
      </c>
      <c r="I98" s="114">
        <v>1</v>
      </c>
      <c r="J98" s="114">
        <v>13.5</v>
      </c>
      <c r="K98" s="114">
        <v>5</v>
      </c>
      <c r="L98" s="114">
        <v>17.5</v>
      </c>
      <c r="M98" s="114">
        <v>10</v>
      </c>
      <c r="N98" s="114">
        <v>5</v>
      </c>
      <c r="O98" s="115">
        <v>9</v>
      </c>
      <c r="P98" s="114">
        <v>4</v>
      </c>
      <c r="Q98" s="115">
        <v>11</v>
      </c>
      <c r="R98" s="106">
        <f>SUM(I98:Q98)</f>
        <v>76</v>
      </c>
    </row>
    <row r="99" ht="22" customHeight="1" spans="1:18">
      <c r="A99" s="102">
        <v>98</v>
      </c>
      <c r="B99" s="60" t="s">
        <v>126</v>
      </c>
      <c r="C99" s="60" t="s">
        <v>144</v>
      </c>
      <c r="D99" s="102" t="s">
        <v>145</v>
      </c>
      <c r="E99" s="103">
        <v>33</v>
      </c>
      <c r="F99" s="104">
        <v>32</v>
      </c>
      <c r="G99" s="105">
        <f t="shared" si="1"/>
        <v>202</v>
      </c>
      <c r="H99" s="106">
        <f>I99/11*8+J99/22*11+K99/24*12+L99/33*15+M99/33*14+N99/15*7+O99/20*9+P99/34*13+Q99/23*11</f>
        <v>25.15</v>
      </c>
      <c r="I99" s="114">
        <v>7</v>
      </c>
      <c r="J99" s="114">
        <v>4.5</v>
      </c>
      <c r="K99" s="114">
        <v>5</v>
      </c>
      <c r="L99" s="114">
        <v>0</v>
      </c>
      <c r="M99" s="114">
        <v>0</v>
      </c>
      <c r="N99" s="114">
        <v>0</v>
      </c>
      <c r="O99" s="115">
        <v>10</v>
      </c>
      <c r="P99" s="114">
        <v>7</v>
      </c>
      <c r="Q99" s="115">
        <v>17</v>
      </c>
      <c r="R99" s="106">
        <f>SUM(I99:Q99)</f>
        <v>50.5</v>
      </c>
    </row>
    <row r="100" ht="22" customHeight="1" spans="1:19">
      <c r="A100" s="102">
        <v>99</v>
      </c>
      <c r="B100" s="60" t="s">
        <v>126</v>
      </c>
      <c r="C100" s="60" t="s">
        <v>144</v>
      </c>
      <c r="D100" s="102" t="s">
        <v>146</v>
      </c>
      <c r="E100" s="103">
        <v>33</v>
      </c>
      <c r="F100" s="104">
        <v>29</v>
      </c>
      <c r="G100" s="105">
        <f t="shared" si="1"/>
        <v>189</v>
      </c>
      <c r="H100" s="106">
        <f>I100/11*8+J100/22*11+K100/24*12+L100/33*15+M100/33*14+N100/15*7+O100/20*9+P100/34*13+Q100/23*11</f>
        <v>28.57</v>
      </c>
      <c r="I100" s="114">
        <v>3</v>
      </c>
      <c r="J100" s="114">
        <v>14</v>
      </c>
      <c r="K100" s="114">
        <v>8</v>
      </c>
      <c r="L100" s="114">
        <v>0</v>
      </c>
      <c r="M100" s="114">
        <v>8</v>
      </c>
      <c r="N100" s="114">
        <v>3</v>
      </c>
      <c r="O100" s="115">
        <v>11</v>
      </c>
      <c r="P100" s="114">
        <v>6</v>
      </c>
      <c r="Q100" s="115">
        <v>7</v>
      </c>
      <c r="R100" s="106">
        <f>SUM(I100:Q100)</f>
        <v>60</v>
      </c>
      <c r="S100" s="121"/>
    </row>
    <row r="101" ht="22" customHeight="1" spans="1:18">
      <c r="A101" s="102">
        <v>100</v>
      </c>
      <c r="B101" s="60" t="s">
        <v>126</v>
      </c>
      <c r="C101" s="60" t="s">
        <v>144</v>
      </c>
      <c r="D101" s="102" t="s">
        <v>147</v>
      </c>
      <c r="E101" s="103">
        <v>33</v>
      </c>
      <c r="F101" s="104">
        <v>31</v>
      </c>
      <c r="G101" s="105">
        <f t="shared" si="1"/>
        <v>201</v>
      </c>
      <c r="H101" s="106">
        <f>I101/11*8+J101/22*11+K101/24*12+L101/33*15+M101/33*14+N101/15*7+O101/20*9+P101/34*13+Q101/23*11</f>
        <v>25.3</v>
      </c>
      <c r="I101" s="114">
        <v>1</v>
      </c>
      <c r="J101" s="114">
        <v>7</v>
      </c>
      <c r="K101" s="114">
        <v>5</v>
      </c>
      <c r="L101" s="114">
        <v>5</v>
      </c>
      <c r="M101" s="114">
        <v>3</v>
      </c>
      <c r="N101" s="114">
        <v>0</v>
      </c>
      <c r="O101" s="115">
        <v>13</v>
      </c>
      <c r="P101" s="114">
        <v>4</v>
      </c>
      <c r="Q101" s="115">
        <v>16</v>
      </c>
      <c r="R101" s="106">
        <f>SUM(I101:Q101)</f>
        <v>54</v>
      </c>
    </row>
    <row r="102" ht="22" customHeight="1" spans="1:18">
      <c r="A102" s="102">
        <v>101</v>
      </c>
      <c r="B102" s="60" t="s">
        <v>126</v>
      </c>
      <c r="C102" s="60" t="s">
        <v>144</v>
      </c>
      <c r="D102" s="102" t="s">
        <v>148</v>
      </c>
      <c r="E102" s="103">
        <v>33</v>
      </c>
      <c r="F102" s="104">
        <v>25</v>
      </c>
      <c r="G102" s="105">
        <f t="shared" si="1"/>
        <v>178</v>
      </c>
      <c r="H102" s="106">
        <f>I102/11*8+J102/22*11+K102/24*12+L102/33*15+M102/33*14+N102/15*7+O102/20*9+P102/34*13+Q102/23*11</f>
        <v>32.71</v>
      </c>
      <c r="I102" s="114">
        <v>5</v>
      </c>
      <c r="J102" s="114">
        <v>15.5</v>
      </c>
      <c r="K102" s="114">
        <v>8</v>
      </c>
      <c r="L102" s="114">
        <v>7</v>
      </c>
      <c r="M102" s="114">
        <v>11</v>
      </c>
      <c r="N102" s="114">
        <v>6</v>
      </c>
      <c r="O102" s="115">
        <v>11</v>
      </c>
      <c r="P102" s="114">
        <v>2</v>
      </c>
      <c r="Q102" s="115">
        <v>2</v>
      </c>
      <c r="R102" s="106">
        <f>SUM(I102:Q102)</f>
        <v>67.5</v>
      </c>
    </row>
    <row r="103" ht="22" customHeight="1" spans="1:18">
      <c r="A103" s="102">
        <v>102</v>
      </c>
      <c r="B103" s="60" t="s">
        <v>126</v>
      </c>
      <c r="C103" s="60" t="s">
        <v>144</v>
      </c>
      <c r="D103" s="102" t="s">
        <v>149</v>
      </c>
      <c r="E103" s="103">
        <v>33</v>
      </c>
      <c r="F103" s="104">
        <v>30</v>
      </c>
      <c r="G103" s="105">
        <f t="shared" si="1"/>
        <v>195</v>
      </c>
      <c r="H103" s="106">
        <f>I103/11*8+J103/22*11+K103/24*12+L103/33*15+M103/33*14+N103/15*7+O103/20*9+P103/34*13+Q103/23*11</f>
        <v>26.46</v>
      </c>
      <c r="I103" s="114">
        <v>5</v>
      </c>
      <c r="J103" s="114">
        <v>15.5</v>
      </c>
      <c r="K103" s="114">
        <v>5</v>
      </c>
      <c r="L103" s="114">
        <v>3</v>
      </c>
      <c r="M103" s="114">
        <v>2</v>
      </c>
      <c r="N103" s="114">
        <v>3</v>
      </c>
      <c r="O103" s="115">
        <v>11</v>
      </c>
      <c r="P103" s="114">
        <v>8</v>
      </c>
      <c r="Q103" s="115">
        <v>2</v>
      </c>
      <c r="R103" s="106">
        <f>SUM(I103:Q103)</f>
        <v>54.5</v>
      </c>
    </row>
    <row r="104" ht="22" customHeight="1" spans="1:18">
      <c r="A104" s="102">
        <v>103</v>
      </c>
      <c r="B104" s="60" t="s">
        <v>126</v>
      </c>
      <c r="C104" s="60" t="s">
        <v>150</v>
      </c>
      <c r="D104" s="102" t="s">
        <v>151</v>
      </c>
      <c r="E104" s="103">
        <v>33</v>
      </c>
      <c r="F104" s="104">
        <v>6</v>
      </c>
      <c r="G104" s="105">
        <f t="shared" si="1"/>
        <v>59</v>
      </c>
      <c r="H104" s="106">
        <f>I104/11*8+J104/22*11+K104/24*12+L104/33*15+M104/33*14+N104/15*7+O104/20*9+P104/34*13+Q104/23*11</f>
        <v>55.2</v>
      </c>
      <c r="I104" s="114">
        <v>10</v>
      </c>
      <c r="J104" s="114">
        <v>19</v>
      </c>
      <c r="K104" s="114">
        <v>8</v>
      </c>
      <c r="L104" s="114">
        <v>16</v>
      </c>
      <c r="M104" s="114">
        <v>16</v>
      </c>
      <c r="N104" s="114">
        <v>0</v>
      </c>
      <c r="O104" s="115">
        <v>17</v>
      </c>
      <c r="P104" s="114">
        <v>12</v>
      </c>
      <c r="Q104" s="115">
        <v>17</v>
      </c>
      <c r="R104" s="106">
        <f>SUM(I104:Q104)</f>
        <v>115</v>
      </c>
    </row>
    <row r="105" ht="22" customHeight="1" spans="1:18">
      <c r="A105" s="102">
        <v>104</v>
      </c>
      <c r="B105" s="60" t="s">
        <v>126</v>
      </c>
      <c r="C105" s="60" t="s">
        <v>150</v>
      </c>
      <c r="D105" s="102" t="s">
        <v>152</v>
      </c>
      <c r="E105" s="103">
        <v>33</v>
      </c>
      <c r="F105" s="104">
        <v>8</v>
      </c>
      <c r="G105" s="105">
        <f t="shared" si="1"/>
        <v>67</v>
      </c>
      <c r="H105" s="106">
        <f>I105/11*8+J105/22*11+K105/24*12+L105/33*15+M105/33*14+N105/15*7+O105/20*9+P105/34*13+Q105/23*11</f>
        <v>53.69</v>
      </c>
      <c r="I105" s="114">
        <v>8</v>
      </c>
      <c r="J105" s="114">
        <v>20</v>
      </c>
      <c r="K105" s="114">
        <v>12</v>
      </c>
      <c r="L105" s="114">
        <v>23.5</v>
      </c>
      <c r="M105" s="114">
        <v>11</v>
      </c>
      <c r="N105" s="114">
        <v>4</v>
      </c>
      <c r="O105" s="115">
        <v>16</v>
      </c>
      <c r="P105" s="114">
        <v>7</v>
      </c>
      <c r="Q105" s="115">
        <v>10</v>
      </c>
      <c r="R105" s="106">
        <f>SUM(I105:Q105)</f>
        <v>111.5</v>
      </c>
    </row>
    <row r="106" ht="22" customHeight="1" spans="1:18">
      <c r="A106" s="102">
        <v>105</v>
      </c>
      <c r="B106" s="60" t="s">
        <v>126</v>
      </c>
      <c r="C106" s="60" t="s">
        <v>153</v>
      </c>
      <c r="D106" s="102" t="s">
        <v>154</v>
      </c>
      <c r="E106" s="103">
        <v>33</v>
      </c>
      <c r="F106" s="104">
        <v>1</v>
      </c>
      <c r="G106" s="105">
        <f t="shared" si="1"/>
        <v>6</v>
      </c>
      <c r="H106" s="106">
        <f>I106/11*8+J106/22*11+K106/24*12+L106/33*15+M106/33*14+N106/15*7+O106/20*9+P106/34*13+Q106/23*11</f>
        <v>69.02</v>
      </c>
      <c r="I106" s="114">
        <v>10</v>
      </c>
      <c r="J106" s="114">
        <v>15</v>
      </c>
      <c r="K106" s="114">
        <v>16</v>
      </c>
      <c r="L106" s="114">
        <v>22.5</v>
      </c>
      <c r="M106" s="114">
        <v>14</v>
      </c>
      <c r="N106" s="114">
        <v>9</v>
      </c>
      <c r="O106" s="115">
        <v>18</v>
      </c>
      <c r="P106" s="114">
        <v>29</v>
      </c>
      <c r="Q106" s="115">
        <v>14</v>
      </c>
      <c r="R106" s="106">
        <f>SUM(I106:Q106)</f>
        <v>147.5</v>
      </c>
    </row>
    <row r="107" ht="22" customHeight="1" spans="1:18">
      <c r="A107" s="102">
        <v>106</v>
      </c>
      <c r="B107" s="60" t="s">
        <v>126</v>
      </c>
      <c r="C107" s="60" t="s">
        <v>153</v>
      </c>
      <c r="D107" s="102" t="s">
        <v>155</v>
      </c>
      <c r="E107" s="103">
        <v>33</v>
      </c>
      <c r="F107" s="104">
        <v>4</v>
      </c>
      <c r="G107" s="105">
        <f t="shared" si="1"/>
        <v>48</v>
      </c>
      <c r="H107" s="106">
        <f>I107/11*8+J107/22*11+K107/24*12+L107/33*15+M107/33*14+N107/15*7+O107/20*9+P107/34*13+Q107/23*11</f>
        <v>56.7</v>
      </c>
      <c r="I107" s="114">
        <v>10</v>
      </c>
      <c r="J107" s="114">
        <v>12.5</v>
      </c>
      <c r="K107" s="114">
        <v>14</v>
      </c>
      <c r="L107" s="114">
        <v>22.5</v>
      </c>
      <c r="M107" s="114">
        <v>13</v>
      </c>
      <c r="N107" s="114">
        <v>5</v>
      </c>
      <c r="O107" s="115">
        <v>16</v>
      </c>
      <c r="P107" s="114">
        <v>11</v>
      </c>
      <c r="Q107" s="115">
        <v>14</v>
      </c>
      <c r="R107" s="106">
        <f>SUM(I107:Q107)</f>
        <v>118</v>
      </c>
    </row>
    <row r="108" ht="22" customHeight="1" spans="1:18">
      <c r="A108" s="102">
        <v>107</v>
      </c>
      <c r="B108" s="60" t="s">
        <v>126</v>
      </c>
      <c r="C108" s="60" t="s">
        <v>153</v>
      </c>
      <c r="D108" s="102" t="s">
        <v>156</v>
      </c>
      <c r="E108" s="103">
        <v>33</v>
      </c>
      <c r="F108" s="104">
        <v>14</v>
      </c>
      <c r="G108" s="105">
        <f t="shared" si="1"/>
        <v>100</v>
      </c>
      <c r="H108" s="106">
        <f>I108/11*8+J108/22*11+K108/24*12+L108/33*15+M108/33*14+N108/15*7+O108/20*9+P108/34*13+Q108/23*11</f>
        <v>47.17</v>
      </c>
      <c r="I108" s="114">
        <v>7</v>
      </c>
      <c r="J108" s="114">
        <v>10.5</v>
      </c>
      <c r="K108" s="114">
        <v>11</v>
      </c>
      <c r="L108" s="114">
        <v>21</v>
      </c>
      <c r="M108" s="114">
        <v>3</v>
      </c>
      <c r="N108" s="114">
        <v>6</v>
      </c>
      <c r="O108" s="115">
        <v>13</v>
      </c>
      <c r="P108" s="114">
        <v>11</v>
      </c>
      <c r="Q108" s="115">
        <v>16</v>
      </c>
      <c r="R108" s="106">
        <f>SUM(I108:Q108)</f>
        <v>98.5</v>
      </c>
    </row>
    <row r="109" ht="22" customHeight="1" spans="1:18">
      <c r="A109" s="102">
        <v>108</v>
      </c>
      <c r="B109" s="60" t="s">
        <v>126</v>
      </c>
      <c r="C109" s="60" t="s">
        <v>153</v>
      </c>
      <c r="D109" s="102" t="s">
        <v>157</v>
      </c>
      <c r="E109" s="103">
        <v>33</v>
      </c>
      <c r="F109" s="104">
        <v>9</v>
      </c>
      <c r="G109" s="105">
        <f t="shared" si="1"/>
        <v>73</v>
      </c>
      <c r="H109" s="106">
        <f>I109/11*8+J109/22*11+K109/24*12+L109/33*15+M109/33*14+N109/15*7+O109/20*9+P109/34*13+Q109/23*11</f>
        <v>52.02</v>
      </c>
      <c r="I109" s="114">
        <v>10</v>
      </c>
      <c r="J109" s="114">
        <v>18</v>
      </c>
      <c r="K109" s="114">
        <v>8</v>
      </c>
      <c r="L109" s="114">
        <v>15</v>
      </c>
      <c r="M109" s="114">
        <v>11</v>
      </c>
      <c r="N109" s="114">
        <v>1</v>
      </c>
      <c r="O109" s="115">
        <v>17</v>
      </c>
      <c r="P109" s="114">
        <v>13</v>
      </c>
      <c r="Q109" s="115">
        <v>15</v>
      </c>
      <c r="R109" s="106">
        <f>SUM(I109:Q109)</f>
        <v>108</v>
      </c>
    </row>
    <row r="110" ht="22" customHeight="1" spans="1:18">
      <c r="A110" s="102">
        <v>109</v>
      </c>
      <c r="B110" s="60" t="s">
        <v>126</v>
      </c>
      <c r="C110" s="60" t="s">
        <v>153</v>
      </c>
      <c r="D110" s="102" t="s">
        <v>158</v>
      </c>
      <c r="E110" s="103">
        <v>33</v>
      </c>
      <c r="F110" s="104">
        <v>10</v>
      </c>
      <c r="G110" s="105">
        <f t="shared" si="1"/>
        <v>77</v>
      </c>
      <c r="H110" s="106">
        <f>I110/11*8+J110/22*11+K110/24*12+L110/33*15+M110/33*14+N110/15*7+O110/20*9+P110/34*13+Q110/23*11</f>
        <v>51.14</v>
      </c>
      <c r="I110" s="114">
        <v>9</v>
      </c>
      <c r="J110" s="114">
        <v>19</v>
      </c>
      <c r="K110" s="114">
        <v>11</v>
      </c>
      <c r="L110" s="114">
        <v>16.5</v>
      </c>
      <c r="M110" s="114">
        <v>8</v>
      </c>
      <c r="N110" s="114">
        <v>5</v>
      </c>
      <c r="O110" s="115">
        <v>13</v>
      </c>
      <c r="P110" s="114">
        <v>15</v>
      </c>
      <c r="Q110" s="115">
        <v>10</v>
      </c>
      <c r="R110" s="106">
        <f>SUM(I110:Q110)</f>
        <v>106.5</v>
      </c>
    </row>
    <row r="111" ht="22" customHeight="1" spans="1:18">
      <c r="A111" s="102">
        <v>110</v>
      </c>
      <c r="B111" s="60" t="s">
        <v>126</v>
      </c>
      <c r="C111" s="60" t="s">
        <v>153</v>
      </c>
      <c r="D111" s="102" t="s">
        <v>159</v>
      </c>
      <c r="E111" s="103">
        <v>33</v>
      </c>
      <c r="F111" s="104">
        <v>17</v>
      </c>
      <c r="G111" s="105">
        <f t="shared" si="1"/>
        <v>126</v>
      </c>
      <c r="H111" s="106">
        <f>I111/11*8+J111/22*11+K111/24*12+L111/33*15+M111/33*14+N111/15*7+O111/20*9+P111/34*13+Q111/23*11</f>
        <v>42.42</v>
      </c>
      <c r="I111" s="114">
        <v>11</v>
      </c>
      <c r="J111" s="114">
        <v>7</v>
      </c>
      <c r="K111" s="114">
        <v>5</v>
      </c>
      <c r="L111" s="114">
        <v>15</v>
      </c>
      <c r="M111" s="114">
        <v>8</v>
      </c>
      <c r="N111" s="114">
        <v>9</v>
      </c>
      <c r="O111" s="115">
        <v>12</v>
      </c>
      <c r="P111" s="114">
        <v>5</v>
      </c>
      <c r="Q111" s="115">
        <v>14</v>
      </c>
      <c r="R111" s="106">
        <f>SUM(I111:Q111)</f>
        <v>86</v>
      </c>
    </row>
    <row r="112" ht="22" customHeight="1" spans="1:18">
      <c r="A112" s="102">
        <v>111</v>
      </c>
      <c r="B112" s="60" t="s">
        <v>126</v>
      </c>
      <c r="C112" s="60" t="s">
        <v>153</v>
      </c>
      <c r="D112" s="102" t="s">
        <v>160</v>
      </c>
      <c r="E112" s="103">
        <v>33</v>
      </c>
      <c r="F112" s="104">
        <v>24</v>
      </c>
      <c r="G112" s="105">
        <f t="shared" si="1"/>
        <v>167</v>
      </c>
      <c r="H112" s="106">
        <f>I112/11*8+J112/22*11+K112/24*12+L112/33*15+M112/33*14+N112/15*7+O112/20*9+P112/34*13+Q112/23*11</f>
        <v>34.65</v>
      </c>
      <c r="I112" s="114">
        <v>8</v>
      </c>
      <c r="J112" s="114">
        <v>19</v>
      </c>
      <c r="K112" s="114">
        <v>4.5</v>
      </c>
      <c r="L112" s="114">
        <v>1</v>
      </c>
      <c r="M112" s="114">
        <v>8</v>
      </c>
      <c r="N112" s="114">
        <v>1</v>
      </c>
      <c r="O112" s="115">
        <v>12</v>
      </c>
      <c r="P112" s="114">
        <v>8</v>
      </c>
      <c r="Q112" s="115">
        <v>9</v>
      </c>
      <c r="R112" s="106">
        <f>SUM(I112:Q112)</f>
        <v>70.5</v>
      </c>
    </row>
    <row r="113" ht="22" customHeight="1" spans="1:18">
      <c r="A113" s="102">
        <v>112</v>
      </c>
      <c r="B113" s="60" t="s">
        <v>126</v>
      </c>
      <c r="C113" s="60" t="s">
        <v>153</v>
      </c>
      <c r="D113" s="102" t="s">
        <v>161</v>
      </c>
      <c r="E113" s="103">
        <v>33</v>
      </c>
      <c r="F113" s="104">
        <v>21</v>
      </c>
      <c r="G113" s="105">
        <f t="shared" si="1"/>
        <v>143</v>
      </c>
      <c r="H113" s="106">
        <f>I113/11*8+J113/22*11+K113/24*12+L113/33*15+M113/33*14+N113/15*7+O113/20*9+P113/34*13+Q113/23*11</f>
        <v>38.41</v>
      </c>
      <c r="I113" s="114">
        <v>5</v>
      </c>
      <c r="J113" s="114">
        <v>13</v>
      </c>
      <c r="K113" s="114">
        <v>7</v>
      </c>
      <c r="L113" s="114">
        <v>21</v>
      </c>
      <c r="M113" s="114">
        <v>12</v>
      </c>
      <c r="N113" s="114">
        <v>7</v>
      </c>
      <c r="O113" s="115">
        <v>4</v>
      </c>
      <c r="P113" s="114">
        <v>2</v>
      </c>
      <c r="Q113" s="115">
        <v>9</v>
      </c>
      <c r="R113" s="106">
        <f>SUM(I113:Q113)</f>
        <v>80</v>
      </c>
    </row>
    <row r="114" ht="22" customHeight="1" spans="1:18">
      <c r="A114" s="102">
        <v>113</v>
      </c>
      <c r="B114" s="60" t="s">
        <v>126</v>
      </c>
      <c r="C114" s="60" t="s">
        <v>153</v>
      </c>
      <c r="D114" s="102" t="s">
        <v>162</v>
      </c>
      <c r="E114" s="103">
        <v>33</v>
      </c>
      <c r="F114" s="104">
        <v>15</v>
      </c>
      <c r="G114" s="105">
        <f t="shared" si="1"/>
        <v>102</v>
      </c>
      <c r="H114" s="106">
        <f>I114/11*8+J114/22*11+K114/24*12+L114/33*15+M114/33*14+N114/15*7+O114/20*9+P114/34*13+Q114/23*11</f>
        <v>47</v>
      </c>
      <c r="I114" s="114">
        <v>6</v>
      </c>
      <c r="J114" s="114">
        <v>14</v>
      </c>
      <c r="K114" s="114">
        <v>11</v>
      </c>
      <c r="L114" s="114">
        <v>11.5</v>
      </c>
      <c r="M114" s="114">
        <v>8</v>
      </c>
      <c r="N114" s="114">
        <v>5</v>
      </c>
      <c r="O114" s="115">
        <v>15</v>
      </c>
      <c r="P114" s="114">
        <v>15</v>
      </c>
      <c r="Q114" s="115">
        <v>14</v>
      </c>
      <c r="R114" s="106">
        <f>SUM(I114:Q114)</f>
        <v>99.5</v>
      </c>
    </row>
    <row r="115" ht="22" customHeight="1" spans="1:18">
      <c r="A115" s="102">
        <v>114</v>
      </c>
      <c r="B115" s="60" t="s">
        <v>126</v>
      </c>
      <c r="C115" s="60" t="s">
        <v>153</v>
      </c>
      <c r="D115" s="102" t="s">
        <v>163</v>
      </c>
      <c r="E115" s="103">
        <v>33</v>
      </c>
      <c r="F115" s="104">
        <v>27</v>
      </c>
      <c r="G115" s="105">
        <f t="shared" si="1"/>
        <v>180</v>
      </c>
      <c r="H115" s="106">
        <f>I115/11*8+J115/22*11+K115/24*12+L115/33*15+M115/33*14+N115/15*7+O115/20*9+P115/34*13+Q115/23*11</f>
        <v>31.33</v>
      </c>
      <c r="I115" s="114">
        <v>8</v>
      </c>
      <c r="J115" s="114">
        <v>15</v>
      </c>
      <c r="K115" s="114">
        <v>4</v>
      </c>
      <c r="L115" s="114">
        <v>1.5</v>
      </c>
      <c r="M115" s="114">
        <v>8</v>
      </c>
      <c r="N115" s="114">
        <v>3</v>
      </c>
      <c r="O115" s="115">
        <v>13</v>
      </c>
      <c r="P115" s="114">
        <v>6</v>
      </c>
      <c r="Q115" s="115">
        <v>5</v>
      </c>
      <c r="R115" s="106">
        <f>SUM(I115:Q115)</f>
        <v>63.5</v>
      </c>
    </row>
    <row r="116" ht="22" customHeight="1" spans="1:18">
      <c r="A116" s="102">
        <v>115</v>
      </c>
      <c r="B116" s="60" t="s">
        <v>126</v>
      </c>
      <c r="C116" s="60" t="s">
        <v>153</v>
      </c>
      <c r="D116" s="102" t="s">
        <v>164</v>
      </c>
      <c r="E116" s="103">
        <v>33</v>
      </c>
      <c r="F116" s="104">
        <v>18</v>
      </c>
      <c r="G116" s="105">
        <f t="shared" si="1"/>
        <v>131</v>
      </c>
      <c r="H116" s="106">
        <f>I116/11*8+J116/22*11+K116/24*12+L116/33*15+M116/33*14+N116/15*7+O116/20*9+P116/34*13+Q116/23*11</f>
        <v>41.57</v>
      </c>
      <c r="I116" s="114">
        <v>7</v>
      </c>
      <c r="J116" s="114">
        <v>13.5</v>
      </c>
      <c r="K116" s="114">
        <v>9</v>
      </c>
      <c r="L116" s="114">
        <v>4.5</v>
      </c>
      <c r="M116" s="114">
        <v>16</v>
      </c>
      <c r="N116" s="114">
        <v>4</v>
      </c>
      <c r="O116" s="115">
        <v>14</v>
      </c>
      <c r="P116" s="114">
        <v>4</v>
      </c>
      <c r="Q116" s="115">
        <v>14</v>
      </c>
      <c r="R116" s="106">
        <f>SUM(I116:Q116)</f>
        <v>86</v>
      </c>
    </row>
    <row r="117" ht="22" customHeight="1" spans="1:18">
      <c r="A117" s="102">
        <v>116</v>
      </c>
      <c r="B117" s="60" t="s">
        <v>126</v>
      </c>
      <c r="C117" s="60" t="s">
        <v>153</v>
      </c>
      <c r="D117" s="102" t="s">
        <v>165</v>
      </c>
      <c r="E117" s="103">
        <v>33</v>
      </c>
      <c r="F117" s="104">
        <v>28</v>
      </c>
      <c r="G117" s="105">
        <f t="shared" si="1"/>
        <v>184</v>
      </c>
      <c r="H117" s="106">
        <f>I117/11*8+J117/22*11+K117/24*12+L117/33*15+M117/33*14+N117/15*7+O117/20*9+P117/34*13+Q117/23*11</f>
        <v>30.74</v>
      </c>
      <c r="I117" s="114">
        <v>5</v>
      </c>
      <c r="J117" s="114">
        <v>5</v>
      </c>
      <c r="K117" s="114">
        <v>5</v>
      </c>
      <c r="L117" s="114">
        <v>12.5</v>
      </c>
      <c r="M117" s="114">
        <v>6</v>
      </c>
      <c r="N117" s="114">
        <v>7</v>
      </c>
      <c r="O117" s="115">
        <v>7</v>
      </c>
      <c r="P117" s="114">
        <v>7</v>
      </c>
      <c r="Q117" s="115">
        <v>10</v>
      </c>
      <c r="R117" s="106">
        <f>SUM(I117:Q117)</f>
        <v>64.5</v>
      </c>
    </row>
    <row r="118" ht="22" customHeight="1" spans="1:18">
      <c r="A118" s="102">
        <v>117</v>
      </c>
      <c r="B118" s="60" t="s">
        <v>126</v>
      </c>
      <c r="C118" s="60" t="s">
        <v>153</v>
      </c>
      <c r="D118" s="102" t="s">
        <v>166</v>
      </c>
      <c r="E118" s="103">
        <v>33</v>
      </c>
      <c r="F118" s="104">
        <v>19</v>
      </c>
      <c r="G118" s="105">
        <f t="shared" si="1"/>
        <v>139</v>
      </c>
      <c r="H118" s="106">
        <f>I118/11*8+J118/22*11+K118/24*12+L118/33*15+M118/33*14+N118/15*7+O118/20*9+P118/34*13+Q118/23*11</f>
        <v>40</v>
      </c>
      <c r="I118" s="114">
        <v>10</v>
      </c>
      <c r="J118" s="114">
        <v>10</v>
      </c>
      <c r="K118" s="114">
        <v>13.5</v>
      </c>
      <c r="L118" s="114">
        <v>15</v>
      </c>
      <c r="M118" s="114">
        <v>13</v>
      </c>
      <c r="N118" s="114">
        <v>1</v>
      </c>
      <c r="O118" s="115">
        <v>12</v>
      </c>
      <c r="P118" s="114">
        <v>6</v>
      </c>
      <c r="Q118" s="115">
        <v>1</v>
      </c>
      <c r="R118" s="106">
        <f>SUM(I118:Q118)</f>
        <v>81.5</v>
      </c>
    </row>
    <row r="119" ht="22" customHeight="1" spans="1:18">
      <c r="A119" s="102">
        <v>118</v>
      </c>
      <c r="B119" s="60" t="s">
        <v>126</v>
      </c>
      <c r="C119" s="60" t="s">
        <v>153</v>
      </c>
      <c r="D119" s="102" t="s">
        <v>167</v>
      </c>
      <c r="E119" s="103">
        <v>33</v>
      </c>
      <c r="F119" s="104">
        <v>26</v>
      </c>
      <c r="G119" s="105">
        <f t="shared" si="1"/>
        <v>179</v>
      </c>
      <c r="H119" s="106">
        <f>I119/11*8+J119/22*11+K119/24*12+L119/33*15+M119/33*14+N119/15*7+O119/20*9+P119/34*13+Q119/23*11</f>
        <v>32.63</v>
      </c>
      <c r="I119" s="114">
        <v>8</v>
      </c>
      <c r="J119" s="114">
        <v>17.5</v>
      </c>
      <c r="K119" s="114">
        <v>4</v>
      </c>
      <c r="L119" s="114">
        <v>6.5</v>
      </c>
      <c r="M119" s="114">
        <v>9</v>
      </c>
      <c r="N119" s="114">
        <v>0</v>
      </c>
      <c r="O119" s="115">
        <v>13</v>
      </c>
      <c r="P119" s="114">
        <v>9</v>
      </c>
      <c r="Q119" s="115">
        <v>0</v>
      </c>
      <c r="R119" s="106">
        <f>SUM(I119:Q119)</f>
        <v>67</v>
      </c>
    </row>
    <row r="120" ht="22" customHeight="1" spans="1:18">
      <c r="A120" s="102">
        <v>119</v>
      </c>
      <c r="B120" s="60" t="s">
        <v>126</v>
      </c>
      <c r="C120" s="60" t="s">
        <v>153</v>
      </c>
      <c r="D120" s="102" t="s">
        <v>168</v>
      </c>
      <c r="E120" s="103">
        <v>33</v>
      </c>
      <c r="F120" s="104">
        <v>33</v>
      </c>
      <c r="G120" s="105">
        <f t="shared" si="1"/>
        <v>223</v>
      </c>
      <c r="H120" s="106">
        <f>I120/11*8+J120/22*11+K120/24*12+L120/33*15+M120/33*14+N120/15*7+O120/20*9+P120/34*13+Q120/23*11</f>
        <v>10.51</v>
      </c>
      <c r="I120" s="114">
        <v>0</v>
      </c>
      <c r="J120" s="114">
        <v>4</v>
      </c>
      <c r="K120" s="114">
        <v>2.5</v>
      </c>
      <c r="L120" s="114">
        <v>3</v>
      </c>
      <c r="M120" s="114">
        <v>5</v>
      </c>
      <c r="N120" s="114">
        <v>0</v>
      </c>
      <c r="O120" s="115">
        <v>5</v>
      </c>
      <c r="P120" s="114">
        <v>4</v>
      </c>
      <c r="Q120" s="115">
        <v>0</v>
      </c>
      <c r="R120" s="106">
        <f>SUM(I120:Q120)</f>
        <v>23.5</v>
      </c>
    </row>
    <row r="121" ht="22" customHeight="1" spans="1:18">
      <c r="A121" s="102">
        <v>120</v>
      </c>
      <c r="B121" s="102" t="s">
        <v>94</v>
      </c>
      <c r="C121" s="102" t="s">
        <v>169</v>
      </c>
      <c r="D121" s="120" t="s">
        <v>170</v>
      </c>
      <c r="E121" s="107">
        <v>12</v>
      </c>
      <c r="F121" s="104">
        <v>2</v>
      </c>
      <c r="G121" s="105">
        <f t="shared" si="1"/>
        <v>36</v>
      </c>
      <c r="H121" s="106">
        <f>I121/11*8+J121/22*11+K121/24*12+L121/33*15+M121/33*14+N121/15*7+O121/20*9+P121/34*13+Q121/23*11</f>
        <v>59.18</v>
      </c>
      <c r="I121" s="114">
        <v>8</v>
      </c>
      <c r="J121" s="114">
        <v>17</v>
      </c>
      <c r="K121" s="114">
        <v>14</v>
      </c>
      <c r="L121" s="114">
        <v>26</v>
      </c>
      <c r="M121" s="114">
        <v>19</v>
      </c>
      <c r="N121" s="114">
        <v>4</v>
      </c>
      <c r="O121" s="115">
        <v>15</v>
      </c>
      <c r="P121" s="114">
        <v>12</v>
      </c>
      <c r="Q121" s="115">
        <v>10</v>
      </c>
      <c r="R121" s="106">
        <f>SUM(I121:Q121)</f>
        <v>125</v>
      </c>
    </row>
    <row r="122" ht="22" customHeight="1" spans="1:18">
      <c r="A122" s="102">
        <v>121</v>
      </c>
      <c r="B122" s="102" t="s">
        <v>94</v>
      </c>
      <c r="C122" s="102" t="s">
        <v>169</v>
      </c>
      <c r="D122" s="120" t="s">
        <v>171</v>
      </c>
      <c r="E122" s="107">
        <v>12</v>
      </c>
      <c r="F122" s="104">
        <v>8</v>
      </c>
      <c r="G122" s="105">
        <f t="shared" si="1"/>
        <v>127</v>
      </c>
      <c r="H122" s="106">
        <f>I122/11*8+J122/22*11+K122/24*12+L122/33*15+M122/33*14+N122/15*7+O122/20*9+P122/34*13+Q122/23*11</f>
        <v>42.26</v>
      </c>
      <c r="I122" s="114">
        <v>10</v>
      </c>
      <c r="J122" s="114">
        <v>15.5</v>
      </c>
      <c r="K122" s="114">
        <v>6</v>
      </c>
      <c r="L122" s="114">
        <v>12.5</v>
      </c>
      <c r="M122" s="114">
        <v>10</v>
      </c>
      <c r="N122" s="114">
        <v>2</v>
      </c>
      <c r="O122" s="115">
        <v>14</v>
      </c>
      <c r="P122" s="114">
        <v>1</v>
      </c>
      <c r="Q122" s="115">
        <v>14</v>
      </c>
      <c r="R122" s="106">
        <f>SUM(I122:Q122)</f>
        <v>85</v>
      </c>
    </row>
    <row r="123" ht="22" customHeight="1" spans="1:18">
      <c r="A123" s="102">
        <v>122</v>
      </c>
      <c r="B123" s="102" t="s">
        <v>94</v>
      </c>
      <c r="C123" s="102" t="s">
        <v>169</v>
      </c>
      <c r="D123" s="120" t="s">
        <v>172</v>
      </c>
      <c r="E123" s="107">
        <v>12</v>
      </c>
      <c r="F123" s="104">
        <v>3</v>
      </c>
      <c r="G123" s="105">
        <f t="shared" si="1"/>
        <v>94</v>
      </c>
      <c r="H123" s="106">
        <f>I123/11*8+J123/22*11+K123/24*12+L123/33*15+M123/33*14+N123/15*7+O123/20*9+P123/34*13+Q123/23*11</f>
        <v>48.55</v>
      </c>
      <c r="I123" s="114">
        <v>11</v>
      </c>
      <c r="J123" s="114">
        <v>19</v>
      </c>
      <c r="K123" s="114">
        <v>4.5</v>
      </c>
      <c r="L123" s="114">
        <v>14</v>
      </c>
      <c r="M123" s="114">
        <v>13</v>
      </c>
      <c r="N123" s="114">
        <v>2</v>
      </c>
      <c r="O123" s="115">
        <v>13</v>
      </c>
      <c r="P123" s="114">
        <v>9</v>
      </c>
      <c r="Q123" s="115">
        <v>14</v>
      </c>
      <c r="R123" s="106">
        <f>SUM(I123:Q123)</f>
        <v>99.5</v>
      </c>
    </row>
    <row r="124" ht="22" customHeight="1" spans="1:18">
      <c r="A124" s="102">
        <v>123</v>
      </c>
      <c r="B124" s="102" t="s">
        <v>28</v>
      </c>
      <c r="C124" s="102" t="s">
        <v>173</v>
      </c>
      <c r="D124" s="102" t="s">
        <v>174</v>
      </c>
      <c r="E124" s="103">
        <v>30</v>
      </c>
      <c r="F124" s="104">
        <v>1</v>
      </c>
      <c r="G124" s="105">
        <f t="shared" si="1"/>
        <v>3</v>
      </c>
      <c r="H124" s="106">
        <f>I124/11*8+J124/22*11+K124/24*12+L124/33*15+M124/33*14+N124/15*7+O124/20*9+P124/34*13+Q124/23*11</f>
        <v>72.69</v>
      </c>
      <c r="I124" s="114">
        <v>10</v>
      </c>
      <c r="J124" s="114">
        <v>21</v>
      </c>
      <c r="K124" s="114">
        <v>19</v>
      </c>
      <c r="L124" s="114">
        <v>31</v>
      </c>
      <c r="M124" s="114">
        <v>14</v>
      </c>
      <c r="N124" s="114">
        <v>3</v>
      </c>
      <c r="O124" s="115">
        <v>14</v>
      </c>
      <c r="P124" s="114">
        <v>20</v>
      </c>
      <c r="Q124" s="115">
        <v>21</v>
      </c>
      <c r="R124" s="106">
        <f>SUM(I124:Q124)</f>
        <v>153</v>
      </c>
    </row>
    <row r="125" ht="22" customHeight="1" spans="1:18">
      <c r="A125" s="102">
        <v>124</v>
      </c>
      <c r="B125" s="102" t="s">
        <v>28</v>
      </c>
      <c r="C125" s="102" t="s">
        <v>173</v>
      </c>
      <c r="D125" s="102" t="s">
        <v>175</v>
      </c>
      <c r="E125" s="103">
        <v>30</v>
      </c>
      <c r="F125" s="104">
        <v>9</v>
      </c>
      <c r="G125" s="105">
        <f t="shared" si="1"/>
        <v>47</v>
      </c>
      <c r="H125" s="106">
        <f>I125/11*8+J125/22*11+K125/24*12+L125/33*15+M125/33*14+N125/15*7+O125/20*9+P125/34*13+Q125/23*11</f>
        <v>56.95</v>
      </c>
      <c r="I125" s="114">
        <v>10</v>
      </c>
      <c r="J125" s="114">
        <v>12.5</v>
      </c>
      <c r="K125" s="114">
        <v>5</v>
      </c>
      <c r="L125" s="114">
        <v>15</v>
      </c>
      <c r="M125" s="114">
        <v>21</v>
      </c>
      <c r="N125" s="114">
        <v>4</v>
      </c>
      <c r="O125" s="115">
        <v>17</v>
      </c>
      <c r="P125" s="114">
        <v>21</v>
      </c>
      <c r="Q125" s="115">
        <v>16</v>
      </c>
      <c r="R125" s="106">
        <f>SUM(I125:Q125)</f>
        <v>121.5</v>
      </c>
    </row>
    <row r="126" ht="22" customHeight="1" spans="1:18">
      <c r="A126" s="102">
        <v>125</v>
      </c>
      <c r="B126" s="102" t="s">
        <v>28</v>
      </c>
      <c r="C126" s="102" t="s">
        <v>173</v>
      </c>
      <c r="D126" s="102" t="s">
        <v>176</v>
      </c>
      <c r="E126" s="103">
        <v>30</v>
      </c>
      <c r="F126" s="104">
        <v>4</v>
      </c>
      <c r="G126" s="105">
        <f t="shared" si="1"/>
        <v>23</v>
      </c>
      <c r="H126" s="106">
        <f>I126/11*8+J126/22*11+K126/24*12+L126/33*15+M126/33*14+N126/15*7+O126/20*9+P126/34*13+Q126/23*11</f>
        <v>61.61</v>
      </c>
      <c r="I126" s="114">
        <v>11</v>
      </c>
      <c r="J126" s="114">
        <v>19.5</v>
      </c>
      <c r="K126" s="114">
        <v>11</v>
      </c>
      <c r="L126" s="114">
        <v>23</v>
      </c>
      <c r="M126" s="114">
        <v>13</v>
      </c>
      <c r="N126" s="114">
        <v>6</v>
      </c>
      <c r="O126" s="115">
        <v>14</v>
      </c>
      <c r="P126" s="114">
        <v>11</v>
      </c>
      <c r="Q126" s="115">
        <v>19</v>
      </c>
      <c r="R126" s="106">
        <f>SUM(I126:Q126)</f>
        <v>127.5</v>
      </c>
    </row>
    <row r="127" ht="22" customHeight="1" spans="1:18">
      <c r="A127" s="102">
        <v>126</v>
      </c>
      <c r="B127" s="102" t="s">
        <v>28</v>
      </c>
      <c r="C127" s="102" t="s">
        <v>173</v>
      </c>
      <c r="D127" s="102" t="s">
        <v>177</v>
      </c>
      <c r="E127" s="103">
        <v>30</v>
      </c>
      <c r="F127" s="104">
        <v>24</v>
      </c>
      <c r="G127" s="105">
        <f t="shared" si="1"/>
        <v>165</v>
      </c>
      <c r="H127" s="106">
        <f>I127/11*8+J127/22*11+K127/24*12+L127/33*15+M127/33*14+N127/15*7+O127/20*9+P127/34*13+Q127/23*11</f>
        <v>34.96</v>
      </c>
      <c r="I127" s="114">
        <v>8</v>
      </c>
      <c r="J127" s="114">
        <v>11.5</v>
      </c>
      <c r="K127" s="114">
        <v>5</v>
      </c>
      <c r="L127" s="114">
        <v>4.5</v>
      </c>
      <c r="M127" s="114">
        <v>16</v>
      </c>
      <c r="N127" s="114">
        <v>2</v>
      </c>
      <c r="O127" s="115">
        <v>9</v>
      </c>
      <c r="P127" s="114">
        <v>1</v>
      </c>
      <c r="Q127" s="115">
        <v>14</v>
      </c>
      <c r="R127" s="106">
        <f>SUM(I127:Q127)</f>
        <v>71</v>
      </c>
    </row>
    <row r="128" ht="22" customHeight="1" spans="1:18">
      <c r="A128" s="102">
        <v>127</v>
      </c>
      <c r="B128" s="102" t="s">
        <v>28</v>
      </c>
      <c r="C128" s="102" t="s">
        <v>173</v>
      </c>
      <c r="D128" s="102" t="s">
        <v>178</v>
      </c>
      <c r="E128" s="103">
        <v>30</v>
      </c>
      <c r="F128" s="104">
        <v>7</v>
      </c>
      <c r="G128" s="105">
        <f t="shared" si="1"/>
        <v>38</v>
      </c>
      <c r="H128" s="106">
        <f>I128/11*8+J128/22*11+K128/24*12+L128/33*15+M128/33*14+N128/15*7+O128/20*9+P128/34*13+Q128/23*11</f>
        <v>58.49</v>
      </c>
      <c r="I128" s="114">
        <v>11</v>
      </c>
      <c r="J128" s="114">
        <v>12.5</v>
      </c>
      <c r="K128" s="114">
        <v>9</v>
      </c>
      <c r="L128" s="114">
        <v>29</v>
      </c>
      <c r="M128" s="114">
        <v>8</v>
      </c>
      <c r="N128" s="114">
        <v>2</v>
      </c>
      <c r="O128" s="115">
        <v>12</v>
      </c>
      <c r="P128" s="114">
        <v>24</v>
      </c>
      <c r="Q128" s="115">
        <v>16</v>
      </c>
      <c r="R128" s="106">
        <f>SUM(I128:Q128)</f>
        <v>123.5</v>
      </c>
    </row>
    <row r="129" ht="22" customHeight="1" spans="1:18">
      <c r="A129" s="102">
        <v>128</v>
      </c>
      <c r="B129" s="102" t="s">
        <v>28</v>
      </c>
      <c r="C129" s="102" t="s">
        <v>173</v>
      </c>
      <c r="D129" s="102" t="s">
        <v>179</v>
      </c>
      <c r="E129" s="103">
        <v>30</v>
      </c>
      <c r="F129" s="104">
        <v>25</v>
      </c>
      <c r="G129" s="105">
        <f t="shared" si="1"/>
        <v>166</v>
      </c>
      <c r="H129" s="106">
        <f>I129/11*8+J129/22*11+K129/24*12+L129/33*15+M129/33*14+N129/15*7+O129/20*9+P129/34*13+Q129/23*11</f>
        <v>34.75</v>
      </c>
      <c r="I129" s="114">
        <v>4</v>
      </c>
      <c r="J129" s="114">
        <v>13</v>
      </c>
      <c r="K129" s="114">
        <v>5</v>
      </c>
      <c r="L129" s="114">
        <v>10.5</v>
      </c>
      <c r="M129" s="114">
        <v>12</v>
      </c>
      <c r="N129" s="114">
        <v>3</v>
      </c>
      <c r="O129" s="115">
        <v>10</v>
      </c>
      <c r="P129" s="114">
        <v>6</v>
      </c>
      <c r="Q129" s="115">
        <v>10</v>
      </c>
      <c r="R129" s="106">
        <f>SUM(I129:Q129)</f>
        <v>73.5</v>
      </c>
    </row>
    <row r="130" ht="22" customHeight="1" spans="1:18">
      <c r="A130" s="102">
        <v>129</v>
      </c>
      <c r="B130" s="102" t="s">
        <v>28</v>
      </c>
      <c r="C130" s="102" t="s">
        <v>173</v>
      </c>
      <c r="D130" s="102" t="s">
        <v>180</v>
      </c>
      <c r="E130" s="103">
        <v>30</v>
      </c>
      <c r="F130" s="104">
        <v>11</v>
      </c>
      <c r="G130" s="105">
        <f t="shared" si="1"/>
        <v>64</v>
      </c>
      <c r="H130" s="106">
        <f>I130/11*8+J130/22*11+K130/24*12+L130/33*15+M130/33*14+N130/15*7+O130/20*9+P130/34*13+Q130/23*11</f>
        <v>54.03</v>
      </c>
      <c r="I130" s="114">
        <v>11</v>
      </c>
      <c r="J130" s="114">
        <v>19</v>
      </c>
      <c r="K130" s="114">
        <v>12</v>
      </c>
      <c r="L130" s="114">
        <v>14.5</v>
      </c>
      <c r="M130" s="114">
        <v>10</v>
      </c>
      <c r="N130" s="114">
        <v>3</v>
      </c>
      <c r="O130" s="115">
        <v>16</v>
      </c>
      <c r="P130" s="114">
        <v>9</v>
      </c>
      <c r="Q130" s="115">
        <v>16</v>
      </c>
      <c r="R130" s="106">
        <f>SUM(I130:Q130)</f>
        <v>110.5</v>
      </c>
    </row>
    <row r="131" ht="22" customHeight="1" spans="1:19">
      <c r="A131" s="102">
        <v>130</v>
      </c>
      <c r="B131" s="102" t="s">
        <v>28</v>
      </c>
      <c r="C131" s="102" t="s">
        <v>173</v>
      </c>
      <c r="D131" s="102" t="s">
        <v>181</v>
      </c>
      <c r="E131" s="103">
        <v>30</v>
      </c>
      <c r="F131" s="104">
        <v>17</v>
      </c>
      <c r="G131" s="105">
        <f t="shared" si="1"/>
        <v>96</v>
      </c>
      <c r="H131" s="106">
        <f>I131/11*8+J131/22*11+K131/24*12+L131/33*15+M131/33*14+N131/15*7+O131/20*9+P131/34*13+Q131/23*11</f>
        <v>48.35</v>
      </c>
      <c r="I131" s="114">
        <v>11</v>
      </c>
      <c r="J131" s="114">
        <v>9.5</v>
      </c>
      <c r="K131" s="114">
        <v>5</v>
      </c>
      <c r="L131" s="114">
        <v>11.5</v>
      </c>
      <c r="M131" s="114">
        <v>10</v>
      </c>
      <c r="N131" s="114">
        <v>4</v>
      </c>
      <c r="O131" s="115">
        <v>15</v>
      </c>
      <c r="P131" s="114">
        <v>13</v>
      </c>
      <c r="Q131" s="115">
        <v>21</v>
      </c>
      <c r="R131" s="106">
        <f>SUM(I131:Q131)</f>
        <v>100</v>
      </c>
      <c r="S131" s="121"/>
    </row>
    <row r="132" ht="22" customHeight="1" spans="1:18">
      <c r="A132" s="102">
        <v>131</v>
      </c>
      <c r="B132" s="102" t="s">
        <v>28</v>
      </c>
      <c r="C132" s="102" t="s">
        <v>173</v>
      </c>
      <c r="D132" s="102" t="s">
        <v>182</v>
      </c>
      <c r="E132" s="103">
        <v>30</v>
      </c>
      <c r="F132" s="104">
        <v>13</v>
      </c>
      <c r="G132" s="105">
        <f t="shared" si="1"/>
        <v>78</v>
      </c>
      <c r="H132" s="106">
        <f>I132/11*8+J132/22*11+K132/24*12+L132/33*15+M132/33*14+N132/15*7+O132/20*9+P132/34*13+Q132/23*11</f>
        <v>50.98</v>
      </c>
      <c r="I132" s="114">
        <v>9</v>
      </c>
      <c r="J132" s="114">
        <v>14</v>
      </c>
      <c r="K132" s="114">
        <v>5</v>
      </c>
      <c r="L132" s="114">
        <v>22</v>
      </c>
      <c r="M132" s="114">
        <v>10</v>
      </c>
      <c r="N132" s="114">
        <v>6</v>
      </c>
      <c r="O132" s="115">
        <v>10</v>
      </c>
      <c r="P132" s="114">
        <v>15</v>
      </c>
      <c r="Q132" s="115">
        <v>16</v>
      </c>
      <c r="R132" s="106">
        <f>SUM(I132:Q132)</f>
        <v>107</v>
      </c>
    </row>
    <row r="133" ht="22" customHeight="1" spans="1:18">
      <c r="A133" s="102">
        <v>132</v>
      </c>
      <c r="B133" s="102" t="s">
        <v>28</v>
      </c>
      <c r="C133" s="102" t="s">
        <v>173</v>
      </c>
      <c r="D133" s="102" t="s">
        <v>183</v>
      </c>
      <c r="E133" s="103">
        <v>30</v>
      </c>
      <c r="F133" s="104">
        <v>27</v>
      </c>
      <c r="G133" s="105">
        <f t="shared" ref="G133:G196" si="2">RANK(H133,$H$4:$H$226)</f>
        <v>177</v>
      </c>
      <c r="H133" s="106">
        <f>I133/11*8+J133/22*11+K133/24*12+L133/33*15+M133/33*14+N133/15*7+O133/20*9+P133/34*13+Q133/23*11</f>
        <v>32.76</v>
      </c>
      <c r="I133" s="114">
        <v>11</v>
      </c>
      <c r="J133" s="114">
        <v>7</v>
      </c>
      <c r="K133" s="114">
        <v>10</v>
      </c>
      <c r="L133" s="114">
        <v>16.5</v>
      </c>
      <c r="M133" s="114">
        <v>8</v>
      </c>
      <c r="N133" s="114">
        <v>2</v>
      </c>
      <c r="O133" s="115">
        <v>9</v>
      </c>
      <c r="P133" s="114">
        <v>1</v>
      </c>
      <c r="Q133" s="115">
        <v>0</v>
      </c>
      <c r="R133" s="106">
        <f>SUM(I133:Q133)</f>
        <v>64.5</v>
      </c>
    </row>
    <row r="134" ht="22" customHeight="1" spans="1:18">
      <c r="A134" s="102">
        <v>133</v>
      </c>
      <c r="B134" s="102" t="s">
        <v>84</v>
      </c>
      <c r="C134" s="102" t="s">
        <v>184</v>
      </c>
      <c r="D134" s="102" t="s">
        <v>185</v>
      </c>
      <c r="E134" s="103">
        <v>16</v>
      </c>
      <c r="F134" s="104">
        <v>15</v>
      </c>
      <c r="G134" s="105">
        <f t="shared" si="2"/>
        <v>162</v>
      </c>
      <c r="H134" s="106">
        <f>I134/11*8+J134/22*11+K134/24*12+L134/33*15+M134/33*14+N134/15*7+O134/20*9+P134/34*13+Q134/23*11</f>
        <v>35.11</v>
      </c>
      <c r="I134" s="114">
        <v>8</v>
      </c>
      <c r="J134" s="114">
        <v>11.5</v>
      </c>
      <c r="K134" s="114">
        <v>2</v>
      </c>
      <c r="L134" s="114">
        <v>11.5</v>
      </c>
      <c r="M134" s="114">
        <v>5</v>
      </c>
      <c r="N134" s="114">
        <v>0</v>
      </c>
      <c r="O134" s="115">
        <v>14</v>
      </c>
      <c r="P134" s="114">
        <v>12</v>
      </c>
      <c r="Q134" s="115">
        <v>9</v>
      </c>
      <c r="R134" s="106">
        <f>SUM(I134:Q134)</f>
        <v>73</v>
      </c>
    </row>
    <row r="135" ht="22" customHeight="1" spans="1:18">
      <c r="A135" s="102">
        <v>134</v>
      </c>
      <c r="B135" s="102" t="s">
        <v>84</v>
      </c>
      <c r="C135" s="102" t="s">
        <v>184</v>
      </c>
      <c r="D135" s="102" t="s">
        <v>186</v>
      </c>
      <c r="E135" s="103">
        <v>16</v>
      </c>
      <c r="F135" s="104">
        <v>12</v>
      </c>
      <c r="G135" s="105">
        <f t="shared" si="2"/>
        <v>106</v>
      </c>
      <c r="H135" s="106">
        <f>I135/11*8+J135/22*11+K135/24*12+L135/33*15+M135/33*14+N135/15*7+O135/20*9+P135/34*13+Q135/23*11</f>
        <v>45.72</v>
      </c>
      <c r="I135" s="114">
        <v>8</v>
      </c>
      <c r="J135" s="114">
        <v>18.5</v>
      </c>
      <c r="K135" s="114">
        <v>6</v>
      </c>
      <c r="L135" s="114">
        <v>13</v>
      </c>
      <c r="M135" s="114">
        <v>10</v>
      </c>
      <c r="N135" s="114">
        <v>4</v>
      </c>
      <c r="O135" s="115">
        <v>12</v>
      </c>
      <c r="P135" s="114">
        <v>18</v>
      </c>
      <c r="Q135" s="115">
        <v>7</v>
      </c>
      <c r="R135" s="106">
        <f>SUM(I135:Q135)</f>
        <v>96.5</v>
      </c>
    </row>
    <row r="136" ht="22" customHeight="1" spans="1:18">
      <c r="A136" s="102">
        <v>135</v>
      </c>
      <c r="B136" s="102" t="s">
        <v>71</v>
      </c>
      <c r="C136" s="102" t="s">
        <v>187</v>
      </c>
      <c r="D136" s="120" t="s">
        <v>188</v>
      </c>
      <c r="E136" s="107">
        <v>21</v>
      </c>
      <c r="F136" s="104">
        <v>21</v>
      </c>
      <c r="G136" s="105">
        <f t="shared" si="2"/>
        <v>208</v>
      </c>
      <c r="H136" s="106">
        <f>I136/11*8+J136/22*11+K136/24*12+L136/33*15+M136/33*14+N136/15*7+O136/20*9+P136/34*13+Q136/23*11</f>
        <v>23.03</v>
      </c>
      <c r="I136" s="114">
        <v>2</v>
      </c>
      <c r="J136" s="114">
        <v>12.5</v>
      </c>
      <c r="K136" s="114">
        <v>5</v>
      </c>
      <c r="L136" s="114">
        <v>3.5</v>
      </c>
      <c r="M136" s="114">
        <v>13</v>
      </c>
      <c r="N136" s="114">
        <v>0</v>
      </c>
      <c r="O136" s="115">
        <v>11</v>
      </c>
      <c r="P136" s="114">
        <v>2</v>
      </c>
      <c r="Q136" s="115">
        <v>0</v>
      </c>
      <c r="R136" s="106">
        <f>SUM(I136:Q136)</f>
        <v>49</v>
      </c>
    </row>
    <row r="137" ht="22" customHeight="1" spans="1:18">
      <c r="A137" s="102">
        <v>136</v>
      </c>
      <c r="B137" s="102" t="s">
        <v>19</v>
      </c>
      <c r="C137" s="102" t="s">
        <v>189</v>
      </c>
      <c r="D137" s="120" t="s">
        <v>190</v>
      </c>
      <c r="E137" s="103">
        <v>6</v>
      </c>
      <c r="F137" s="104">
        <v>6</v>
      </c>
      <c r="G137" s="105">
        <f t="shared" si="2"/>
        <v>145</v>
      </c>
      <c r="H137" s="106">
        <f>I137/11*8+J137/22*11+K137/24*12+L137/33*15+M137/33*14+N137/15*7+O137/20*9+P137/34*13+Q137/23*11</f>
        <v>38.03</v>
      </c>
      <c r="I137" s="114">
        <v>9</v>
      </c>
      <c r="J137" s="114">
        <v>10.5</v>
      </c>
      <c r="K137" s="114">
        <v>14</v>
      </c>
      <c r="L137" s="114">
        <v>20</v>
      </c>
      <c r="M137" s="114">
        <v>3</v>
      </c>
      <c r="N137" s="114">
        <v>2</v>
      </c>
      <c r="O137" s="115">
        <v>10</v>
      </c>
      <c r="P137" s="114">
        <v>9</v>
      </c>
      <c r="Q137" s="115">
        <v>0</v>
      </c>
      <c r="R137" s="106">
        <f>SUM(I137:Q137)</f>
        <v>77.5</v>
      </c>
    </row>
    <row r="138" ht="22" customHeight="1" spans="1:18">
      <c r="A138" s="102">
        <v>137</v>
      </c>
      <c r="B138" s="102" t="s">
        <v>94</v>
      </c>
      <c r="C138" s="102" t="s">
        <v>191</v>
      </c>
      <c r="D138" s="120" t="s">
        <v>192</v>
      </c>
      <c r="E138" s="107">
        <v>12</v>
      </c>
      <c r="F138" s="104">
        <v>5</v>
      </c>
      <c r="G138" s="105">
        <f t="shared" si="2"/>
        <v>111</v>
      </c>
      <c r="H138" s="106">
        <f>I138/11*8+J138/22*11+K138/24*12+L138/33*15+M138/33*14+N138/15*7+O138/20*9+P138/34*13+Q138/23*11</f>
        <v>45.11</v>
      </c>
      <c r="I138" s="114">
        <v>11</v>
      </c>
      <c r="J138" s="114">
        <v>7</v>
      </c>
      <c r="K138" s="114">
        <v>5</v>
      </c>
      <c r="L138" s="114">
        <v>22.5</v>
      </c>
      <c r="M138" s="114">
        <v>9</v>
      </c>
      <c r="N138" s="114">
        <v>7</v>
      </c>
      <c r="O138" s="115">
        <v>16</v>
      </c>
      <c r="P138" s="114">
        <v>6</v>
      </c>
      <c r="Q138" s="115">
        <v>9</v>
      </c>
      <c r="R138" s="106">
        <f>SUM(I138:Q138)</f>
        <v>92.5</v>
      </c>
    </row>
    <row r="139" ht="22" customHeight="1" spans="1:18">
      <c r="A139" s="102">
        <v>138</v>
      </c>
      <c r="B139" s="60" t="s">
        <v>84</v>
      </c>
      <c r="C139" s="60" t="s">
        <v>193</v>
      </c>
      <c r="D139" s="60" t="s">
        <v>194</v>
      </c>
      <c r="E139" s="103">
        <v>16</v>
      </c>
      <c r="F139" s="104">
        <v>8</v>
      </c>
      <c r="G139" s="105">
        <f t="shared" si="2"/>
        <v>33</v>
      </c>
      <c r="H139" s="106">
        <f>I139/11*8+J139/22*11+K139/24*12+L139/33*15+M139/33*14+N139/15*7+O139/20*9+P139/34*13+Q139/23*11</f>
        <v>60.01</v>
      </c>
      <c r="I139" s="114">
        <v>8</v>
      </c>
      <c r="J139" s="114">
        <v>15</v>
      </c>
      <c r="K139" s="114">
        <v>14</v>
      </c>
      <c r="L139" s="114">
        <v>20.5</v>
      </c>
      <c r="M139" s="114">
        <v>12</v>
      </c>
      <c r="N139" s="114">
        <v>15</v>
      </c>
      <c r="O139" s="115">
        <v>13</v>
      </c>
      <c r="P139" s="114">
        <v>15</v>
      </c>
      <c r="Q139" s="115">
        <v>14</v>
      </c>
      <c r="R139" s="106">
        <f>SUM(I139:Q139)</f>
        <v>126.5</v>
      </c>
    </row>
    <row r="140" ht="22" customHeight="1" spans="1:18">
      <c r="A140" s="102">
        <v>139</v>
      </c>
      <c r="B140" s="60" t="s">
        <v>84</v>
      </c>
      <c r="C140" s="60" t="s">
        <v>193</v>
      </c>
      <c r="D140" s="60" t="s">
        <v>195</v>
      </c>
      <c r="E140" s="103">
        <v>16</v>
      </c>
      <c r="F140" s="104">
        <v>16</v>
      </c>
      <c r="G140" s="105">
        <f t="shared" si="2"/>
        <v>190</v>
      </c>
      <c r="H140" s="106">
        <f>I140/11*8+J140/22*11+K140/24*12+L140/33*15+M140/33*14+N140/15*7+O140/20*9+P140/34*13+Q140/23*11</f>
        <v>28.08</v>
      </c>
      <c r="I140" s="114">
        <v>8</v>
      </c>
      <c r="J140" s="114">
        <v>9.5</v>
      </c>
      <c r="K140" s="114">
        <v>5</v>
      </c>
      <c r="L140" s="114">
        <v>11.5</v>
      </c>
      <c r="M140" s="114">
        <v>7</v>
      </c>
      <c r="N140" s="114">
        <v>4</v>
      </c>
      <c r="O140" s="115">
        <v>11</v>
      </c>
      <c r="P140" s="114">
        <v>0</v>
      </c>
      <c r="Q140" s="115">
        <v>0</v>
      </c>
      <c r="R140" s="106">
        <f>SUM(I140:Q140)</f>
        <v>56</v>
      </c>
    </row>
    <row r="141" ht="22" customHeight="1" spans="1:18">
      <c r="A141" s="102">
        <v>140</v>
      </c>
      <c r="B141" s="60" t="s">
        <v>49</v>
      </c>
      <c r="C141" s="60" t="s">
        <v>196</v>
      </c>
      <c r="D141" s="102" t="s">
        <v>197</v>
      </c>
      <c r="E141" s="103">
        <v>25</v>
      </c>
      <c r="F141" s="104">
        <v>20</v>
      </c>
      <c r="G141" s="105">
        <f t="shared" si="2"/>
        <v>150</v>
      </c>
      <c r="H141" s="106">
        <f>I141/11*8+J141/22*11+K141/24*12+L141/33*15+M141/33*14+N141/15*7+O141/20*9+P141/34*13+Q141/23*11</f>
        <v>36.78</v>
      </c>
      <c r="I141" s="114">
        <v>2</v>
      </c>
      <c r="J141" s="114">
        <v>17</v>
      </c>
      <c r="K141" s="114">
        <v>4</v>
      </c>
      <c r="L141" s="114">
        <v>4</v>
      </c>
      <c r="M141" s="114">
        <v>11</v>
      </c>
      <c r="N141" s="114">
        <v>7</v>
      </c>
      <c r="O141" s="115">
        <v>15</v>
      </c>
      <c r="P141" s="114">
        <v>3</v>
      </c>
      <c r="Q141" s="115">
        <v>15</v>
      </c>
      <c r="R141" s="106">
        <f>SUM(I141:Q141)</f>
        <v>78</v>
      </c>
    </row>
    <row r="142" ht="22" customHeight="1" spans="1:18">
      <c r="A142" s="102">
        <v>141</v>
      </c>
      <c r="B142" s="60" t="s">
        <v>198</v>
      </c>
      <c r="C142" s="60" t="s">
        <v>199</v>
      </c>
      <c r="D142" s="102" t="s">
        <v>200</v>
      </c>
      <c r="E142" s="103">
        <v>1</v>
      </c>
      <c r="F142" s="104">
        <v>1</v>
      </c>
      <c r="G142" s="105">
        <f t="shared" si="2"/>
        <v>76</v>
      </c>
      <c r="H142" s="106">
        <f>I142/11*8+J142/22*11+K142/24*12+L142/33*15+M142/33*14+N142/15*7+O142/20*9+P142/34*13+Q142/23*11</f>
        <v>51.57</v>
      </c>
      <c r="I142" s="114">
        <v>5</v>
      </c>
      <c r="J142" s="114">
        <v>19</v>
      </c>
      <c r="K142" s="114">
        <v>8</v>
      </c>
      <c r="L142" s="114">
        <v>22</v>
      </c>
      <c r="M142" s="114">
        <v>11</v>
      </c>
      <c r="N142" s="114">
        <v>5</v>
      </c>
      <c r="O142" s="115">
        <v>9</v>
      </c>
      <c r="P142" s="114">
        <v>15</v>
      </c>
      <c r="Q142" s="115">
        <v>16</v>
      </c>
      <c r="R142" s="106">
        <f>SUM(I142:Q142)</f>
        <v>110</v>
      </c>
    </row>
    <row r="143" ht="22" customHeight="1" spans="1:18">
      <c r="A143" s="102">
        <v>142</v>
      </c>
      <c r="B143" s="60" t="s">
        <v>201</v>
      </c>
      <c r="C143" s="60" t="s">
        <v>202</v>
      </c>
      <c r="D143" s="60" t="s">
        <v>203</v>
      </c>
      <c r="E143" s="103">
        <v>54</v>
      </c>
      <c r="F143" s="104">
        <v>22</v>
      </c>
      <c r="G143" s="105">
        <f t="shared" si="2"/>
        <v>136</v>
      </c>
      <c r="H143" s="106">
        <f>I143/11*8+J143/22*11+K143/24*12+L143/33*15+M143/33*14+N143/15*7+O143/20*9+P143/34*13+Q143/23*11</f>
        <v>40.65</v>
      </c>
      <c r="I143" s="114">
        <v>11</v>
      </c>
      <c r="J143" s="114">
        <v>10.5</v>
      </c>
      <c r="K143" s="114">
        <v>5</v>
      </c>
      <c r="L143" s="114">
        <v>15</v>
      </c>
      <c r="M143" s="114">
        <v>16</v>
      </c>
      <c r="N143" s="114">
        <v>2</v>
      </c>
      <c r="O143" s="115">
        <v>9</v>
      </c>
      <c r="P143" s="114">
        <v>4</v>
      </c>
      <c r="Q143" s="115">
        <v>10</v>
      </c>
      <c r="R143" s="106">
        <f>SUM(I143:Q143)</f>
        <v>82.5</v>
      </c>
    </row>
    <row r="144" ht="22" customHeight="1" spans="1:18">
      <c r="A144" s="102">
        <v>143</v>
      </c>
      <c r="B144" s="60" t="s">
        <v>201</v>
      </c>
      <c r="C144" s="60" t="s">
        <v>202</v>
      </c>
      <c r="D144" s="60" t="s">
        <v>204</v>
      </c>
      <c r="E144" s="103">
        <v>54</v>
      </c>
      <c r="F144" s="104">
        <v>3</v>
      </c>
      <c r="G144" s="105">
        <f t="shared" si="2"/>
        <v>17</v>
      </c>
      <c r="H144" s="106">
        <f>I144/11*8+J144/22*11+K144/24*12+L144/33*15+M144/33*14+N144/15*7+O144/20*9+P144/34*13+Q144/23*11</f>
        <v>63.55</v>
      </c>
      <c r="I144" s="114">
        <v>10</v>
      </c>
      <c r="J144" s="114">
        <v>18</v>
      </c>
      <c r="K144" s="114">
        <v>8</v>
      </c>
      <c r="L144" s="114">
        <v>26</v>
      </c>
      <c r="M144" s="114">
        <v>16</v>
      </c>
      <c r="N144" s="114">
        <v>6</v>
      </c>
      <c r="O144" s="115">
        <v>18</v>
      </c>
      <c r="P144" s="114">
        <v>16</v>
      </c>
      <c r="Q144" s="115">
        <v>16</v>
      </c>
      <c r="R144" s="106">
        <f>SUM(I144:Q144)</f>
        <v>134</v>
      </c>
    </row>
    <row r="145" ht="22" customHeight="1" spans="1:18">
      <c r="A145" s="102">
        <v>144</v>
      </c>
      <c r="B145" s="60" t="s">
        <v>201</v>
      </c>
      <c r="C145" s="60" t="s">
        <v>202</v>
      </c>
      <c r="D145" s="60" t="s">
        <v>205</v>
      </c>
      <c r="E145" s="103">
        <v>54</v>
      </c>
      <c r="F145" s="104">
        <v>27</v>
      </c>
      <c r="G145" s="105">
        <f t="shared" si="2"/>
        <v>156</v>
      </c>
      <c r="H145" s="106">
        <f>I145/11*8+J145/22*11+K145/24*12+L145/33*15+M145/33*14+N145/15*7+O145/20*9+P145/34*13+Q145/23*11</f>
        <v>35.63</v>
      </c>
      <c r="I145" s="114">
        <v>8</v>
      </c>
      <c r="J145" s="114">
        <v>3</v>
      </c>
      <c r="K145" s="114">
        <v>4</v>
      </c>
      <c r="L145" s="114">
        <v>3</v>
      </c>
      <c r="M145" s="114">
        <v>12</v>
      </c>
      <c r="N145" s="114">
        <v>2</v>
      </c>
      <c r="O145" s="115">
        <v>14</v>
      </c>
      <c r="P145" s="114">
        <v>18</v>
      </c>
      <c r="Q145" s="115">
        <v>12</v>
      </c>
      <c r="R145" s="106">
        <f>SUM(I145:Q145)</f>
        <v>76</v>
      </c>
    </row>
    <row r="146" ht="22" customHeight="1" spans="1:18">
      <c r="A146" s="102">
        <v>145</v>
      </c>
      <c r="B146" s="60" t="s">
        <v>201</v>
      </c>
      <c r="C146" s="60" t="s">
        <v>202</v>
      </c>
      <c r="D146" s="60" t="s">
        <v>206</v>
      </c>
      <c r="E146" s="103">
        <v>54</v>
      </c>
      <c r="F146" s="104">
        <v>14</v>
      </c>
      <c r="G146" s="105">
        <f t="shared" si="2"/>
        <v>110</v>
      </c>
      <c r="H146" s="106">
        <f>I146/11*8+J146/22*11+K146/24*12+L146/33*15+M146/33*14+N146/15*7+O146/20*9+P146/34*13+Q146/23*11</f>
        <v>45.29</v>
      </c>
      <c r="I146" s="114">
        <v>7</v>
      </c>
      <c r="J146" s="114">
        <v>18</v>
      </c>
      <c r="K146" s="114">
        <v>5</v>
      </c>
      <c r="L146" s="114">
        <v>12.5</v>
      </c>
      <c r="M146" s="114">
        <v>5</v>
      </c>
      <c r="N146" s="114">
        <v>5</v>
      </c>
      <c r="O146" s="115">
        <v>13</v>
      </c>
      <c r="P146" s="114">
        <v>17</v>
      </c>
      <c r="Q146" s="115">
        <v>13</v>
      </c>
      <c r="R146" s="106">
        <f>SUM(I146:Q146)</f>
        <v>95.5</v>
      </c>
    </row>
    <row r="147" ht="22" customHeight="1" spans="1:18">
      <c r="A147" s="102">
        <v>146</v>
      </c>
      <c r="B147" s="60" t="s">
        <v>201</v>
      </c>
      <c r="C147" s="60" t="s">
        <v>202</v>
      </c>
      <c r="D147" s="60" t="s">
        <v>207</v>
      </c>
      <c r="E147" s="103">
        <v>54</v>
      </c>
      <c r="F147" s="104">
        <v>33</v>
      </c>
      <c r="G147" s="105">
        <f t="shared" si="2"/>
        <v>173</v>
      </c>
      <c r="H147" s="106">
        <f>I147/11*8+J147/22*11+K147/24*12+L147/33*15+M147/33*14+N147/15*7+O147/20*9+P147/34*13+Q147/23*11</f>
        <v>33.87</v>
      </c>
      <c r="I147" s="114">
        <v>10</v>
      </c>
      <c r="J147" s="114">
        <v>19</v>
      </c>
      <c r="K147" s="114">
        <v>2.5</v>
      </c>
      <c r="L147" s="114">
        <v>3</v>
      </c>
      <c r="M147" s="114">
        <v>9</v>
      </c>
      <c r="N147" s="114">
        <v>2</v>
      </c>
      <c r="O147" s="115">
        <v>11</v>
      </c>
      <c r="P147" s="114">
        <v>10</v>
      </c>
      <c r="Q147" s="115">
        <v>2</v>
      </c>
      <c r="R147" s="106">
        <f>SUM(I147:Q147)</f>
        <v>68.5</v>
      </c>
    </row>
    <row r="148" ht="22" customHeight="1" spans="1:18">
      <c r="A148" s="102">
        <v>147</v>
      </c>
      <c r="B148" s="60" t="s">
        <v>201</v>
      </c>
      <c r="C148" s="60" t="s">
        <v>202</v>
      </c>
      <c r="D148" s="60" t="s">
        <v>208</v>
      </c>
      <c r="E148" s="103">
        <v>54</v>
      </c>
      <c r="F148" s="104">
        <v>13</v>
      </c>
      <c r="G148" s="105">
        <f t="shared" si="2"/>
        <v>107</v>
      </c>
      <c r="H148" s="106">
        <f>I148/11*8+J148/22*11+K148/24*12+L148/33*15+M148/33*14+N148/15*7+O148/20*9+P148/34*13+Q148/23*11</f>
        <v>45.64</v>
      </c>
      <c r="I148" s="114">
        <v>11</v>
      </c>
      <c r="J148" s="114">
        <v>7.5</v>
      </c>
      <c r="K148" s="114">
        <v>13.5</v>
      </c>
      <c r="L148" s="114">
        <v>10</v>
      </c>
      <c r="M148" s="114">
        <v>12</v>
      </c>
      <c r="N148" s="114">
        <v>6</v>
      </c>
      <c r="O148" s="115">
        <v>11</v>
      </c>
      <c r="P148" s="114">
        <v>8</v>
      </c>
      <c r="Q148" s="115">
        <v>14</v>
      </c>
      <c r="R148" s="106">
        <f>SUM(I148:Q148)</f>
        <v>93</v>
      </c>
    </row>
    <row r="149" ht="22" customHeight="1" spans="1:18">
      <c r="A149" s="102">
        <v>148</v>
      </c>
      <c r="B149" s="60" t="s">
        <v>201</v>
      </c>
      <c r="C149" s="60" t="s">
        <v>202</v>
      </c>
      <c r="D149" s="60" t="s">
        <v>209</v>
      </c>
      <c r="E149" s="103">
        <v>54</v>
      </c>
      <c r="F149" s="104">
        <v>26</v>
      </c>
      <c r="G149" s="105">
        <f t="shared" si="2"/>
        <v>155</v>
      </c>
      <c r="H149" s="106">
        <f>I149/11*8+J149/22*11+K149/24*12+L149/33*15+M149/33*14+N149/15*7+O149/20*9+P149/34*13+Q149/23*11</f>
        <v>35.64</v>
      </c>
      <c r="I149" s="114">
        <v>5</v>
      </c>
      <c r="J149" s="114">
        <v>18.5</v>
      </c>
      <c r="K149" s="114">
        <v>6.5</v>
      </c>
      <c r="L149" s="114">
        <v>6</v>
      </c>
      <c r="M149" s="114">
        <v>10</v>
      </c>
      <c r="N149" s="114">
        <v>4</v>
      </c>
      <c r="O149" s="115">
        <v>5</v>
      </c>
      <c r="P149" s="114">
        <v>12</v>
      </c>
      <c r="Q149" s="115">
        <v>8</v>
      </c>
      <c r="R149" s="106">
        <f>SUM(I149:Q149)</f>
        <v>75</v>
      </c>
    </row>
    <row r="150" ht="22" customHeight="1" spans="1:18">
      <c r="A150" s="102">
        <v>149</v>
      </c>
      <c r="B150" s="60" t="s">
        <v>201</v>
      </c>
      <c r="C150" s="60" t="s">
        <v>202</v>
      </c>
      <c r="D150" s="60" t="s">
        <v>210</v>
      </c>
      <c r="E150" s="103">
        <v>54</v>
      </c>
      <c r="F150" s="104">
        <v>28</v>
      </c>
      <c r="G150" s="105">
        <f t="shared" si="2"/>
        <v>157</v>
      </c>
      <c r="H150" s="106">
        <f>I150/11*8+J150/22*11+K150/24*12+L150/33*15+M150/33*14+N150/15*7+O150/20*9+P150/34*13+Q150/23*11</f>
        <v>35.62</v>
      </c>
      <c r="I150" s="114">
        <v>6</v>
      </c>
      <c r="J150" s="114">
        <v>12.5</v>
      </c>
      <c r="K150" s="114">
        <v>5</v>
      </c>
      <c r="L150" s="114">
        <v>13</v>
      </c>
      <c r="M150" s="114">
        <v>6</v>
      </c>
      <c r="N150" s="114">
        <v>2</v>
      </c>
      <c r="O150" s="115">
        <v>13</v>
      </c>
      <c r="P150" s="114">
        <v>9</v>
      </c>
      <c r="Q150" s="115">
        <v>8</v>
      </c>
      <c r="R150" s="106">
        <f>SUM(I150:Q150)</f>
        <v>74.5</v>
      </c>
    </row>
    <row r="151" ht="22" customHeight="1" spans="1:18">
      <c r="A151" s="102">
        <v>150</v>
      </c>
      <c r="B151" s="60" t="s">
        <v>201</v>
      </c>
      <c r="C151" s="60" t="s">
        <v>202</v>
      </c>
      <c r="D151" s="60" t="s">
        <v>211</v>
      </c>
      <c r="E151" s="103">
        <v>54</v>
      </c>
      <c r="F151" s="104">
        <v>17</v>
      </c>
      <c r="G151" s="105">
        <f t="shared" si="2"/>
        <v>120</v>
      </c>
      <c r="H151" s="106">
        <f>I151/11*8+J151/22*11+K151/24*12+L151/33*15+M151/33*14+N151/15*7+O151/20*9+P151/34*13+Q151/23*11</f>
        <v>43.26</v>
      </c>
      <c r="I151" s="114">
        <v>10</v>
      </c>
      <c r="J151" s="114">
        <v>14.5</v>
      </c>
      <c r="K151" s="114">
        <v>5</v>
      </c>
      <c r="L151" s="114">
        <v>17.5</v>
      </c>
      <c r="M151" s="114">
        <v>8</v>
      </c>
      <c r="N151" s="114">
        <v>2</v>
      </c>
      <c r="O151" s="115">
        <v>14</v>
      </c>
      <c r="P151" s="114">
        <v>5</v>
      </c>
      <c r="Q151" s="115">
        <v>12</v>
      </c>
      <c r="R151" s="106">
        <f>SUM(I151:Q151)</f>
        <v>88</v>
      </c>
    </row>
    <row r="152" ht="22" customHeight="1" spans="1:18">
      <c r="A152" s="102">
        <v>151</v>
      </c>
      <c r="B152" s="60" t="s">
        <v>201</v>
      </c>
      <c r="C152" s="60" t="s">
        <v>202</v>
      </c>
      <c r="D152" s="60" t="s">
        <v>212</v>
      </c>
      <c r="E152" s="103">
        <v>54</v>
      </c>
      <c r="F152" s="104">
        <v>29</v>
      </c>
      <c r="G152" s="105">
        <f t="shared" si="2"/>
        <v>163</v>
      </c>
      <c r="H152" s="106">
        <f>I152/11*8+J152/22*11+K152/24*12+L152/33*15+M152/33*14+N152/15*7+O152/20*9+P152/34*13+Q152/23*11</f>
        <v>35.08</v>
      </c>
      <c r="I152" s="114">
        <v>5</v>
      </c>
      <c r="J152" s="114">
        <v>11</v>
      </c>
      <c r="K152" s="114">
        <v>2.5</v>
      </c>
      <c r="L152" s="114">
        <v>8</v>
      </c>
      <c r="M152" s="114">
        <v>8</v>
      </c>
      <c r="N152" s="114">
        <v>4</v>
      </c>
      <c r="O152" s="115">
        <v>13</v>
      </c>
      <c r="P152" s="114">
        <v>11</v>
      </c>
      <c r="Q152" s="115">
        <v>12</v>
      </c>
      <c r="R152" s="106">
        <f>SUM(I152:Q152)</f>
        <v>74.5</v>
      </c>
    </row>
    <row r="153" ht="22" customHeight="1" spans="1:18">
      <c r="A153" s="102">
        <v>152</v>
      </c>
      <c r="B153" s="60" t="s">
        <v>201</v>
      </c>
      <c r="C153" s="60" t="s">
        <v>202</v>
      </c>
      <c r="D153" s="60" t="s">
        <v>213</v>
      </c>
      <c r="E153" s="103">
        <v>54</v>
      </c>
      <c r="F153" s="104">
        <v>6</v>
      </c>
      <c r="G153" s="105">
        <f t="shared" si="2"/>
        <v>45</v>
      </c>
      <c r="H153" s="106">
        <f>I153/11*8+J153/22*11+K153/24*12+L153/33*15+M153/33*14+N153/15*7+O153/20*9+P153/34*13+Q153/23*11</f>
        <v>57.07</v>
      </c>
      <c r="I153" s="114">
        <v>11</v>
      </c>
      <c r="J153" s="114">
        <v>9</v>
      </c>
      <c r="K153" s="114">
        <v>17</v>
      </c>
      <c r="L153" s="114">
        <v>19.5</v>
      </c>
      <c r="M153" s="114">
        <v>8</v>
      </c>
      <c r="N153" s="114">
        <v>9</v>
      </c>
      <c r="O153" s="115">
        <v>10</v>
      </c>
      <c r="P153" s="114">
        <v>17</v>
      </c>
      <c r="Q153" s="115">
        <v>18</v>
      </c>
      <c r="R153" s="106">
        <f>SUM(I153:Q153)</f>
        <v>118.5</v>
      </c>
    </row>
    <row r="154" ht="22" customHeight="1" spans="1:18">
      <c r="A154" s="102">
        <v>153</v>
      </c>
      <c r="B154" s="60" t="s">
        <v>201</v>
      </c>
      <c r="C154" s="60" t="s">
        <v>202</v>
      </c>
      <c r="D154" s="60" t="s">
        <v>214</v>
      </c>
      <c r="E154" s="103">
        <v>54</v>
      </c>
      <c r="F154" s="104">
        <v>32</v>
      </c>
      <c r="G154" s="105">
        <f t="shared" si="2"/>
        <v>172</v>
      </c>
      <c r="H154" s="106">
        <f>I154/11*8+J154/22*11+K154/24*12+L154/33*15+M154/33*14+N154/15*7+O154/20*9+P154/34*13+Q154/23*11</f>
        <v>34.35</v>
      </c>
      <c r="I154" s="114">
        <v>8</v>
      </c>
      <c r="J154" s="114">
        <v>9</v>
      </c>
      <c r="K154" s="114">
        <v>5</v>
      </c>
      <c r="L154" s="114">
        <v>8.5</v>
      </c>
      <c r="M154" s="114">
        <v>8</v>
      </c>
      <c r="N154" s="114">
        <v>0</v>
      </c>
      <c r="O154" s="115">
        <v>16</v>
      </c>
      <c r="P154" s="114">
        <v>6</v>
      </c>
      <c r="Q154" s="115">
        <v>10</v>
      </c>
      <c r="R154" s="106">
        <f>SUM(I154:Q154)</f>
        <v>70.5</v>
      </c>
    </row>
    <row r="155" ht="22" customHeight="1" spans="1:18">
      <c r="A155" s="102">
        <v>154</v>
      </c>
      <c r="B155" s="60" t="s">
        <v>201</v>
      </c>
      <c r="C155" s="60" t="s">
        <v>202</v>
      </c>
      <c r="D155" s="60" t="s">
        <v>215</v>
      </c>
      <c r="E155" s="103">
        <v>54</v>
      </c>
      <c r="F155" s="104">
        <v>4</v>
      </c>
      <c r="G155" s="105">
        <f t="shared" si="2"/>
        <v>19</v>
      </c>
      <c r="H155" s="106">
        <f>I155/11*8+J155/22*11+K155/24*12+L155/33*15+M155/33*14+N155/15*7+O155/20*9+P155/34*13+Q155/23*11</f>
        <v>63.05</v>
      </c>
      <c r="I155" s="114">
        <v>11</v>
      </c>
      <c r="J155" s="114">
        <v>18</v>
      </c>
      <c r="K155" s="114">
        <v>6</v>
      </c>
      <c r="L155" s="114">
        <v>20</v>
      </c>
      <c r="M155" s="114">
        <v>19</v>
      </c>
      <c r="N155" s="114">
        <v>6</v>
      </c>
      <c r="O155" s="115">
        <v>15</v>
      </c>
      <c r="P155" s="114">
        <v>24</v>
      </c>
      <c r="Q155" s="115">
        <v>15</v>
      </c>
      <c r="R155" s="106">
        <f>SUM(I155:Q155)</f>
        <v>134</v>
      </c>
    </row>
    <row r="156" ht="22" customHeight="1" spans="1:18">
      <c r="A156" s="102">
        <v>155</v>
      </c>
      <c r="B156" s="60" t="s">
        <v>201</v>
      </c>
      <c r="C156" s="60" t="s">
        <v>202</v>
      </c>
      <c r="D156" s="60" t="s">
        <v>216</v>
      </c>
      <c r="E156" s="103">
        <v>54</v>
      </c>
      <c r="F156" s="104">
        <v>24</v>
      </c>
      <c r="G156" s="105">
        <f t="shared" si="2"/>
        <v>141</v>
      </c>
      <c r="H156" s="106">
        <f>I156/11*8+J156/22*11+K156/24*12+L156/33*15+M156/33*14+N156/15*7+O156/20*9+P156/34*13+Q156/23*11</f>
        <v>39.38</v>
      </c>
      <c r="I156" s="114">
        <v>9</v>
      </c>
      <c r="J156" s="114">
        <v>14</v>
      </c>
      <c r="K156" s="114">
        <v>4</v>
      </c>
      <c r="L156" s="114">
        <v>7.5</v>
      </c>
      <c r="M156" s="114">
        <v>11</v>
      </c>
      <c r="N156" s="114">
        <v>1</v>
      </c>
      <c r="O156" s="115">
        <v>14</v>
      </c>
      <c r="P156" s="114">
        <v>11</v>
      </c>
      <c r="Q156" s="115">
        <v>10</v>
      </c>
      <c r="R156" s="106">
        <f>SUM(I156:Q156)</f>
        <v>81.5</v>
      </c>
    </row>
    <row r="157" ht="22" customHeight="1" spans="1:18">
      <c r="A157" s="102">
        <v>156</v>
      </c>
      <c r="B157" s="60" t="s">
        <v>201</v>
      </c>
      <c r="C157" s="60" t="s">
        <v>202</v>
      </c>
      <c r="D157" s="60" t="s">
        <v>217</v>
      </c>
      <c r="E157" s="103">
        <v>54</v>
      </c>
      <c r="F157" s="104">
        <v>1</v>
      </c>
      <c r="G157" s="105">
        <f t="shared" si="2"/>
        <v>1</v>
      </c>
      <c r="H157" s="106">
        <f>I157/11*8+J157/22*11+K157/24*12+L157/33*15+M157/33*14+N157/15*7+O157/20*9+P157/34*13+Q157/23*11</f>
        <v>76.09</v>
      </c>
      <c r="I157" s="114">
        <v>11</v>
      </c>
      <c r="J157" s="114">
        <v>20</v>
      </c>
      <c r="K157" s="114">
        <v>13</v>
      </c>
      <c r="L157" s="114">
        <v>20</v>
      </c>
      <c r="M157" s="114">
        <v>28</v>
      </c>
      <c r="N157" s="114">
        <v>15</v>
      </c>
      <c r="O157" s="115">
        <v>17</v>
      </c>
      <c r="P157" s="114">
        <v>23</v>
      </c>
      <c r="Q157" s="115">
        <v>15</v>
      </c>
      <c r="R157" s="106">
        <f>SUM(I157:Q157)</f>
        <v>162</v>
      </c>
    </row>
    <row r="158" ht="22" customHeight="1" spans="1:18">
      <c r="A158" s="102">
        <v>157</v>
      </c>
      <c r="B158" s="60" t="s">
        <v>201</v>
      </c>
      <c r="C158" s="60" t="s">
        <v>202</v>
      </c>
      <c r="D158" s="60" t="s">
        <v>218</v>
      </c>
      <c r="E158" s="103">
        <v>54</v>
      </c>
      <c r="F158" s="104">
        <v>7</v>
      </c>
      <c r="G158" s="105">
        <f t="shared" si="2"/>
        <v>46</v>
      </c>
      <c r="H158" s="106">
        <f>I158/11*8+J158/22*11+K158/24*12+L158/33*15+M158/33*14+N158/15*7+O158/20*9+P158/34*13+Q158/23*11</f>
        <v>57.05</v>
      </c>
      <c r="I158" s="114">
        <v>10</v>
      </c>
      <c r="J158" s="114">
        <v>18</v>
      </c>
      <c r="K158" s="114">
        <v>5</v>
      </c>
      <c r="L158" s="114">
        <v>16.5</v>
      </c>
      <c r="M158" s="114">
        <v>15</v>
      </c>
      <c r="N158" s="114">
        <v>6</v>
      </c>
      <c r="O158" s="115">
        <v>17</v>
      </c>
      <c r="P158" s="114">
        <v>24</v>
      </c>
      <c r="Q158" s="115">
        <v>10</v>
      </c>
      <c r="R158" s="106">
        <f>SUM(I158:Q158)</f>
        <v>121.5</v>
      </c>
    </row>
    <row r="159" ht="22" customHeight="1" spans="1:18">
      <c r="A159" s="102">
        <v>158</v>
      </c>
      <c r="B159" s="60" t="s">
        <v>201</v>
      </c>
      <c r="C159" s="60" t="s">
        <v>202</v>
      </c>
      <c r="D159" s="60" t="s">
        <v>219</v>
      </c>
      <c r="E159" s="103">
        <v>54</v>
      </c>
      <c r="F159" s="104">
        <v>15</v>
      </c>
      <c r="G159" s="105">
        <f t="shared" si="2"/>
        <v>113</v>
      </c>
      <c r="H159" s="106">
        <f>I159/11*8+J159/22*11+K159/24*12+L159/33*15+M159/33*14+N159/15*7+O159/20*9+P159/34*13+Q159/23*11</f>
        <v>44.8</v>
      </c>
      <c r="I159" s="114">
        <v>7</v>
      </c>
      <c r="J159" s="114">
        <v>15</v>
      </c>
      <c r="K159" s="114">
        <v>10</v>
      </c>
      <c r="L159" s="114">
        <v>18.5</v>
      </c>
      <c r="M159" s="114">
        <v>8</v>
      </c>
      <c r="N159" s="114">
        <v>2</v>
      </c>
      <c r="O159" s="115">
        <v>16</v>
      </c>
      <c r="P159" s="114">
        <v>4</v>
      </c>
      <c r="Q159" s="115">
        <v>12</v>
      </c>
      <c r="R159" s="106">
        <f>SUM(I159:Q159)</f>
        <v>92.5</v>
      </c>
    </row>
    <row r="160" ht="22" customHeight="1" spans="1:18">
      <c r="A160" s="102">
        <v>159</v>
      </c>
      <c r="B160" s="60" t="s">
        <v>201</v>
      </c>
      <c r="C160" s="60" t="s">
        <v>202</v>
      </c>
      <c r="D160" s="60" t="s">
        <v>220</v>
      </c>
      <c r="E160" s="103">
        <v>54</v>
      </c>
      <c r="F160" s="104">
        <v>10</v>
      </c>
      <c r="G160" s="105">
        <f t="shared" si="2"/>
        <v>70</v>
      </c>
      <c r="H160" s="106">
        <f>I160/11*8+J160/22*11+K160/24*12+L160/33*15+M160/33*14+N160/15*7+O160/20*9+P160/34*13+Q160/23*11</f>
        <v>52.62</v>
      </c>
      <c r="I160" s="114">
        <v>11</v>
      </c>
      <c r="J160" s="114">
        <v>18</v>
      </c>
      <c r="K160" s="114">
        <v>2.5</v>
      </c>
      <c r="L160" s="114">
        <v>23</v>
      </c>
      <c r="M160" s="114">
        <v>14</v>
      </c>
      <c r="N160" s="114">
        <v>8</v>
      </c>
      <c r="O160" s="115">
        <v>7</v>
      </c>
      <c r="P160" s="114">
        <v>9</v>
      </c>
      <c r="Q160" s="115">
        <v>16</v>
      </c>
      <c r="R160" s="106">
        <f>SUM(I160:Q160)</f>
        <v>108.5</v>
      </c>
    </row>
    <row r="161" ht="22" customHeight="1" spans="1:18">
      <c r="A161" s="102">
        <v>160</v>
      </c>
      <c r="B161" s="60" t="s">
        <v>201</v>
      </c>
      <c r="C161" s="60" t="s">
        <v>202</v>
      </c>
      <c r="D161" s="60" t="s">
        <v>221</v>
      </c>
      <c r="E161" s="103">
        <v>54</v>
      </c>
      <c r="F161" s="104">
        <v>9</v>
      </c>
      <c r="G161" s="105">
        <f t="shared" si="2"/>
        <v>65</v>
      </c>
      <c r="H161" s="106">
        <f>I161/11*8+J161/22*11+K161/24*12+L161/33*15+M161/33*14+N161/15*7+O161/20*9+P161/34*13+Q161/23*11</f>
        <v>53.89</v>
      </c>
      <c r="I161" s="114">
        <v>8</v>
      </c>
      <c r="J161" s="114">
        <v>12.5</v>
      </c>
      <c r="K161" s="114">
        <v>16</v>
      </c>
      <c r="L161" s="114">
        <v>23.5</v>
      </c>
      <c r="M161" s="114">
        <v>9</v>
      </c>
      <c r="N161" s="114">
        <v>5</v>
      </c>
      <c r="O161" s="115">
        <v>8</v>
      </c>
      <c r="P161" s="114">
        <v>15</v>
      </c>
      <c r="Q161" s="115">
        <v>16</v>
      </c>
      <c r="R161" s="106">
        <f>SUM(I161:Q161)</f>
        <v>113</v>
      </c>
    </row>
    <row r="162" ht="22" customHeight="1" spans="1:18">
      <c r="A162" s="102">
        <v>161</v>
      </c>
      <c r="B162" s="60" t="s">
        <v>19</v>
      </c>
      <c r="C162" s="60" t="s">
        <v>222</v>
      </c>
      <c r="D162" s="102" t="s">
        <v>223</v>
      </c>
      <c r="E162" s="103">
        <v>6</v>
      </c>
      <c r="F162" s="104">
        <v>4</v>
      </c>
      <c r="G162" s="105">
        <f t="shared" si="2"/>
        <v>69</v>
      </c>
      <c r="H162" s="106">
        <f>I162/11*8+J162/22*11+K162/24*12+L162/33*15+M162/33*14+N162/15*7+O162/20*9+P162/34*13+Q162/23*11</f>
        <v>53.29</v>
      </c>
      <c r="I162" s="114">
        <v>5</v>
      </c>
      <c r="J162" s="114">
        <v>11.5</v>
      </c>
      <c r="K162" s="114">
        <v>13</v>
      </c>
      <c r="L162" s="114">
        <v>13.5</v>
      </c>
      <c r="M162" s="114">
        <v>14</v>
      </c>
      <c r="N162" s="114">
        <v>9</v>
      </c>
      <c r="O162" s="115">
        <v>17</v>
      </c>
      <c r="P162" s="114">
        <v>19</v>
      </c>
      <c r="Q162" s="115">
        <v>13</v>
      </c>
      <c r="R162" s="106">
        <f>SUM(I162:Q162)</f>
        <v>115</v>
      </c>
    </row>
    <row r="163" ht="22" customHeight="1" spans="1:18">
      <c r="A163" s="102">
        <v>162</v>
      </c>
      <c r="B163" s="60" t="s">
        <v>66</v>
      </c>
      <c r="C163" s="60" t="s">
        <v>224</v>
      </c>
      <c r="D163" s="102" t="s">
        <v>225</v>
      </c>
      <c r="E163" s="107">
        <v>4</v>
      </c>
      <c r="F163" s="104">
        <v>1</v>
      </c>
      <c r="G163" s="105">
        <f t="shared" si="2"/>
        <v>52</v>
      </c>
      <c r="H163" s="106">
        <f>I163/11*8+J163/22*11+K163/24*12+L163/33*15+M163/33*14+N163/15*7+O163/20*9+P163/34*13+Q163/23*11</f>
        <v>55.95</v>
      </c>
      <c r="I163" s="114">
        <v>9</v>
      </c>
      <c r="J163" s="114">
        <v>11.5</v>
      </c>
      <c r="K163" s="114">
        <v>5</v>
      </c>
      <c r="L163" s="114">
        <v>24</v>
      </c>
      <c r="M163" s="114">
        <v>11</v>
      </c>
      <c r="N163" s="114">
        <v>15</v>
      </c>
      <c r="O163" s="115">
        <v>16</v>
      </c>
      <c r="P163" s="114">
        <v>11</v>
      </c>
      <c r="Q163" s="115">
        <v>15</v>
      </c>
      <c r="R163" s="106">
        <f>SUM(I163:Q163)</f>
        <v>117.5</v>
      </c>
    </row>
    <row r="164" ht="22" customHeight="1" spans="1:18">
      <c r="A164" s="102">
        <v>163</v>
      </c>
      <c r="B164" s="60" t="s">
        <v>66</v>
      </c>
      <c r="C164" s="60" t="s">
        <v>224</v>
      </c>
      <c r="D164" s="102" t="s">
        <v>226</v>
      </c>
      <c r="E164" s="107">
        <v>4</v>
      </c>
      <c r="F164" s="104">
        <v>3</v>
      </c>
      <c r="G164" s="105">
        <f t="shared" si="2"/>
        <v>194</v>
      </c>
      <c r="H164" s="106">
        <f>I164/11*8+J164/22*11+K164/24*12+L164/33*15+M164/33*14+N164/15*7+O164/20*9+P164/34*13+Q164/23*11</f>
        <v>26.92</v>
      </c>
      <c r="I164" s="114">
        <v>8</v>
      </c>
      <c r="J164" s="114">
        <v>7.5</v>
      </c>
      <c r="K164" s="114">
        <v>5</v>
      </c>
      <c r="L164" s="114">
        <v>0</v>
      </c>
      <c r="M164" s="114">
        <v>8</v>
      </c>
      <c r="N164" s="114">
        <v>1</v>
      </c>
      <c r="O164" s="115">
        <v>7</v>
      </c>
      <c r="P164" s="114">
        <v>3</v>
      </c>
      <c r="Q164" s="115">
        <v>14</v>
      </c>
      <c r="R164" s="106">
        <f>SUM(I164:Q164)</f>
        <v>53.5</v>
      </c>
    </row>
    <row r="165" ht="22" customHeight="1" spans="1:18">
      <c r="A165" s="102">
        <v>164</v>
      </c>
      <c r="B165" s="60" t="s">
        <v>84</v>
      </c>
      <c r="C165" s="60" t="s">
        <v>227</v>
      </c>
      <c r="D165" s="102" t="s">
        <v>228</v>
      </c>
      <c r="E165" s="103">
        <v>16</v>
      </c>
      <c r="F165" s="104">
        <v>7</v>
      </c>
      <c r="G165" s="105">
        <f t="shared" si="2"/>
        <v>25</v>
      </c>
      <c r="H165" s="106">
        <f>I165/11*8+J165/22*11+K165/24*12+L165/33*15+M165/33*14+N165/15*7+O165/20*9+P165/34*13+Q165/23*11</f>
        <v>61.2</v>
      </c>
      <c r="I165" s="114">
        <v>11</v>
      </c>
      <c r="J165" s="114">
        <v>14.5</v>
      </c>
      <c r="K165" s="114">
        <v>14</v>
      </c>
      <c r="L165" s="114">
        <v>26</v>
      </c>
      <c r="M165" s="114">
        <v>17</v>
      </c>
      <c r="N165" s="114">
        <v>1</v>
      </c>
      <c r="O165" s="115">
        <v>19</v>
      </c>
      <c r="P165" s="114">
        <v>11</v>
      </c>
      <c r="Q165" s="115">
        <v>14</v>
      </c>
      <c r="R165" s="106">
        <f>SUM(I165:Q165)</f>
        <v>127.5</v>
      </c>
    </row>
    <row r="166" ht="22" customHeight="1" spans="1:18">
      <c r="A166" s="102">
        <v>165</v>
      </c>
      <c r="B166" s="60" t="s">
        <v>84</v>
      </c>
      <c r="C166" s="60" t="s">
        <v>227</v>
      </c>
      <c r="D166" s="102" t="s">
        <v>229</v>
      </c>
      <c r="E166" s="103">
        <v>16</v>
      </c>
      <c r="F166" s="104">
        <v>6</v>
      </c>
      <c r="G166" s="105">
        <f t="shared" si="2"/>
        <v>20</v>
      </c>
      <c r="H166" s="106">
        <f>I166/11*8+J166/22*11+K166/24*12+L166/33*15+M166/33*14+N166/15*7+O166/20*9+P166/34*13+Q166/23*11</f>
        <v>62.97</v>
      </c>
      <c r="I166" s="114">
        <v>8</v>
      </c>
      <c r="J166" s="114">
        <v>19</v>
      </c>
      <c r="K166" s="114">
        <v>5</v>
      </c>
      <c r="L166" s="114">
        <v>25.5</v>
      </c>
      <c r="M166" s="114">
        <v>18</v>
      </c>
      <c r="N166" s="114">
        <v>15</v>
      </c>
      <c r="O166" s="115">
        <v>14</v>
      </c>
      <c r="P166" s="114">
        <v>18</v>
      </c>
      <c r="Q166" s="115">
        <v>12</v>
      </c>
      <c r="R166" s="106">
        <f>SUM(I166:Q166)</f>
        <v>134.5</v>
      </c>
    </row>
    <row r="167" ht="22" customHeight="1" spans="1:18">
      <c r="A167" s="102">
        <v>166</v>
      </c>
      <c r="B167" s="60" t="s">
        <v>84</v>
      </c>
      <c r="C167" s="60" t="s">
        <v>227</v>
      </c>
      <c r="D167" s="102" t="s">
        <v>230</v>
      </c>
      <c r="E167" s="103">
        <v>16</v>
      </c>
      <c r="F167" s="104">
        <v>1</v>
      </c>
      <c r="G167" s="105">
        <f t="shared" si="2"/>
        <v>4</v>
      </c>
      <c r="H167" s="106">
        <f>I167/11*8+J167/22*11+K167/24*12+L167/33*15+M167/33*14+N167/15*7+O167/20*9+P167/34*13+Q167/23*11</f>
        <v>69.92</v>
      </c>
      <c r="I167" s="114">
        <v>11</v>
      </c>
      <c r="J167" s="114">
        <v>18.5</v>
      </c>
      <c r="K167" s="114">
        <v>14</v>
      </c>
      <c r="L167" s="114">
        <v>26</v>
      </c>
      <c r="M167" s="114">
        <v>12</v>
      </c>
      <c r="N167" s="114">
        <v>9</v>
      </c>
      <c r="O167" s="115">
        <v>14</v>
      </c>
      <c r="P167" s="114">
        <v>24</v>
      </c>
      <c r="Q167" s="115">
        <v>19</v>
      </c>
      <c r="R167" s="106">
        <f>SUM(I167:Q167)</f>
        <v>147.5</v>
      </c>
    </row>
    <row r="168" ht="22" customHeight="1" spans="1:18">
      <c r="A168" s="102">
        <v>167</v>
      </c>
      <c r="B168" s="60" t="s">
        <v>84</v>
      </c>
      <c r="C168" s="60" t="s">
        <v>227</v>
      </c>
      <c r="D168" s="102" t="s">
        <v>231</v>
      </c>
      <c r="E168" s="103">
        <v>16</v>
      </c>
      <c r="F168" s="104">
        <v>13</v>
      </c>
      <c r="G168" s="105">
        <f t="shared" si="2"/>
        <v>109</v>
      </c>
      <c r="H168" s="106">
        <f>I168/11*8+J168/22*11+K168/24*12+L168/33*15+M168/33*14+N168/15*7+O168/20*9+P168/34*13+Q168/23*11</f>
        <v>45.37</v>
      </c>
      <c r="I168" s="114">
        <v>11</v>
      </c>
      <c r="J168" s="114">
        <v>10</v>
      </c>
      <c r="K168" s="114">
        <v>5</v>
      </c>
      <c r="L168" s="114">
        <v>29</v>
      </c>
      <c r="M168" s="114">
        <v>13</v>
      </c>
      <c r="N168" s="114">
        <v>4</v>
      </c>
      <c r="O168" s="115">
        <v>9</v>
      </c>
      <c r="P168" s="114">
        <v>0</v>
      </c>
      <c r="Q168" s="115">
        <v>11</v>
      </c>
      <c r="R168" s="106">
        <f>SUM(I168:Q168)</f>
        <v>92</v>
      </c>
    </row>
    <row r="169" ht="22" customHeight="1" spans="1:18">
      <c r="A169" s="102">
        <v>168</v>
      </c>
      <c r="B169" s="60" t="s">
        <v>84</v>
      </c>
      <c r="C169" s="60" t="s">
        <v>227</v>
      </c>
      <c r="D169" s="102" t="s">
        <v>232</v>
      </c>
      <c r="E169" s="103">
        <v>16</v>
      </c>
      <c r="F169" s="104">
        <v>14</v>
      </c>
      <c r="G169" s="105">
        <f t="shared" si="2"/>
        <v>147</v>
      </c>
      <c r="H169" s="106">
        <f>I169/11*8+J169/22*11+K169/24*12+L169/33*15+M169/33*14+N169/15*7+O169/20*9+P169/34*13+Q169/23*11</f>
        <v>37.66</v>
      </c>
      <c r="I169" s="114">
        <v>8</v>
      </c>
      <c r="J169" s="114">
        <v>15</v>
      </c>
      <c r="K169" s="114">
        <v>5</v>
      </c>
      <c r="L169" s="114">
        <v>1</v>
      </c>
      <c r="M169" s="114">
        <v>12</v>
      </c>
      <c r="N169" s="114">
        <v>3</v>
      </c>
      <c r="O169" s="115">
        <v>11</v>
      </c>
      <c r="P169" s="114">
        <v>11</v>
      </c>
      <c r="Q169" s="115">
        <v>12</v>
      </c>
      <c r="R169" s="106">
        <f>SUM(I169:Q169)</f>
        <v>78</v>
      </c>
    </row>
    <row r="170" ht="22" customHeight="1" spans="1:18">
      <c r="A170" s="102">
        <v>169</v>
      </c>
      <c r="B170" s="60" t="s">
        <v>233</v>
      </c>
      <c r="C170" s="60" t="s">
        <v>234</v>
      </c>
      <c r="D170" s="102" t="s">
        <v>235</v>
      </c>
      <c r="E170" s="103">
        <v>2</v>
      </c>
      <c r="F170" s="104">
        <v>1</v>
      </c>
      <c r="G170" s="105">
        <f t="shared" si="2"/>
        <v>21</v>
      </c>
      <c r="H170" s="106">
        <f>I170/11*8+J170/22*11+K170/24*12+L170/33*15+M170/33*14+N170/15*7+O170/20*9+P170/34*13+Q170/23*11</f>
        <v>62.3</v>
      </c>
      <c r="I170" s="114">
        <v>11</v>
      </c>
      <c r="J170" s="114">
        <v>17</v>
      </c>
      <c r="K170" s="114">
        <v>14</v>
      </c>
      <c r="L170" s="114">
        <v>16</v>
      </c>
      <c r="M170" s="114">
        <v>12</v>
      </c>
      <c r="N170" s="114">
        <v>7</v>
      </c>
      <c r="O170" s="115">
        <v>16</v>
      </c>
      <c r="P170" s="114">
        <v>18</v>
      </c>
      <c r="Q170" s="115">
        <v>19</v>
      </c>
      <c r="R170" s="106">
        <f>SUM(I170:Q170)</f>
        <v>130</v>
      </c>
    </row>
    <row r="171" ht="22" customHeight="1" spans="1:18">
      <c r="A171" s="102">
        <v>170</v>
      </c>
      <c r="B171" s="60" t="s">
        <v>233</v>
      </c>
      <c r="C171" s="60" t="s">
        <v>234</v>
      </c>
      <c r="D171" s="102" t="s">
        <v>236</v>
      </c>
      <c r="E171" s="103">
        <v>11</v>
      </c>
      <c r="F171" s="104">
        <v>2</v>
      </c>
      <c r="G171" s="105">
        <f t="shared" si="2"/>
        <v>119</v>
      </c>
      <c r="H171" s="106">
        <f>I171/11*8+J171/22*11+K171/24*12+L171/33*15+M171/33*14+N171/15*7+O171/20*9+P171/34*13+Q171/23*11</f>
        <v>43.71</v>
      </c>
      <c r="I171" s="114">
        <v>8</v>
      </c>
      <c r="J171" s="114">
        <v>10.5</v>
      </c>
      <c r="K171" s="114">
        <v>3</v>
      </c>
      <c r="L171" s="114">
        <v>13</v>
      </c>
      <c r="M171" s="114">
        <v>17</v>
      </c>
      <c r="N171" s="114">
        <v>3</v>
      </c>
      <c r="O171" s="115">
        <v>11</v>
      </c>
      <c r="P171" s="114">
        <v>13</v>
      </c>
      <c r="Q171" s="115">
        <v>14</v>
      </c>
      <c r="R171" s="106">
        <f>SUM(I171:Q171)</f>
        <v>92.5</v>
      </c>
    </row>
    <row r="172" ht="22" customHeight="1" spans="1:18">
      <c r="A172" s="102">
        <v>187</v>
      </c>
      <c r="B172" s="60" t="s">
        <v>105</v>
      </c>
      <c r="C172" s="60" t="s">
        <v>237</v>
      </c>
      <c r="D172" s="102" t="s">
        <v>238</v>
      </c>
      <c r="E172" s="103">
        <v>2</v>
      </c>
      <c r="F172" s="104">
        <v>1</v>
      </c>
      <c r="G172" s="105">
        <f t="shared" si="2"/>
        <v>122</v>
      </c>
      <c r="H172" s="106">
        <f>I172/11*8+J172/22*11+K172/24*12+L172/33*15+M172/33*14+N172/15*7+O172/20*9+P172/34*13+Q172/23*11</f>
        <v>42.91</v>
      </c>
      <c r="I172" s="114">
        <v>11</v>
      </c>
      <c r="J172" s="114">
        <v>18.5</v>
      </c>
      <c r="K172" s="114">
        <v>5</v>
      </c>
      <c r="L172" s="114">
        <v>12</v>
      </c>
      <c r="M172" s="114">
        <v>8</v>
      </c>
      <c r="N172" s="114">
        <v>6</v>
      </c>
      <c r="O172" s="115">
        <v>9</v>
      </c>
      <c r="P172" s="114">
        <v>2</v>
      </c>
      <c r="Q172" s="115">
        <v>14</v>
      </c>
      <c r="R172" s="106">
        <f>SUM(I172:Q172)</f>
        <v>85.5</v>
      </c>
    </row>
    <row r="173" ht="22" customHeight="1" spans="1:18">
      <c r="A173" s="102">
        <v>190</v>
      </c>
      <c r="B173" s="60" t="s">
        <v>201</v>
      </c>
      <c r="C173" s="60" t="s">
        <v>239</v>
      </c>
      <c r="D173" s="60" t="s">
        <v>240</v>
      </c>
      <c r="E173" s="103">
        <v>54</v>
      </c>
      <c r="F173" s="104">
        <v>19</v>
      </c>
      <c r="G173" s="105">
        <f t="shared" si="2"/>
        <v>128</v>
      </c>
      <c r="H173" s="106">
        <f>I173/11*8+J173/22*11+K173/24*12+L173/33*15+M173/33*14+N173/15*7+O173/20*9+P173/34*13+Q173/23*11</f>
        <v>41.88</v>
      </c>
      <c r="I173" s="114">
        <v>7</v>
      </c>
      <c r="J173" s="114">
        <v>18</v>
      </c>
      <c r="K173" s="114">
        <v>5</v>
      </c>
      <c r="L173" s="114">
        <v>11</v>
      </c>
      <c r="M173" s="114">
        <v>17</v>
      </c>
      <c r="N173" s="114">
        <v>1</v>
      </c>
      <c r="O173" s="115">
        <v>14</v>
      </c>
      <c r="P173" s="114">
        <v>4</v>
      </c>
      <c r="Q173" s="115">
        <v>10</v>
      </c>
      <c r="R173" s="106">
        <f>SUM(I173:Q173)</f>
        <v>87</v>
      </c>
    </row>
    <row r="174" ht="22" customHeight="1" spans="1:18">
      <c r="A174" s="102">
        <v>191</v>
      </c>
      <c r="B174" s="60" t="s">
        <v>201</v>
      </c>
      <c r="C174" s="60" t="s">
        <v>239</v>
      </c>
      <c r="D174" s="60" t="s">
        <v>241</v>
      </c>
      <c r="E174" s="103">
        <v>54</v>
      </c>
      <c r="F174" s="104">
        <v>11</v>
      </c>
      <c r="G174" s="105">
        <f t="shared" si="2"/>
        <v>93</v>
      </c>
      <c r="H174" s="106">
        <f>I174/11*8+J174/22*11+K174/24*12+L174/33*15+M174/33*14+N174/15*7+O174/20*9+P174/34*13+Q174/23*11</f>
        <v>48.57</v>
      </c>
      <c r="I174" s="114">
        <v>8</v>
      </c>
      <c r="J174" s="114">
        <v>17</v>
      </c>
      <c r="K174" s="114">
        <v>11</v>
      </c>
      <c r="L174" s="114">
        <v>20.5</v>
      </c>
      <c r="M174" s="114">
        <v>14</v>
      </c>
      <c r="N174" s="114">
        <v>0</v>
      </c>
      <c r="O174" s="115">
        <v>10</v>
      </c>
      <c r="P174" s="114">
        <v>6</v>
      </c>
      <c r="Q174" s="115">
        <v>14</v>
      </c>
      <c r="R174" s="106">
        <f>SUM(I174:Q174)</f>
        <v>100.5</v>
      </c>
    </row>
    <row r="175" ht="22" customHeight="1" spans="1:18">
      <c r="A175" s="102">
        <v>193</v>
      </c>
      <c r="B175" s="60" t="s">
        <v>201</v>
      </c>
      <c r="C175" s="60" t="s">
        <v>239</v>
      </c>
      <c r="D175" s="60" t="s">
        <v>242</v>
      </c>
      <c r="E175" s="103">
        <v>54</v>
      </c>
      <c r="F175" s="104">
        <v>5</v>
      </c>
      <c r="G175" s="105">
        <f t="shared" si="2"/>
        <v>39</v>
      </c>
      <c r="H175" s="106">
        <f>I175/11*8+J175/22*11+K175/24*12+L175/33*15+M175/33*14+N175/15*7+O175/20*9+P175/34*13+Q175/23*11</f>
        <v>58.3</v>
      </c>
      <c r="I175" s="114">
        <v>10</v>
      </c>
      <c r="J175" s="114">
        <v>20</v>
      </c>
      <c r="K175" s="114">
        <v>7.5</v>
      </c>
      <c r="L175" s="114">
        <v>20</v>
      </c>
      <c r="M175" s="114">
        <v>16</v>
      </c>
      <c r="N175" s="114">
        <v>6</v>
      </c>
      <c r="O175" s="115">
        <v>12</v>
      </c>
      <c r="P175" s="114">
        <v>17</v>
      </c>
      <c r="Q175" s="115">
        <v>14</v>
      </c>
      <c r="R175" s="106">
        <f>SUM(I175:Q175)</f>
        <v>122.5</v>
      </c>
    </row>
    <row r="176" ht="22" customHeight="1" spans="1:18">
      <c r="A176" s="102">
        <v>194</v>
      </c>
      <c r="B176" s="60" t="s">
        <v>201</v>
      </c>
      <c r="C176" s="60" t="s">
        <v>239</v>
      </c>
      <c r="D176" s="60" t="s">
        <v>243</v>
      </c>
      <c r="E176" s="103">
        <v>54</v>
      </c>
      <c r="F176" s="104">
        <v>2</v>
      </c>
      <c r="G176" s="105">
        <f t="shared" si="2"/>
        <v>16</v>
      </c>
      <c r="H176" s="106">
        <f>I176/11*8+J176/22*11+K176/24*12+L176/33*15+M176/33*14+N176/15*7+O176/20*9+P176/34*13+Q176/23*11</f>
        <v>64.69</v>
      </c>
      <c r="I176" s="114">
        <v>11</v>
      </c>
      <c r="J176" s="114">
        <v>22</v>
      </c>
      <c r="K176" s="114">
        <v>14</v>
      </c>
      <c r="L176" s="114">
        <v>25.5</v>
      </c>
      <c r="M176" s="114">
        <v>17</v>
      </c>
      <c r="N176" s="114">
        <v>7</v>
      </c>
      <c r="O176" s="115">
        <v>11</v>
      </c>
      <c r="P176" s="114">
        <v>13</v>
      </c>
      <c r="Q176" s="115">
        <v>14</v>
      </c>
      <c r="R176" s="106">
        <f>SUM(I176:Q176)</f>
        <v>134.5</v>
      </c>
    </row>
    <row r="177" ht="22" customHeight="1" spans="1:18">
      <c r="A177" s="102">
        <v>198</v>
      </c>
      <c r="B177" s="60" t="s">
        <v>201</v>
      </c>
      <c r="C177" s="60" t="s">
        <v>239</v>
      </c>
      <c r="D177" s="60" t="s">
        <v>244</v>
      </c>
      <c r="E177" s="103">
        <v>54</v>
      </c>
      <c r="F177" s="104">
        <v>21</v>
      </c>
      <c r="G177" s="105">
        <f t="shared" si="2"/>
        <v>132</v>
      </c>
      <c r="H177" s="106">
        <f>I177/11*8+J177/22*11+K177/24*12+L177/33*15+M177/33*14+N177/15*7+O177/20*9+P177/34*13+Q177/23*11</f>
        <v>41.39</v>
      </c>
      <c r="I177" s="114">
        <v>3</v>
      </c>
      <c r="J177" s="114">
        <v>15</v>
      </c>
      <c r="K177" s="114">
        <v>5</v>
      </c>
      <c r="L177" s="114">
        <v>17.5</v>
      </c>
      <c r="M177" s="114">
        <v>11</v>
      </c>
      <c r="N177" s="114">
        <v>11</v>
      </c>
      <c r="O177" s="115">
        <v>11</v>
      </c>
      <c r="P177" s="114">
        <v>2</v>
      </c>
      <c r="Q177" s="115">
        <v>12</v>
      </c>
      <c r="R177" s="106">
        <f>SUM(I177:Q177)</f>
        <v>87.5</v>
      </c>
    </row>
    <row r="178" ht="22" customHeight="1" spans="1:18">
      <c r="A178" s="102">
        <v>202</v>
      </c>
      <c r="B178" s="60" t="s">
        <v>201</v>
      </c>
      <c r="C178" s="60" t="s">
        <v>239</v>
      </c>
      <c r="D178" s="60" t="s">
        <v>245</v>
      </c>
      <c r="E178" s="103">
        <v>54</v>
      </c>
      <c r="F178" s="104">
        <v>8</v>
      </c>
      <c r="G178" s="105">
        <f t="shared" si="2"/>
        <v>49</v>
      </c>
      <c r="H178" s="106">
        <f>I178/11*8+J178/22*11+K178/24*12+L178/33*15+M178/33*14+N178/15*7+O178/20*9+P178/34*13+Q178/23*11</f>
        <v>56.67</v>
      </c>
      <c r="I178" s="114">
        <v>11</v>
      </c>
      <c r="J178" s="114">
        <v>17.5</v>
      </c>
      <c r="K178" s="114">
        <v>5</v>
      </c>
      <c r="L178" s="114">
        <v>26</v>
      </c>
      <c r="M178" s="114">
        <v>12</v>
      </c>
      <c r="N178" s="114">
        <v>7</v>
      </c>
      <c r="O178" s="115">
        <v>9</v>
      </c>
      <c r="P178" s="114">
        <v>12</v>
      </c>
      <c r="Q178" s="115">
        <v>18</v>
      </c>
      <c r="R178" s="106">
        <f>SUM(I178:Q178)</f>
        <v>117.5</v>
      </c>
    </row>
    <row r="179" ht="22" customHeight="1" spans="1:18">
      <c r="A179" s="102">
        <v>205</v>
      </c>
      <c r="B179" s="60" t="s">
        <v>201</v>
      </c>
      <c r="C179" s="60" t="s">
        <v>239</v>
      </c>
      <c r="D179" s="60" t="s">
        <v>246</v>
      </c>
      <c r="E179" s="103">
        <v>54</v>
      </c>
      <c r="F179" s="104">
        <v>54</v>
      </c>
      <c r="G179" s="105">
        <f t="shared" si="2"/>
        <v>220</v>
      </c>
      <c r="H179" s="106">
        <f>I179/11*8+J179/22*11+K179/24*12+L179/33*15+M179/33*14+N179/15*7+O179/20*9+P179/34*13+Q179/23*11</f>
        <v>13.6</v>
      </c>
      <c r="I179" s="114">
        <v>0</v>
      </c>
      <c r="J179" s="114">
        <v>4.5</v>
      </c>
      <c r="K179" s="114">
        <v>5</v>
      </c>
      <c r="L179" s="114">
        <v>9.5</v>
      </c>
      <c r="M179" s="114">
        <v>3</v>
      </c>
      <c r="N179" s="114">
        <v>0</v>
      </c>
      <c r="O179" s="115">
        <v>3</v>
      </c>
      <c r="P179" s="114">
        <v>0</v>
      </c>
      <c r="Q179" s="115">
        <v>4</v>
      </c>
      <c r="R179" s="106">
        <f>SUM(I179:Q179)</f>
        <v>29</v>
      </c>
    </row>
    <row r="180" ht="22" customHeight="1" spans="1:18">
      <c r="A180" s="102">
        <v>206</v>
      </c>
      <c r="B180" s="60" t="s">
        <v>201</v>
      </c>
      <c r="C180" s="60" t="s">
        <v>239</v>
      </c>
      <c r="D180" s="60" t="s">
        <v>247</v>
      </c>
      <c r="E180" s="103">
        <v>54</v>
      </c>
      <c r="F180" s="104">
        <v>38</v>
      </c>
      <c r="G180" s="105">
        <f t="shared" si="2"/>
        <v>198</v>
      </c>
      <c r="H180" s="106">
        <f>I180/11*8+J180/22*11+K180/24*12+L180/33*15+M180/33*14+N180/15*7+O180/20*9+P180/34*13+Q180/23*11</f>
        <v>26.02</v>
      </c>
      <c r="I180" s="114">
        <v>3</v>
      </c>
      <c r="J180" s="114">
        <v>12</v>
      </c>
      <c r="K180" s="114">
        <v>5</v>
      </c>
      <c r="L180" s="114">
        <v>6.5</v>
      </c>
      <c r="M180" s="114">
        <v>9</v>
      </c>
      <c r="N180" s="114">
        <v>0</v>
      </c>
      <c r="O180" s="115">
        <v>5</v>
      </c>
      <c r="P180" s="114">
        <v>4</v>
      </c>
      <c r="Q180" s="115">
        <v>10</v>
      </c>
      <c r="R180" s="106">
        <f>SUM(I180:Q180)</f>
        <v>54.5</v>
      </c>
    </row>
    <row r="181" ht="22" customHeight="1" spans="1:18">
      <c r="A181" s="102">
        <v>207</v>
      </c>
      <c r="B181" s="60" t="s">
        <v>201</v>
      </c>
      <c r="C181" s="60" t="s">
        <v>239</v>
      </c>
      <c r="D181" s="60" t="s">
        <v>248</v>
      </c>
      <c r="E181" s="103">
        <v>54</v>
      </c>
      <c r="F181" s="104">
        <v>51</v>
      </c>
      <c r="G181" s="105">
        <f t="shared" si="2"/>
        <v>215</v>
      </c>
      <c r="H181" s="106">
        <f>I181/11*8+J181/22*11+K181/24*12+L181/33*15+M181/33*14+N181/15*7+O181/20*9+P181/34*13+Q181/23*11</f>
        <v>18.83</v>
      </c>
      <c r="I181" s="114">
        <v>0</v>
      </c>
      <c r="J181" s="114">
        <v>3.5</v>
      </c>
      <c r="K181" s="114">
        <v>5</v>
      </c>
      <c r="L181" s="114">
        <v>8.5</v>
      </c>
      <c r="M181" s="114">
        <v>8</v>
      </c>
      <c r="N181" s="114">
        <v>4</v>
      </c>
      <c r="O181" s="115">
        <v>10</v>
      </c>
      <c r="P181" s="114">
        <v>0</v>
      </c>
      <c r="Q181" s="115">
        <v>2</v>
      </c>
      <c r="R181" s="106">
        <f>SUM(I181:Q181)</f>
        <v>41</v>
      </c>
    </row>
    <row r="182" ht="22" customHeight="1" spans="1:18">
      <c r="A182" s="102">
        <v>208</v>
      </c>
      <c r="B182" s="60" t="s">
        <v>201</v>
      </c>
      <c r="C182" s="60" t="s">
        <v>239</v>
      </c>
      <c r="D182" s="60" t="s">
        <v>249</v>
      </c>
      <c r="E182" s="103">
        <v>54</v>
      </c>
      <c r="F182" s="104">
        <v>31</v>
      </c>
      <c r="G182" s="105">
        <f t="shared" si="2"/>
        <v>171</v>
      </c>
      <c r="H182" s="106">
        <f>I182/11*8+J182/22*11+K182/24*12+L182/33*15+M182/33*14+N182/15*7+O182/20*9+P182/34*13+Q182/23*11</f>
        <v>34.43</v>
      </c>
      <c r="I182" s="114">
        <v>3</v>
      </c>
      <c r="J182" s="114">
        <v>11</v>
      </c>
      <c r="K182" s="114">
        <v>0</v>
      </c>
      <c r="L182" s="114">
        <v>16.5</v>
      </c>
      <c r="M182" s="114">
        <v>6</v>
      </c>
      <c r="N182" s="114">
        <v>7</v>
      </c>
      <c r="O182" s="115">
        <v>12</v>
      </c>
      <c r="P182" s="114">
        <v>6</v>
      </c>
      <c r="Q182" s="115">
        <v>12</v>
      </c>
      <c r="R182" s="106">
        <f>SUM(I182:Q182)</f>
        <v>73.5</v>
      </c>
    </row>
    <row r="183" ht="22" customHeight="1" spans="1:18">
      <c r="A183" s="102">
        <v>209</v>
      </c>
      <c r="B183" s="60" t="s">
        <v>201</v>
      </c>
      <c r="C183" s="60" t="s">
        <v>239</v>
      </c>
      <c r="D183" s="60" t="s">
        <v>250</v>
      </c>
      <c r="E183" s="103">
        <v>54</v>
      </c>
      <c r="F183" s="104">
        <v>41</v>
      </c>
      <c r="G183" s="105">
        <f t="shared" si="2"/>
        <v>204</v>
      </c>
      <c r="H183" s="106">
        <f>I183/11*8+J183/22*11+K183/24*12+L183/33*15+M183/33*14+N183/15*7+O183/20*9+P183/34*13+Q183/23*11</f>
        <v>24.62</v>
      </c>
      <c r="I183" s="114">
        <v>3</v>
      </c>
      <c r="J183" s="114">
        <v>13</v>
      </c>
      <c r="K183" s="114">
        <v>5</v>
      </c>
      <c r="L183" s="114">
        <v>9.5</v>
      </c>
      <c r="M183" s="114">
        <v>11</v>
      </c>
      <c r="N183" s="114">
        <v>2</v>
      </c>
      <c r="O183" s="115">
        <v>4</v>
      </c>
      <c r="P183" s="114">
        <v>2</v>
      </c>
      <c r="Q183" s="115">
        <v>2</v>
      </c>
      <c r="R183" s="106">
        <f>SUM(I183:Q183)</f>
        <v>51.5</v>
      </c>
    </row>
    <row r="184" ht="22" customHeight="1" spans="1:18">
      <c r="A184" s="102">
        <v>210</v>
      </c>
      <c r="B184" s="60" t="s">
        <v>201</v>
      </c>
      <c r="C184" s="60" t="s">
        <v>239</v>
      </c>
      <c r="D184" s="60" t="s">
        <v>251</v>
      </c>
      <c r="E184" s="103">
        <v>54</v>
      </c>
      <c r="F184" s="104">
        <v>47</v>
      </c>
      <c r="G184" s="105">
        <f t="shared" si="2"/>
        <v>211</v>
      </c>
      <c r="H184" s="106">
        <f>I184/11*8+J184/22*11+K184/24*12+L184/33*15+M184/33*14+N184/15*7+O184/20*9+P184/34*13+Q184/23*11</f>
        <v>22.03</v>
      </c>
      <c r="I184" s="114">
        <v>6</v>
      </c>
      <c r="J184" s="114">
        <v>12</v>
      </c>
      <c r="K184" s="114">
        <v>5</v>
      </c>
      <c r="L184" s="114">
        <v>0</v>
      </c>
      <c r="M184" s="114">
        <v>6</v>
      </c>
      <c r="N184" s="114">
        <v>2</v>
      </c>
      <c r="O184" s="115">
        <v>5</v>
      </c>
      <c r="P184" s="114">
        <v>4</v>
      </c>
      <c r="Q184" s="115">
        <v>4</v>
      </c>
      <c r="R184" s="106">
        <f>SUM(I184:Q184)</f>
        <v>44</v>
      </c>
    </row>
    <row r="185" ht="22" customHeight="1" spans="1:18">
      <c r="A185" s="102">
        <v>211</v>
      </c>
      <c r="B185" s="60" t="s">
        <v>201</v>
      </c>
      <c r="C185" s="60" t="s">
        <v>239</v>
      </c>
      <c r="D185" s="60" t="s">
        <v>252</v>
      </c>
      <c r="E185" s="103">
        <v>54</v>
      </c>
      <c r="F185" s="104">
        <v>34</v>
      </c>
      <c r="G185" s="105">
        <f t="shared" si="2"/>
        <v>176</v>
      </c>
      <c r="H185" s="106">
        <f>I185/11*8+J185/22*11+K185/24*12+L185/33*15+M185/33*14+N185/15*7+O185/20*9+P185/34*13+Q185/23*11</f>
        <v>32.95</v>
      </c>
      <c r="I185" s="114">
        <v>3</v>
      </c>
      <c r="J185" s="114">
        <v>16.5</v>
      </c>
      <c r="K185" s="114">
        <v>5</v>
      </c>
      <c r="L185" s="114">
        <v>17</v>
      </c>
      <c r="M185" s="114">
        <v>11</v>
      </c>
      <c r="N185" s="114">
        <v>3</v>
      </c>
      <c r="O185" s="115">
        <v>10</v>
      </c>
      <c r="P185" s="114">
        <v>2</v>
      </c>
      <c r="Q185" s="115">
        <v>2</v>
      </c>
      <c r="R185" s="106">
        <f>SUM(I185:Q185)</f>
        <v>69.5</v>
      </c>
    </row>
    <row r="186" ht="22" customHeight="1" spans="1:18">
      <c r="A186" s="102">
        <v>212</v>
      </c>
      <c r="B186" s="60" t="s">
        <v>201</v>
      </c>
      <c r="C186" s="60" t="s">
        <v>239</v>
      </c>
      <c r="D186" s="60" t="s">
        <v>253</v>
      </c>
      <c r="E186" s="103">
        <v>54</v>
      </c>
      <c r="F186" s="104">
        <v>53</v>
      </c>
      <c r="G186" s="105">
        <f t="shared" si="2"/>
        <v>219</v>
      </c>
      <c r="H186" s="106">
        <f>I186/11*8+J186/22*11+K186/24*12+L186/33*15+M186/33*14+N186/15*7+O186/20*9+P186/34*13+Q186/23*11</f>
        <v>14.78</v>
      </c>
      <c r="I186" s="114">
        <v>2</v>
      </c>
      <c r="J186" s="114">
        <v>7</v>
      </c>
      <c r="K186" s="114">
        <v>4.5</v>
      </c>
      <c r="L186" s="114">
        <v>2.5</v>
      </c>
      <c r="M186" s="114">
        <v>7</v>
      </c>
      <c r="N186" s="114">
        <v>0</v>
      </c>
      <c r="O186" s="115">
        <v>6</v>
      </c>
      <c r="P186" s="114">
        <v>2</v>
      </c>
      <c r="Q186" s="115">
        <v>0</v>
      </c>
      <c r="R186" s="106">
        <f>SUM(I186:Q186)</f>
        <v>31</v>
      </c>
    </row>
    <row r="187" ht="22" customHeight="1" spans="1:18">
      <c r="A187" s="102">
        <v>213</v>
      </c>
      <c r="B187" s="60" t="s">
        <v>201</v>
      </c>
      <c r="C187" s="60" t="s">
        <v>239</v>
      </c>
      <c r="D187" s="60" t="s">
        <v>254</v>
      </c>
      <c r="E187" s="103">
        <v>54</v>
      </c>
      <c r="F187" s="104">
        <v>36</v>
      </c>
      <c r="G187" s="105">
        <f t="shared" si="2"/>
        <v>191</v>
      </c>
      <c r="H187" s="106">
        <f>I187/11*8+J187/22*11+K187/24*12+L187/33*15+M187/33*14+N187/15*7+O187/20*9+P187/34*13+Q187/23*11</f>
        <v>27.92</v>
      </c>
      <c r="I187" s="114">
        <v>2</v>
      </c>
      <c r="J187" s="114">
        <v>11.5</v>
      </c>
      <c r="K187" s="114">
        <v>5</v>
      </c>
      <c r="L187" s="114">
        <v>7.5</v>
      </c>
      <c r="M187" s="114">
        <v>11</v>
      </c>
      <c r="N187" s="114">
        <v>1</v>
      </c>
      <c r="O187" s="115">
        <v>13</v>
      </c>
      <c r="P187" s="114">
        <v>0</v>
      </c>
      <c r="Q187" s="115">
        <v>8</v>
      </c>
      <c r="R187" s="106">
        <f>SUM(I187:Q187)</f>
        <v>59</v>
      </c>
    </row>
    <row r="188" ht="22" customHeight="1" spans="1:18">
      <c r="A188" s="102">
        <v>214</v>
      </c>
      <c r="B188" s="60" t="s">
        <v>201</v>
      </c>
      <c r="C188" s="60" t="s">
        <v>239</v>
      </c>
      <c r="D188" s="60" t="s">
        <v>255</v>
      </c>
      <c r="E188" s="103">
        <v>54</v>
      </c>
      <c r="F188" s="104">
        <v>44</v>
      </c>
      <c r="G188" s="105">
        <f t="shared" si="2"/>
        <v>207</v>
      </c>
      <c r="H188" s="106">
        <f>I188/11*8+J188/22*11+K188/24*12+L188/33*15+M188/33*14+N188/15*7+O188/20*9+P188/34*13+Q188/23*11</f>
        <v>23.34</v>
      </c>
      <c r="I188" s="114">
        <v>2</v>
      </c>
      <c r="J188" s="114">
        <v>9.5</v>
      </c>
      <c r="K188" s="114">
        <v>3</v>
      </c>
      <c r="L188" s="114">
        <v>20</v>
      </c>
      <c r="M188" s="114">
        <v>8</v>
      </c>
      <c r="N188" s="114">
        <v>0</v>
      </c>
      <c r="O188" s="115">
        <v>7</v>
      </c>
      <c r="P188" s="114">
        <v>0</v>
      </c>
      <c r="Q188" s="115">
        <v>0</v>
      </c>
      <c r="R188" s="106">
        <f>SUM(I188:Q188)</f>
        <v>49.5</v>
      </c>
    </row>
    <row r="189" ht="22" customHeight="1" spans="1:18">
      <c r="A189" s="102">
        <v>215</v>
      </c>
      <c r="B189" s="60" t="s">
        <v>201</v>
      </c>
      <c r="C189" s="60" t="s">
        <v>239</v>
      </c>
      <c r="D189" s="60" t="s">
        <v>256</v>
      </c>
      <c r="E189" s="103">
        <v>54</v>
      </c>
      <c r="F189" s="104">
        <v>40</v>
      </c>
      <c r="G189" s="105">
        <f t="shared" si="2"/>
        <v>203</v>
      </c>
      <c r="H189" s="106">
        <f>I189/11*8+J189/22*11+K189/24*12+L189/33*15+M189/33*14+N189/15*7+O189/20*9+P189/34*13+Q189/23*11</f>
        <v>25.1</v>
      </c>
      <c r="I189" s="114">
        <v>0</v>
      </c>
      <c r="J189" s="114">
        <v>12</v>
      </c>
      <c r="K189" s="114">
        <v>3</v>
      </c>
      <c r="L189" s="114">
        <v>14</v>
      </c>
      <c r="M189" s="114">
        <v>8</v>
      </c>
      <c r="N189" s="114">
        <v>2</v>
      </c>
      <c r="O189" s="115">
        <v>6</v>
      </c>
      <c r="P189" s="114">
        <v>6</v>
      </c>
      <c r="Q189" s="115">
        <v>4</v>
      </c>
      <c r="R189" s="106">
        <f>SUM(I189:Q189)</f>
        <v>55</v>
      </c>
    </row>
    <row r="190" ht="22" customHeight="1" spans="1:18">
      <c r="A190" s="102">
        <v>216</v>
      </c>
      <c r="B190" s="60" t="s">
        <v>201</v>
      </c>
      <c r="C190" s="60" t="s">
        <v>239</v>
      </c>
      <c r="D190" s="60" t="s">
        <v>257</v>
      </c>
      <c r="E190" s="103">
        <v>54</v>
      </c>
      <c r="F190" s="104">
        <v>42</v>
      </c>
      <c r="G190" s="105">
        <f t="shared" si="2"/>
        <v>205</v>
      </c>
      <c r="H190" s="106">
        <f>I190/11*8+J190/22*11+K190/24*12+L190/33*15+M190/33*14+N190/15*7+O190/20*9+P190/34*13+Q190/23*11</f>
        <v>24.35</v>
      </c>
      <c r="I190" s="114">
        <v>3</v>
      </c>
      <c r="J190" s="114">
        <v>11</v>
      </c>
      <c r="K190" s="114">
        <v>4.5</v>
      </c>
      <c r="L190" s="114">
        <v>1</v>
      </c>
      <c r="M190" s="114">
        <v>10</v>
      </c>
      <c r="N190" s="114">
        <v>3</v>
      </c>
      <c r="O190" s="115">
        <v>10</v>
      </c>
      <c r="P190" s="114">
        <v>5</v>
      </c>
      <c r="Q190" s="115">
        <v>4</v>
      </c>
      <c r="R190" s="106">
        <f>SUM(I190:Q190)</f>
        <v>51.5</v>
      </c>
    </row>
    <row r="191" ht="22" customHeight="1" spans="1:18">
      <c r="A191" s="102">
        <v>217</v>
      </c>
      <c r="B191" s="60" t="s">
        <v>201</v>
      </c>
      <c r="C191" s="60" t="s">
        <v>239</v>
      </c>
      <c r="D191" s="60" t="s">
        <v>258</v>
      </c>
      <c r="E191" s="103">
        <v>54</v>
      </c>
      <c r="F191" s="104">
        <v>25</v>
      </c>
      <c r="G191" s="105">
        <f t="shared" si="2"/>
        <v>153</v>
      </c>
      <c r="H191" s="106">
        <f>I191/11*8+J191/22*11+K191/24*12+L191/33*15+M191/33*14+N191/15*7+O191/20*9+P191/34*13+Q191/23*11</f>
        <v>36.27</v>
      </c>
      <c r="I191" s="114">
        <v>8</v>
      </c>
      <c r="J191" s="114">
        <v>13</v>
      </c>
      <c r="K191" s="114">
        <v>5</v>
      </c>
      <c r="L191" s="114">
        <v>4</v>
      </c>
      <c r="M191" s="114">
        <v>4</v>
      </c>
      <c r="N191" s="114">
        <v>4</v>
      </c>
      <c r="O191" s="115">
        <v>17</v>
      </c>
      <c r="P191" s="114">
        <v>7</v>
      </c>
      <c r="Q191" s="115">
        <v>12</v>
      </c>
      <c r="R191" s="106">
        <f>SUM(I191:Q191)</f>
        <v>74</v>
      </c>
    </row>
    <row r="192" ht="22" customHeight="1" spans="1:18">
      <c r="A192" s="102">
        <v>223</v>
      </c>
      <c r="B192" s="60" t="s">
        <v>201</v>
      </c>
      <c r="C192" s="60" t="s">
        <v>239</v>
      </c>
      <c r="D192" s="60" t="s">
        <v>259</v>
      </c>
      <c r="E192" s="103">
        <v>54</v>
      </c>
      <c r="F192" s="104">
        <v>12</v>
      </c>
      <c r="G192" s="105">
        <f t="shared" si="2"/>
        <v>97</v>
      </c>
      <c r="H192" s="106">
        <f>I192/11*8+J192/22*11+K192/24*12+L192/33*15+M192/33*14+N192/15*7+O192/20*9+P192/34*13+Q192/23*11</f>
        <v>47.84</v>
      </c>
      <c r="I192" s="114">
        <v>4</v>
      </c>
      <c r="J192" s="114">
        <v>16</v>
      </c>
      <c r="K192" s="114">
        <v>14</v>
      </c>
      <c r="L192" s="114">
        <v>9.5</v>
      </c>
      <c r="M192" s="114">
        <v>10</v>
      </c>
      <c r="N192" s="114">
        <v>7</v>
      </c>
      <c r="O192" s="115">
        <v>16</v>
      </c>
      <c r="P192" s="114">
        <v>16</v>
      </c>
      <c r="Q192" s="115">
        <v>10</v>
      </c>
      <c r="R192" s="106">
        <f>SUM(I192:Q192)</f>
        <v>102.5</v>
      </c>
    </row>
    <row r="193" ht="22" customHeight="1" spans="1:18">
      <c r="A193" s="102">
        <v>230</v>
      </c>
      <c r="B193" s="60" t="s">
        <v>201</v>
      </c>
      <c r="C193" s="60" t="s">
        <v>239</v>
      </c>
      <c r="D193" s="60" t="s">
        <v>260</v>
      </c>
      <c r="E193" s="103">
        <v>54</v>
      </c>
      <c r="F193" s="104">
        <v>18</v>
      </c>
      <c r="G193" s="105">
        <f t="shared" si="2"/>
        <v>125</v>
      </c>
      <c r="H193" s="106">
        <f>I193/11*8+J193/22*11+K193/24*12+L193/33*15+M193/33*14+N193/15*7+O193/20*9+P193/34*13+Q193/23*11</f>
        <v>42.6</v>
      </c>
      <c r="I193" s="114">
        <v>11</v>
      </c>
      <c r="J193" s="114">
        <v>17</v>
      </c>
      <c r="K193" s="114">
        <v>2.5</v>
      </c>
      <c r="L193" s="114">
        <v>14</v>
      </c>
      <c r="M193" s="114">
        <v>9</v>
      </c>
      <c r="N193" s="114">
        <v>5</v>
      </c>
      <c r="O193" s="115">
        <v>7</v>
      </c>
      <c r="P193" s="114">
        <v>9</v>
      </c>
      <c r="Q193" s="115">
        <v>12</v>
      </c>
      <c r="R193" s="106">
        <f>SUM(I193:Q193)</f>
        <v>86.5</v>
      </c>
    </row>
    <row r="194" ht="22" customHeight="1" spans="1:18">
      <c r="A194" s="102">
        <v>233</v>
      </c>
      <c r="B194" s="60" t="s">
        <v>201</v>
      </c>
      <c r="C194" s="60" t="s">
        <v>239</v>
      </c>
      <c r="D194" s="60" t="s">
        <v>261</v>
      </c>
      <c r="E194" s="103">
        <v>54</v>
      </c>
      <c r="F194" s="104">
        <v>39</v>
      </c>
      <c r="G194" s="105">
        <f t="shared" si="2"/>
        <v>199</v>
      </c>
      <c r="H194" s="106">
        <f>I194/11*8+J194/22*11+K194/24*12+L194/33*15+M194/33*14+N194/15*7+O194/20*9+P194/34*13+Q194/23*11</f>
        <v>25.92</v>
      </c>
      <c r="I194" s="114">
        <v>3</v>
      </c>
      <c r="J194" s="114">
        <v>17.5</v>
      </c>
      <c r="K194" s="114">
        <v>3</v>
      </c>
      <c r="L194" s="114">
        <v>7.5</v>
      </c>
      <c r="M194" s="114">
        <v>11</v>
      </c>
      <c r="N194" s="114">
        <v>2</v>
      </c>
      <c r="O194" s="115">
        <v>4</v>
      </c>
      <c r="P194" s="114">
        <v>2</v>
      </c>
      <c r="Q194" s="115">
        <v>4</v>
      </c>
      <c r="R194" s="106">
        <f>SUM(I194:Q194)</f>
        <v>54</v>
      </c>
    </row>
    <row r="195" ht="22" customHeight="1" spans="1:18">
      <c r="A195" s="102">
        <v>234</v>
      </c>
      <c r="B195" s="60" t="s">
        <v>201</v>
      </c>
      <c r="C195" s="60" t="s">
        <v>239</v>
      </c>
      <c r="D195" s="60" t="s">
        <v>262</v>
      </c>
      <c r="E195" s="103">
        <v>54</v>
      </c>
      <c r="F195" s="104">
        <v>45</v>
      </c>
      <c r="G195" s="105">
        <f t="shared" si="2"/>
        <v>209</v>
      </c>
      <c r="H195" s="106">
        <f>I195/11*8+J195/22*11+K195/24*12+L195/33*15+M195/33*14+N195/15*7+O195/20*9+P195/34*13+Q195/23*11</f>
        <v>22.88</v>
      </c>
      <c r="I195" s="114">
        <v>1</v>
      </c>
      <c r="J195" s="114">
        <v>9</v>
      </c>
      <c r="K195" s="114">
        <v>5</v>
      </c>
      <c r="L195" s="114">
        <v>13</v>
      </c>
      <c r="M195" s="114">
        <v>1</v>
      </c>
      <c r="N195" s="114">
        <v>4</v>
      </c>
      <c r="O195" s="115">
        <v>8</v>
      </c>
      <c r="P195" s="114">
        <v>0</v>
      </c>
      <c r="Q195" s="115">
        <v>7</v>
      </c>
      <c r="R195" s="106">
        <f>SUM(I195:Q195)</f>
        <v>48</v>
      </c>
    </row>
    <row r="196" ht="22" customHeight="1" spans="1:18">
      <c r="A196" s="102">
        <v>235</v>
      </c>
      <c r="B196" s="60" t="s">
        <v>201</v>
      </c>
      <c r="C196" s="60" t="s">
        <v>239</v>
      </c>
      <c r="D196" s="60" t="s">
        <v>263</v>
      </c>
      <c r="E196" s="103">
        <v>54</v>
      </c>
      <c r="F196" s="104">
        <v>20</v>
      </c>
      <c r="G196" s="105">
        <f t="shared" si="2"/>
        <v>130</v>
      </c>
      <c r="H196" s="106">
        <f>I196/11*8+J196/22*11+K196/24*12+L196/33*15+M196/33*14+N196/15*7+O196/20*9+P196/34*13+Q196/23*11</f>
        <v>41.66</v>
      </c>
      <c r="I196" s="114">
        <v>11</v>
      </c>
      <c r="J196" s="114">
        <v>15.5</v>
      </c>
      <c r="K196" s="114">
        <v>10</v>
      </c>
      <c r="L196" s="114">
        <v>6.5</v>
      </c>
      <c r="M196" s="114">
        <v>8</v>
      </c>
      <c r="N196" s="114">
        <v>2</v>
      </c>
      <c r="O196" s="115">
        <v>12</v>
      </c>
      <c r="P196" s="114">
        <v>4</v>
      </c>
      <c r="Q196" s="115">
        <v>14</v>
      </c>
      <c r="R196" s="106">
        <f>SUM(I196:Q196)</f>
        <v>83</v>
      </c>
    </row>
    <row r="197" ht="22" customHeight="1" spans="1:18">
      <c r="A197" s="102">
        <v>236</v>
      </c>
      <c r="B197" s="60" t="s">
        <v>201</v>
      </c>
      <c r="C197" s="60" t="s">
        <v>239</v>
      </c>
      <c r="D197" s="60" t="s">
        <v>264</v>
      </c>
      <c r="E197" s="103">
        <v>54</v>
      </c>
      <c r="F197" s="104">
        <v>49</v>
      </c>
      <c r="G197" s="105">
        <f>RANK(H197,$H$4:$H$226)</f>
        <v>213</v>
      </c>
      <c r="H197" s="106">
        <f>I197/11*8+J197/22*11+K197/24*12+L197/33*15+M197/33*14+N197/15*7+O197/20*9+P197/34*13+Q197/23*11</f>
        <v>19.43</v>
      </c>
      <c r="I197" s="114">
        <v>3</v>
      </c>
      <c r="J197" s="114">
        <v>9</v>
      </c>
      <c r="K197" s="114">
        <v>5</v>
      </c>
      <c r="L197" s="114">
        <v>5</v>
      </c>
      <c r="M197" s="114">
        <v>7</v>
      </c>
      <c r="N197" s="114">
        <v>0</v>
      </c>
      <c r="O197" s="115">
        <v>9</v>
      </c>
      <c r="P197" s="114">
        <v>0</v>
      </c>
      <c r="Q197" s="115">
        <v>2</v>
      </c>
      <c r="R197" s="106">
        <f>SUM(I197:Q197)</f>
        <v>40</v>
      </c>
    </row>
    <row r="198" ht="22" customHeight="1" spans="1:18">
      <c r="A198" s="102">
        <v>237</v>
      </c>
      <c r="B198" s="60" t="s">
        <v>201</v>
      </c>
      <c r="C198" s="60" t="s">
        <v>239</v>
      </c>
      <c r="D198" s="60" t="s">
        <v>265</v>
      </c>
      <c r="E198" s="103">
        <v>54</v>
      </c>
      <c r="F198" s="104">
        <v>52</v>
      </c>
      <c r="G198" s="105">
        <f>RANK(H198,$H$4:$H$226)</f>
        <v>218</v>
      </c>
      <c r="H198" s="106">
        <f>I198/11*8+J198/22*11+K198/24*12+L198/33*15+M198/33*14+N198/15*7+O198/20*9+P198/34*13+Q198/23*11</f>
        <v>16.37</v>
      </c>
      <c r="I198" s="114">
        <v>3</v>
      </c>
      <c r="J198" s="114">
        <v>1.5</v>
      </c>
      <c r="K198" s="114">
        <v>0</v>
      </c>
      <c r="L198" s="114">
        <v>6</v>
      </c>
      <c r="M198" s="114">
        <v>8</v>
      </c>
      <c r="N198" s="114">
        <v>0</v>
      </c>
      <c r="O198" s="115">
        <v>5</v>
      </c>
      <c r="P198" s="114">
        <v>2</v>
      </c>
      <c r="Q198" s="115">
        <v>9</v>
      </c>
      <c r="R198" s="106">
        <f>SUM(I198:Q198)</f>
        <v>34.5</v>
      </c>
    </row>
    <row r="199" ht="22" customHeight="1" spans="1:18">
      <c r="A199" s="102">
        <v>238</v>
      </c>
      <c r="B199" s="60" t="s">
        <v>201</v>
      </c>
      <c r="C199" s="60" t="s">
        <v>239</v>
      </c>
      <c r="D199" s="60" t="s">
        <v>266</v>
      </c>
      <c r="E199" s="103">
        <v>54</v>
      </c>
      <c r="F199" s="104">
        <v>50</v>
      </c>
      <c r="G199" s="105">
        <f>RANK(H199,$H$4:$H$226)</f>
        <v>214</v>
      </c>
      <c r="H199" s="106">
        <f>I199/11*8+J199/22*11+K199/24*12+L199/33*15+M199/33*14+N199/15*7+O199/20*9+P199/34*13+Q199/23*11</f>
        <v>18.9</v>
      </c>
      <c r="I199" s="114">
        <v>2</v>
      </c>
      <c r="J199" s="114">
        <v>11</v>
      </c>
      <c r="K199" s="114">
        <v>2.5</v>
      </c>
      <c r="L199" s="114">
        <v>8.5</v>
      </c>
      <c r="M199" s="114">
        <v>6</v>
      </c>
      <c r="N199" s="114">
        <v>0</v>
      </c>
      <c r="O199" s="115">
        <v>4</v>
      </c>
      <c r="P199" s="114">
        <v>4</v>
      </c>
      <c r="Q199" s="115">
        <v>2</v>
      </c>
      <c r="R199" s="106">
        <f>SUM(I199:Q199)</f>
        <v>40</v>
      </c>
    </row>
    <row r="200" ht="22" customHeight="1" spans="1:18">
      <c r="A200" s="102">
        <v>239</v>
      </c>
      <c r="B200" s="60" t="s">
        <v>201</v>
      </c>
      <c r="C200" s="60" t="s">
        <v>239</v>
      </c>
      <c r="D200" s="60" t="s">
        <v>267</v>
      </c>
      <c r="E200" s="103">
        <v>54</v>
      </c>
      <c r="F200" s="104">
        <v>37</v>
      </c>
      <c r="G200" s="105">
        <f>RANK(H200,$H$4:$H$226)</f>
        <v>193</v>
      </c>
      <c r="H200" s="106">
        <f>I200/11*8+J200/22*11+K200/24*12+L200/33*15+M200/33*14+N200/15*7+O200/20*9+P200/34*13+Q200/23*11</f>
        <v>27.31</v>
      </c>
      <c r="I200" s="114">
        <v>5</v>
      </c>
      <c r="J200" s="114">
        <v>17</v>
      </c>
      <c r="K200" s="114">
        <v>5</v>
      </c>
      <c r="L200" s="114">
        <v>5</v>
      </c>
      <c r="M200" s="114">
        <v>7</v>
      </c>
      <c r="N200" s="114">
        <v>0</v>
      </c>
      <c r="O200" s="115">
        <v>11</v>
      </c>
      <c r="P200" s="114">
        <v>4</v>
      </c>
      <c r="Q200" s="115">
        <v>2</v>
      </c>
      <c r="R200" s="106">
        <f>SUM(I200:Q200)</f>
        <v>56</v>
      </c>
    </row>
    <row r="201" ht="22" customHeight="1" spans="1:18">
      <c r="A201" s="102">
        <v>240</v>
      </c>
      <c r="B201" s="60" t="s">
        <v>201</v>
      </c>
      <c r="C201" s="60" t="s">
        <v>239</v>
      </c>
      <c r="D201" s="60" t="s">
        <v>268</v>
      </c>
      <c r="E201" s="103">
        <v>54</v>
      </c>
      <c r="F201" s="104">
        <v>48</v>
      </c>
      <c r="G201" s="105">
        <f>RANK(H201,$H$4:$H$226)</f>
        <v>211</v>
      </c>
      <c r="H201" s="106">
        <f>I201/11*8+J201/22*11+K201/24*12+L201/33*15+M201/33*14+N201/15*7+O201/20*9+P201/34*13+Q201/23*11</f>
        <v>22.03</v>
      </c>
      <c r="I201" s="114">
        <v>3</v>
      </c>
      <c r="J201" s="114">
        <v>9</v>
      </c>
      <c r="K201" s="114">
        <v>8</v>
      </c>
      <c r="L201" s="114">
        <v>11.5</v>
      </c>
      <c r="M201" s="114">
        <v>7</v>
      </c>
      <c r="N201" s="114">
        <v>0</v>
      </c>
      <c r="O201" s="115">
        <v>7</v>
      </c>
      <c r="P201" s="114">
        <v>0</v>
      </c>
      <c r="Q201" s="115">
        <v>0</v>
      </c>
      <c r="R201" s="106">
        <f>SUM(I201:Q201)</f>
        <v>45.5</v>
      </c>
    </row>
    <row r="202" ht="22" customHeight="1" spans="1:18">
      <c r="A202" s="102">
        <v>241</v>
      </c>
      <c r="B202" s="60" t="s">
        <v>201</v>
      </c>
      <c r="C202" s="60" t="s">
        <v>239</v>
      </c>
      <c r="D202" s="60" t="s">
        <v>269</v>
      </c>
      <c r="E202" s="103">
        <v>54</v>
      </c>
      <c r="F202" s="104">
        <v>46</v>
      </c>
      <c r="G202" s="105">
        <f>RANK(H202,$H$4:$H$226)</f>
        <v>210</v>
      </c>
      <c r="H202" s="106">
        <f>I202/11*8+J202/22*11+K202/24*12+L202/33*15+M202/33*14+N202/15*7+O202/20*9+P202/34*13+Q202/23*11</f>
        <v>22.49</v>
      </c>
      <c r="I202" s="114">
        <v>5</v>
      </c>
      <c r="J202" s="114">
        <v>4.5</v>
      </c>
      <c r="K202" s="114">
        <v>5</v>
      </c>
      <c r="L202" s="114">
        <v>5.5</v>
      </c>
      <c r="M202" s="114">
        <v>7</v>
      </c>
      <c r="N202" s="114">
        <v>4</v>
      </c>
      <c r="O202" s="115">
        <v>4</v>
      </c>
      <c r="P202" s="114">
        <v>8</v>
      </c>
      <c r="Q202" s="115">
        <v>4</v>
      </c>
      <c r="R202" s="106">
        <f>SUM(I202:Q202)</f>
        <v>47</v>
      </c>
    </row>
    <row r="203" ht="22" customHeight="1" spans="1:18">
      <c r="A203" s="102">
        <v>242</v>
      </c>
      <c r="B203" s="60" t="s">
        <v>201</v>
      </c>
      <c r="C203" s="60" t="s">
        <v>239</v>
      </c>
      <c r="D203" s="60" t="s">
        <v>270</v>
      </c>
      <c r="E203" s="103">
        <v>54</v>
      </c>
      <c r="F203" s="104">
        <v>35</v>
      </c>
      <c r="G203" s="105">
        <f>RANK(H203,$H$4:$H$226)</f>
        <v>187</v>
      </c>
      <c r="H203" s="106">
        <f>I203/11*8+J203/22*11+K203/24*12+L203/33*15+M203/33*14+N203/15*7+O203/20*9+P203/34*13+Q203/23*11</f>
        <v>28.94</v>
      </c>
      <c r="I203" s="114">
        <v>7</v>
      </c>
      <c r="J203" s="114">
        <v>9.5</v>
      </c>
      <c r="K203" s="114">
        <v>5</v>
      </c>
      <c r="L203" s="114">
        <v>7</v>
      </c>
      <c r="M203" s="114">
        <v>7</v>
      </c>
      <c r="N203" s="114">
        <v>2</v>
      </c>
      <c r="O203" s="115">
        <v>12</v>
      </c>
      <c r="P203" s="114">
        <v>2</v>
      </c>
      <c r="Q203" s="115">
        <v>7</v>
      </c>
      <c r="R203" s="106">
        <f>SUM(I203:Q203)</f>
        <v>58.5</v>
      </c>
    </row>
    <row r="204" ht="22" customHeight="1" spans="1:18">
      <c r="A204" s="102">
        <v>243</v>
      </c>
      <c r="B204" s="60" t="s">
        <v>201</v>
      </c>
      <c r="C204" s="60" t="s">
        <v>239</v>
      </c>
      <c r="D204" s="60" t="s">
        <v>271</v>
      </c>
      <c r="E204" s="103">
        <v>54</v>
      </c>
      <c r="F204" s="104">
        <v>23</v>
      </c>
      <c r="G204" s="105">
        <f>RANK(H204,$H$4:$H$226)</f>
        <v>138</v>
      </c>
      <c r="H204" s="106">
        <f>I204/11*8+J204/22*11+K204/24*12+L204/33*15+M204/33*14+N204/15*7+O204/20*9+P204/34*13+Q204/23*11</f>
        <v>40.1</v>
      </c>
      <c r="I204" s="114">
        <v>8</v>
      </c>
      <c r="J204" s="114">
        <v>11</v>
      </c>
      <c r="K204" s="114">
        <v>5</v>
      </c>
      <c r="L204" s="114">
        <v>14.5</v>
      </c>
      <c r="M204" s="114">
        <v>7</v>
      </c>
      <c r="N204" s="114">
        <v>5</v>
      </c>
      <c r="O204" s="115">
        <v>12</v>
      </c>
      <c r="P204" s="114">
        <v>6</v>
      </c>
      <c r="Q204" s="115">
        <v>14</v>
      </c>
      <c r="R204" s="106">
        <f>SUM(I204:Q204)</f>
        <v>82.5</v>
      </c>
    </row>
    <row r="205" ht="22" customHeight="1" spans="1:18">
      <c r="A205" s="102">
        <v>244</v>
      </c>
      <c r="B205" s="60" t="s">
        <v>201</v>
      </c>
      <c r="C205" s="60" t="s">
        <v>239</v>
      </c>
      <c r="D205" s="60" t="s">
        <v>272</v>
      </c>
      <c r="E205" s="103">
        <v>54</v>
      </c>
      <c r="F205" s="104">
        <v>30</v>
      </c>
      <c r="G205" s="105">
        <f>RANK(H205,$H$4:$H$226)</f>
        <v>168</v>
      </c>
      <c r="H205" s="106">
        <f>I205/11*8+J205/22*11+K205/24*12+L205/33*15+M205/33*14+N205/15*7+O205/20*9+P205/34*13+Q205/23*11</f>
        <v>34.59</v>
      </c>
      <c r="I205" s="114">
        <v>11</v>
      </c>
      <c r="J205" s="114">
        <v>14.5</v>
      </c>
      <c r="K205" s="114">
        <v>3</v>
      </c>
      <c r="L205" s="114">
        <v>18</v>
      </c>
      <c r="M205" s="114">
        <v>5</v>
      </c>
      <c r="N205" s="114">
        <v>3</v>
      </c>
      <c r="O205" s="115">
        <v>3</v>
      </c>
      <c r="P205" s="114">
        <v>0</v>
      </c>
      <c r="Q205" s="115">
        <v>10</v>
      </c>
      <c r="R205" s="106">
        <f>SUM(I205:Q205)</f>
        <v>67.5</v>
      </c>
    </row>
    <row r="206" ht="22" customHeight="1" spans="1:18">
      <c r="A206" s="102">
        <v>245</v>
      </c>
      <c r="B206" s="60" t="s">
        <v>201</v>
      </c>
      <c r="C206" s="60" t="s">
        <v>239</v>
      </c>
      <c r="D206" s="60" t="s">
        <v>273</v>
      </c>
      <c r="E206" s="103">
        <v>54</v>
      </c>
      <c r="F206" s="104">
        <v>43</v>
      </c>
      <c r="G206" s="105">
        <f>RANK(H206,$H$4:$H$226)</f>
        <v>206</v>
      </c>
      <c r="H206" s="106">
        <f>I206/11*8+J206/22*11+K206/24*12+L206/33*15+M206/33*14+N206/15*7+O206/20*9+P206/34*13+Q206/23*11</f>
        <v>23.74</v>
      </c>
      <c r="I206" s="114">
        <v>3</v>
      </c>
      <c r="J206" s="114">
        <v>5.5</v>
      </c>
      <c r="K206" s="114">
        <v>5</v>
      </c>
      <c r="L206" s="114">
        <v>13</v>
      </c>
      <c r="M206" s="114">
        <v>8</v>
      </c>
      <c r="N206" s="114">
        <v>0</v>
      </c>
      <c r="O206" s="115">
        <v>6</v>
      </c>
      <c r="P206" s="114">
        <v>0</v>
      </c>
      <c r="Q206" s="115">
        <v>9</v>
      </c>
      <c r="R206" s="106">
        <f>SUM(I206:Q206)</f>
        <v>49.5</v>
      </c>
    </row>
    <row r="207" ht="22" customHeight="1" spans="1:18">
      <c r="A207" s="102">
        <v>246</v>
      </c>
      <c r="B207" s="60" t="s">
        <v>201</v>
      </c>
      <c r="C207" s="60" t="s">
        <v>239</v>
      </c>
      <c r="D207" s="60" t="s">
        <v>274</v>
      </c>
      <c r="E207" s="103">
        <v>54</v>
      </c>
      <c r="F207" s="104">
        <v>16</v>
      </c>
      <c r="G207" s="105">
        <f>RANK(H207,$H$4:$H$226)</f>
        <v>114</v>
      </c>
      <c r="H207" s="106">
        <f>I207/11*8+J207/22*11+K207/24*12+L207/33*15+M207/33*14+N207/15*7+O207/20*9+P207/34*13+Q207/23*11</f>
        <v>44.71</v>
      </c>
      <c r="I207" s="114">
        <v>3</v>
      </c>
      <c r="J207" s="114">
        <v>17.5</v>
      </c>
      <c r="K207" s="114">
        <v>14</v>
      </c>
      <c r="L207" s="114">
        <v>13.5</v>
      </c>
      <c r="M207" s="114">
        <v>8</v>
      </c>
      <c r="N207" s="114">
        <v>9</v>
      </c>
      <c r="O207" s="115">
        <v>12</v>
      </c>
      <c r="P207" s="114">
        <v>5</v>
      </c>
      <c r="Q207" s="115">
        <v>12</v>
      </c>
      <c r="R207" s="106">
        <f>SUM(I207:Q207)</f>
        <v>94</v>
      </c>
    </row>
    <row r="208" ht="22" customHeight="1" spans="1:18">
      <c r="A208" s="102">
        <v>247</v>
      </c>
      <c r="B208" s="102" t="s">
        <v>49</v>
      </c>
      <c r="C208" s="102" t="s">
        <v>275</v>
      </c>
      <c r="D208" s="102" t="s">
        <v>276</v>
      </c>
      <c r="E208" s="103">
        <v>25</v>
      </c>
      <c r="F208" s="104">
        <v>11</v>
      </c>
      <c r="G208" s="105">
        <f>RANK(H208,$H$4:$H$226)</f>
        <v>61</v>
      </c>
      <c r="H208" s="106">
        <f>I208/11*8+J208/22*11+K208/24*12+L208/33*15+M208/33*14+N208/15*7+O208/20*9+P208/34*13+Q208/23*11</f>
        <v>54.89</v>
      </c>
      <c r="I208" s="114">
        <v>3</v>
      </c>
      <c r="J208" s="114">
        <v>22</v>
      </c>
      <c r="K208" s="114">
        <v>14</v>
      </c>
      <c r="L208" s="114">
        <v>17.5</v>
      </c>
      <c r="M208" s="114">
        <v>9</v>
      </c>
      <c r="N208" s="114">
        <v>9</v>
      </c>
      <c r="O208" s="115">
        <v>14</v>
      </c>
      <c r="P208" s="114">
        <v>15</v>
      </c>
      <c r="Q208" s="115">
        <v>14</v>
      </c>
      <c r="R208" s="106">
        <f>SUM(I208:Q208)</f>
        <v>117.5</v>
      </c>
    </row>
    <row r="209" ht="22" customHeight="1" spans="1:18">
      <c r="A209" s="102">
        <v>248</v>
      </c>
      <c r="B209" s="102" t="s">
        <v>49</v>
      </c>
      <c r="C209" s="102" t="s">
        <v>275</v>
      </c>
      <c r="D209" s="60" t="s">
        <v>277</v>
      </c>
      <c r="E209" s="103">
        <v>25</v>
      </c>
      <c r="F209" s="104">
        <v>17</v>
      </c>
      <c r="G209" s="105">
        <f>RANK(H209,$H$4:$H$226)</f>
        <v>117</v>
      </c>
      <c r="H209" s="106">
        <f>I209/11*8+J209/22*11+K209/24*12+L209/33*15+M209/33*14+N209/15*7+O209/20*9+P209/34*13+Q209/23*11</f>
        <v>44.13</v>
      </c>
      <c r="I209" s="114">
        <v>8</v>
      </c>
      <c r="J209" s="114">
        <v>14.5</v>
      </c>
      <c r="K209" s="114">
        <v>5</v>
      </c>
      <c r="L209" s="114">
        <v>16.5</v>
      </c>
      <c r="M209" s="114">
        <v>12</v>
      </c>
      <c r="N209" s="114">
        <v>6</v>
      </c>
      <c r="O209" s="115">
        <v>11</v>
      </c>
      <c r="P209" s="114">
        <v>9</v>
      </c>
      <c r="Q209" s="115">
        <v>10</v>
      </c>
      <c r="R209" s="106">
        <f>SUM(I209:Q209)</f>
        <v>92</v>
      </c>
    </row>
    <row r="210" ht="22" customHeight="1" spans="1:18">
      <c r="A210" s="102">
        <v>249</v>
      </c>
      <c r="B210" s="102" t="s">
        <v>278</v>
      </c>
      <c r="C210" s="102" t="s">
        <v>279</v>
      </c>
      <c r="D210" s="120" t="s">
        <v>280</v>
      </c>
      <c r="E210" s="103">
        <v>11</v>
      </c>
      <c r="F210" s="108">
        <v>6</v>
      </c>
      <c r="G210" s="105">
        <f>RANK(H210,$H$4:$H$226)</f>
        <v>99</v>
      </c>
      <c r="H210" s="106">
        <f>I210/11*8+J210/22*11+K210/24*12+L210/33*15+M210/33*14+N210/15*7+O210/20*9+P210/34*13+Q210/23*11</f>
        <v>47.23</v>
      </c>
      <c r="I210" s="114">
        <v>11</v>
      </c>
      <c r="J210" s="114">
        <v>14.5</v>
      </c>
      <c r="K210" s="114">
        <v>4.5</v>
      </c>
      <c r="L210" s="114">
        <v>16.5</v>
      </c>
      <c r="M210" s="114">
        <v>11</v>
      </c>
      <c r="N210" s="114">
        <v>7</v>
      </c>
      <c r="O210" s="115">
        <v>12</v>
      </c>
      <c r="P210" s="114">
        <v>7</v>
      </c>
      <c r="Q210" s="115">
        <v>13</v>
      </c>
      <c r="R210" s="106">
        <f>SUM(I210:Q210)</f>
        <v>96.5</v>
      </c>
    </row>
    <row r="211" ht="22" customHeight="1" spans="1:18">
      <c r="A211" s="102">
        <v>250</v>
      </c>
      <c r="B211" s="102" t="s">
        <v>278</v>
      </c>
      <c r="C211" s="102" t="s">
        <v>279</v>
      </c>
      <c r="D211" s="120" t="s">
        <v>281</v>
      </c>
      <c r="E211" s="103">
        <v>11</v>
      </c>
      <c r="F211" s="108">
        <v>7</v>
      </c>
      <c r="G211" s="105">
        <f>RANK(H211,$H$4:$H$226)</f>
        <v>118</v>
      </c>
      <c r="H211" s="106">
        <f>I211/11*8+J211/22*11+K211/24*12+L211/33*15+M211/33*14+N211/15*7+O211/20*9+P211/34*13+Q211/23*11</f>
        <v>43.92</v>
      </c>
      <c r="I211" s="114">
        <v>10</v>
      </c>
      <c r="J211" s="114">
        <v>12</v>
      </c>
      <c r="K211" s="114">
        <v>5</v>
      </c>
      <c r="L211" s="114">
        <v>12.5</v>
      </c>
      <c r="M211" s="114">
        <v>6</v>
      </c>
      <c r="N211" s="114">
        <v>4</v>
      </c>
      <c r="O211" s="115">
        <v>11</v>
      </c>
      <c r="P211" s="114">
        <v>13</v>
      </c>
      <c r="Q211" s="115">
        <v>17</v>
      </c>
      <c r="R211" s="106">
        <f>SUM(I211:Q211)</f>
        <v>90.5</v>
      </c>
    </row>
    <row r="212" ht="22" customHeight="1" spans="1:18">
      <c r="A212" s="102">
        <v>251</v>
      </c>
      <c r="B212" s="102" t="s">
        <v>278</v>
      </c>
      <c r="C212" s="102" t="s">
        <v>279</v>
      </c>
      <c r="D212" s="120" t="s">
        <v>282</v>
      </c>
      <c r="E212" s="103">
        <v>11</v>
      </c>
      <c r="F212" s="108">
        <v>2</v>
      </c>
      <c r="G212" s="105">
        <f>RANK(H212,$H$4:$H$226)</f>
        <v>51</v>
      </c>
      <c r="H212" s="106">
        <f>I212/11*8+J212/22*11+K212/24*12+L212/33*15+M212/33*14+N212/15*7+O212/20*9+P212/34*13+Q212/23*11</f>
        <v>56.07</v>
      </c>
      <c r="I212" s="114">
        <v>11</v>
      </c>
      <c r="J212" s="114">
        <v>14</v>
      </c>
      <c r="K212" s="114">
        <v>5</v>
      </c>
      <c r="L212" s="114">
        <v>28</v>
      </c>
      <c r="M212" s="114">
        <v>12</v>
      </c>
      <c r="N212" s="114">
        <v>5</v>
      </c>
      <c r="O212" s="115">
        <v>15</v>
      </c>
      <c r="P212" s="114">
        <v>8</v>
      </c>
      <c r="Q212" s="115">
        <v>18</v>
      </c>
      <c r="R212" s="106">
        <f>SUM(I212:Q212)</f>
        <v>116</v>
      </c>
    </row>
    <row r="213" ht="22" customHeight="1" spans="1:18">
      <c r="A213" s="102">
        <v>252</v>
      </c>
      <c r="B213" s="102" t="s">
        <v>278</v>
      </c>
      <c r="C213" s="102" t="s">
        <v>279</v>
      </c>
      <c r="D213" s="120" t="s">
        <v>283</v>
      </c>
      <c r="E213" s="103">
        <v>11</v>
      </c>
      <c r="F213" s="108">
        <v>3</v>
      </c>
      <c r="G213" s="105">
        <f>RANK(H213,$H$4:$H$226)</f>
        <v>63</v>
      </c>
      <c r="H213" s="106">
        <f>I213/11*8+J213/22*11+K213/24*12+L213/33*15+M213/33*14+N213/15*7+O213/20*9+P213/34*13+Q213/23*11</f>
        <v>54.69</v>
      </c>
      <c r="I213" s="114">
        <v>11</v>
      </c>
      <c r="J213" s="114">
        <v>19</v>
      </c>
      <c r="K213" s="114">
        <v>11</v>
      </c>
      <c r="L213" s="114">
        <v>18</v>
      </c>
      <c r="M213" s="114">
        <v>7</v>
      </c>
      <c r="N213" s="114">
        <v>4</v>
      </c>
      <c r="O213" s="115">
        <v>6</v>
      </c>
      <c r="P213" s="114">
        <v>18</v>
      </c>
      <c r="Q213" s="115">
        <v>19</v>
      </c>
      <c r="R213" s="106">
        <f>SUM(I213:Q213)</f>
        <v>113</v>
      </c>
    </row>
    <row r="214" ht="22" customHeight="1" spans="1:18">
      <c r="A214" s="102">
        <v>253</v>
      </c>
      <c r="B214" s="102" t="s">
        <v>278</v>
      </c>
      <c r="C214" s="102" t="s">
        <v>279</v>
      </c>
      <c r="D214" s="120" t="s">
        <v>284</v>
      </c>
      <c r="E214" s="103">
        <v>11</v>
      </c>
      <c r="F214" s="108">
        <v>9</v>
      </c>
      <c r="G214" s="105">
        <f>RANK(H214,$H$4:$H$226)</f>
        <v>149</v>
      </c>
      <c r="H214" s="106">
        <f>I214/11*8+J214/22*11+K214/24*12+L214/33*15+M214/33*14+N214/15*7+O214/20*9+P214/34*13+Q214/23*11</f>
        <v>36.91</v>
      </c>
      <c r="I214" s="114">
        <v>11</v>
      </c>
      <c r="J214" s="114">
        <v>18.5</v>
      </c>
      <c r="K214" s="114">
        <v>5</v>
      </c>
      <c r="L214" s="114">
        <v>9.5</v>
      </c>
      <c r="M214" s="114">
        <v>12</v>
      </c>
      <c r="N214" s="114">
        <v>6</v>
      </c>
      <c r="O214" s="115">
        <v>11</v>
      </c>
      <c r="P214" s="114">
        <v>0</v>
      </c>
      <c r="Q214" s="115">
        <v>0</v>
      </c>
      <c r="R214" s="106">
        <f>SUM(I214:Q214)</f>
        <v>73</v>
      </c>
    </row>
    <row r="215" ht="22" customHeight="1" spans="1:18">
      <c r="A215" s="102">
        <v>254</v>
      </c>
      <c r="B215" s="102" t="s">
        <v>278</v>
      </c>
      <c r="C215" s="102" t="s">
        <v>279</v>
      </c>
      <c r="D215" s="120" t="s">
        <v>285</v>
      </c>
      <c r="E215" s="103">
        <v>11</v>
      </c>
      <c r="F215" s="108">
        <v>11</v>
      </c>
      <c r="G215" s="105">
        <f>RANK(H215,$H$4:$H$226)</f>
        <v>200</v>
      </c>
      <c r="H215" s="106">
        <f>I215/11*8+J215/22*11+K215/24*12+L215/33*15+M215/33*14+N215/15*7+O215/20*9+P215/34*13+Q215/23*11</f>
        <v>25.34</v>
      </c>
      <c r="I215" s="114">
        <v>0</v>
      </c>
      <c r="J215" s="114">
        <v>7</v>
      </c>
      <c r="K215" s="114">
        <v>2.5</v>
      </c>
      <c r="L215" s="114">
        <v>11.5</v>
      </c>
      <c r="M215" s="114">
        <v>1</v>
      </c>
      <c r="N215" s="114">
        <v>6</v>
      </c>
      <c r="O215" s="115">
        <v>7</v>
      </c>
      <c r="P215" s="114">
        <v>11</v>
      </c>
      <c r="Q215" s="115">
        <v>10</v>
      </c>
      <c r="R215" s="106">
        <f>SUM(I215:Q215)</f>
        <v>56</v>
      </c>
    </row>
    <row r="216" ht="22" customHeight="1" spans="1:18">
      <c r="A216" s="102">
        <v>255</v>
      </c>
      <c r="B216" s="102" t="s">
        <v>278</v>
      </c>
      <c r="C216" s="102" t="s">
        <v>279</v>
      </c>
      <c r="D216" s="120" t="s">
        <v>286</v>
      </c>
      <c r="E216" s="103">
        <v>11</v>
      </c>
      <c r="F216" s="108">
        <v>5</v>
      </c>
      <c r="G216" s="105">
        <f>RANK(H216,$H$4:$H$226)</f>
        <v>89</v>
      </c>
      <c r="H216" s="106">
        <f>I216/11*8+J216/22*11+K216/24*12+L216/33*15+M216/33*14+N216/15*7+O216/20*9+P216/34*13+Q216/23*11</f>
        <v>49.05</v>
      </c>
      <c r="I216" s="114">
        <v>11</v>
      </c>
      <c r="J216" s="114">
        <v>19.5</v>
      </c>
      <c r="K216" s="114">
        <v>5</v>
      </c>
      <c r="L216" s="114">
        <v>18.5</v>
      </c>
      <c r="M216" s="114">
        <v>7</v>
      </c>
      <c r="N216" s="114">
        <v>5</v>
      </c>
      <c r="O216" s="115">
        <v>11</v>
      </c>
      <c r="P216" s="114">
        <v>9</v>
      </c>
      <c r="Q216" s="115">
        <v>14</v>
      </c>
      <c r="R216" s="106">
        <f>SUM(I216:Q216)</f>
        <v>100</v>
      </c>
    </row>
    <row r="217" ht="22" customHeight="1" spans="1:18">
      <c r="A217" s="102">
        <v>256</v>
      </c>
      <c r="B217" s="102" t="s">
        <v>278</v>
      </c>
      <c r="C217" s="102" t="s">
        <v>279</v>
      </c>
      <c r="D217" s="120" t="s">
        <v>287</v>
      </c>
      <c r="E217" s="103">
        <v>11</v>
      </c>
      <c r="F217" s="108">
        <v>8</v>
      </c>
      <c r="G217" s="105">
        <f>RANK(H217,$H$4:$H$226)</f>
        <v>137</v>
      </c>
      <c r="H217" s="106">
        <f>I217/11*8+J217/22*11+K217/24*12+L217/33*15+M217/33*14+N217/15*7+O217/20*9+P217/34*13+Q217/23*11</f>
        <v>40.29</v>
      </c>
      <c r="I217" s="114">
        <v>8</v>
      </c>
      <c r="J217" s="114">
        <v>18.5</v>
      </c>
      <c r="K217" s="114">
        <v>5</v>
      </c>
      <c r="L217" s="114">
        <v>12</v>
      </c>
      <c r="M217" s="114">
        <v>14</v>
      </c>
      <c r="N217" s="114">
        <v>0</v>
      </c>
      <c r="O217" s="115">
        <v>12</v>
      </c>
      <c r="P217" s="114">
        <v>3</v>
      </c>
      <c r="Q217" s="115">
        <v>10</v>
      </c>
      <c r="R217" s="106">
        <f>SUM(I217:Q217)</f>
        <v>82.5</v>
      </c>
    </row>
    <row r="218" ht="22" customHeight="1" spans="1:18">
      <c r="A218" s="102">
        <v>257</v>
      </c>
      <c r="B218" s="102" t="s">
        <v>278</v>
      </c>
      <c r="C218" s="102" t="s">
        <v>279</v>
      </c>
      <c r="D218" s="120" t="s">
        <v>288</v>
      </c>
      <c r="E218" s="103">
        <v>11</v>
      </c>
      <c r="F218" s="108">
        <v>10</v>
      </c>
      <c r="G218" s="105">
        <f>RANK(H218,$H$4:$H$226)</f>
        <v>183</v>
      </c>
      <c r="H218" s="106">
        <f>I218/11*8+J218/22*11+K218/24*12+L218/33*15+M218/33*14+N218/15*7+O218/20*9+P218/34*13+Q218/23*11</f>
        <v>30.78</v>
      </c>
      <c r="I218" s="114">
        <v>7</v>
      </c>
      <c r="J218" s="114">
        <v>10</v>
      </c>
      <c r="K218" s="114">
        <v>5</v>
      </c>
      <c r="L218" s="114">
        <v>15</v>
      </c>
      <c r="M218" s="114">
        <v>14</v>
      </c>
      <c r="N218" s="114">
        <v>2</v>
      </c>
      <c r="O218" s="115">
        <v>10</v>
      </c>
      <c r="P218" s="114">
        <v>0</v>
      </c>
      <c r="Q218" s="115">
        <v>0</v>
      </c>
      <c r="R218" s="106">
        <f>SUM(I218:Q218)</f>
        <v>63</v>
      </c>
    </row>
    <row r="219" ht="22" customHeight="1" spans="1:18">
      <c r="A219" s="102">
        <v>258</v>
      </c>
      <c r="B219" s="102" t="s">
        <v>278</v>
      </c>
      <c r="C219" s="102" t="s">
        <v>279</v>
      </c>
      <c r="D219" s="120" t="s">
        <v>289</v>
      </c>
      <c r="E219" s="103">
        <v>11</v>
      </c>
      <c r="F219" s="108">
        <v>4</v>
      </c>
      <c r="G219" s="105">
        <f>RANK(H219,$H$4:$H$226)</f>
        <v>82</v>
      </c>
      <c r="H219" s="106">
        <f>I219/11*8+J219/22*11+K219/24*12+L219/33*15+M219/33*14+N219/15*7+O219/20*9+P219/34*13+Q219/23*11</f>
        <v>50.14</v>
      </c>
      <c r="I219" s="114">
        <v>8</v>
      </c>
      <c r="J219" s="114">
        <v>13</v>
      </c>
      <c r="K219" s="114">
        <v>8</v>
      </c>
      <c r="L219" s="114">
        <v>16.5</v>
      </c>
      <c r="M219" s="114">
        <v>11</v>
      </c>
      <c r="N219" s="114">
        <v>10</v>
      </c>
      <c r="O219" s="115">
        <v>8</v>
      </c>
      <c r="P219" s="114">
        <v>15</v>
      </c>
      <c r="Q219" s="115">
        <v>16</v>
      </c>
      <c r="R219" s="106">
        <f>SUM(I219:Q219)</f>
        <v>105.5</v>
      </c>
    </row>
    <row r="220" ht="22" customHeight="1" spans="1:18">
      <c r="A220" s="102">
        <v>259</v>
      </c>
      <c r="B220" s="60" t="s">
        <v>28</v>
      </c>
      <c r="C220" s="60" t="s">
        <v>290</v>
      </c>
      <c r="D220" s="120" t="s">
        <v>291</v>
      </c>
      <c r="E220" s="103">
        <v>30</v>
      </c>
      <c r="F220" s="104">
        <v>26</v>
      </c>
      <c r="G220" s="105">
        <f>RANK(H220,$H$4:$H$226)</f>
        <v>175</v>
      </c>
      <c r="H220" s="106">
        <f>I220/11*8+J220/22*11+K220/24*12+L220/33*15+M220/33*14+N220/15*7+O220/20*9+P220/34*13+Q220/23*11</f>
        <v>33.71</v>
      </c>
      <c r="I220" s="114">
        <v>3</v>
      </c>
      <c r="J220" s="114">
        <v>15</v>
      </c>
      <c r="K220" s="114">
        <v>11</v>
      </c>
      <c r="L220" s="114">
        <v>24.5</v>
      </c>
      <c r="M220" s="114">
        <v>7</v>
      </c>
      <c r="N220" s="114">
        <v>0</v>
      </c>
      <c r="O220" s="115">
        <v>6</v>
      </c>
      <c r="P220" s="114">
        <v>2</v>
      </c>
      <c r="Q220" s="115">
        <v>2</v>
      </c>
      <c r="R220" s="106">
        <f>SUM(I220:Q220)</f>
        <v>70.5</v>
      </c>
    </row>
    <row r="221" ht="22" customHeight="1" spans="1:18">
      <c r="A221" s="102">
        <v>260</v>
      </c>
      <c r="B221" s="60" t="s">
        <v>292</v>
      </c>
      <c r="C221" s="60" t="s">
        <v>293</v>
      </c>
      <c r="D221" s="120" t="s">
        <v>294</v>
      </c>
      <c r="E221" s="122">
        <v>1</v>
      </c>
      <c r="F221" s="108">
        <v>1</v>
      </c>
      <c r="G221" s="105">
        <f>RANK(H221,$H$4:$H$226)</f>
        <v>192</v>
      </c>
      <c r="H221" s="106">
        <f>I221/11*8+J221/22*11+K221/24*12+L221/33*15+M221/33*14+N221/15*7+O221/20*9+P221/34*13+Q221/23*11</f>
        <v>27.83</v>
      </c>
      <c r="I221" s="114">
        <v>3</v>
      </c>
      <c r="J221" s="114">
        <v>17.5</v>
      </c>
      <c r="K221" s="114">
        <v>5</v>
      </c>
      <c r="L221" s="114">
        <v>9.5</v>
      </c>
      <c r="M221" s="114">
        <v>0</v>
      </c>
      <c r="N221" s="114">
        <v>4</v>
      </c>
      <c r="O221" s="115">
        <v>14</v>
      </c>
      <c r="P221" s="114">
        <v>5</v>
      </c>
      <c r="Q221" s="115">
        <v>0</v>
      </c>
      <c r="R221" s="106">
        <f>SUM(I221:Q221)</f>
        <v>58</v>
      </c>
    </row>
    <row r="222" ht="22" customHeight="1" spans="1:18">
      <c r="A222" s="102">
        <v>262</v>
      </c>
      <c r="B222" s="60" t="s">
        <v>49</v>
      </c>
      <c r="C222" s="60" t="s">
        <v>295</v>
      </c>
      <c r="D222" s="60" t="s">
        <v>296</v>
      </c>
      <c r="E222" s="103">
        <v>25</v>
      </c>
      <c r="F222" s="104">
        <v>24</v>
      </c>
      <c r="G222" s="105">
        <f>RANK(H222,$H$4:$H$226)</f>
        <v>174</v>
      </c>
      <c r="H222" s="106">
        <f>I222/11*8+J222/22*11+K222/24*12+L222/33*15+M222/33*14+N222/15*7+O222/20*9+P222/34*13+Q222/23*11</f>
        <v>33.79</v>
      </c>
      <c r="I222" s="114">
        <v>4</v>
      </c>
      <c r="J222" s="114">
        <v>17</v>
      </c>
      <c r="K222" s="114">
        <v>4.5</v>
      </c>
      <c r="L222" s="114">
        <v>14.5</v>
      </c>
      <c r="M222" s="114">
        <v>9</v>
      </c>
      <c r="N222" s="114">
        <v>2</v>
      </c>
      <c r="O222" s="115">
        <v>7</v>
      </c>
      <c r="P222" s="114">
        <v>6</v>
      </c>
      <c r="Q222" s="115">
        <v>7</v>
      </c>
      <c r="R222" s="106">
        <f>SUM(I222:Q222)</f>
        <v>71</v>
      </c>
    </row>
    <row r="223" ht="22" customHeight="1" spans="1:18">
      <c r="A223" s="102">
        <v>263</v>
      </c>
      <c r="B223" s="60" t="s">
        <v>49</v>
      </c>
      <c r="C223" s="60" t="s">
        <v>295</v>
      </c>
      <c r="D223" s="60" t="s">
        <v>297</v>
      </c>
      <c r="E223" s="103">
        <v>25</v>
      </c>
      <c r="F223" s="104">
        <v>25</v>
      </c>
      <c r="G223" s="105">
        <f>RANK(H223,$H$4:$H$226)</f>
        <v>186</v>
      </c>
      <c r="H223" s="106">
        <f>I223/11*8+J223/22*11+K223/24*12+L223/33*15+M223/33*14+N223/15*7+O223/20*9+P223/34*13+Q223/23*11</f>
        <v>29.67</v>
      </c>
      <c r="I223" s="114">
        <v>2</v>
      </c>
      <c r="J223" s="114">
        <v>14.5</v>
      </c>
      <c r="K223" s="114">
        <v>5</v>
      </c>
      <c r="L223" s="114">
        <v>6</v>
      </c>
      <c r="M223" s="114">
        <v>12</v>
      </c>
      <c r="N223" s="114">
        <v>1</v>
      </c>
      <c r="O223" s="115">
        <v>12</v>
      </c>
      <c r="P223" s="114">
        <v>5</v>
      </c>
      <c r="Q223" s="115">
        <v>6</v>
      </c>
      <c r="R223" s="106">
        <f>SUM(I223:Q223)</f>
        <v>63.5</v>
      </c>
    </row>
    <row r="224" ht="22" customHeight="1" spans="1:18">
      <c r="A224" s="102">
        <v>264</v>
      </c>
      <c r="B224" s="60" t="s">
        <v>278</v>
      </c>
      <c r="C224" s="60" t="s">
        <v>298</v>
      </c>
      <c r="D224" s="60" t="s">
        <v>299</v>
      </c>
      <c r="E224" s="103">
        <v>11</v>
      </c>
      <c r="F224" s="108">
        <v>1</v>
      </c>
      <c r="G224" s="105">
        <f>RANK(H224,$H$4:$H$226)</f>
        <v>50</v>
      </c>
      <c r="H224" s="106">
        <f>I224/11*8+J224/22*11+K224/24*12+L224/33*15+M224/33*14+N224/15*7+O224/20*9+P224/34*13+Q224/23*11</f>
        <v>56.56</v>
      </c>
      <c r="I224" s="114">
        <v>11</v>
      </c>
      <c r="J224" s="114">
        <v>14</v>
      </c>
      <c r="K224" s="114">
        <v>14</v>
      </c>
      <c r="L224" s="114">
        <v>23</v>
      </c>
      <c r="M224" s="114">
        <v>9</v>
      </c>
      <c r="N224" s="114">
        <v>7</v>
      </c>
      <c r="O224" s="115">
        <v>17</v>
      </c>
      <c r="P224" s="114">
        <v>7</v>
      </c>
      <c r="Q224" s="115">
        <v>14</v>
      </c>
      <c r="R224" s="106">
        <f>SUM(I224:Q224)</f>
        <v>116</v>
      </c>
    </row>
    <row r="225" s="40" customFormat="1" spans="1:19">
      <c r="A225" s="102">
        <v>266</v>
      </c>
      <c r="B225" s="102" t="s">
        <v>49</v>
      </c>
      <c r="C225" s="102" t="s">
        <v>50</v>
      </c>
      <c r="D225" s="102" t="s">
        <v>300</v>
      </c>
      <c r="E225" s="103">
        <v>25</v>
      </c>
      <c r="F225" s="104">
        <v>21</v>
      </c>
      <c r="G225" s="105">
        <f>RANK(H225,$H$4:$H$226)</f>
        <v>159</v>
      </c>
      <c r="H225" s="106">
        <f>I225/11*8+J225/22*11+K225/24*12+L225/33*15+M225/33*14+N225/15*7+O225/20*9+P225/34*13+Q225/23*11</f>
        <v>35.52</v>
      </c>
      <c r="I225" s="114">
        <v>8</v>
      </c>
      <c r="J225" s="114">
        <v>14</v>
      </c>
      <c r="K225" s="114">
        <v>10.5</v>
      </c>
      <c r="L225" s="114">
        <v>3</v>
      </c>
      <c r="M225" s="114">
        <v>6</v>
      </c>
      <c r="N225" s="114">
        <v>4</v>
      </c>
      <c r="O225" s="114">
        <v>10</v>
      </c>
      <c r="P225" s="114">
        <v>5</v>
      </c>
      <c r="Q225" s="114">
        <v>11</v>
      </c>
      <c r="R225" s="106">
        <f>SUM(I225:Q225)</f>
        <v>71.5</v>
      </c>
      <c r="S225" s="39"/>
    </row>
    <row r="226" spans="1:18">
      <c r="A226" s="102">
        <v>267</v>
      </c>
      <c r="B226" s="102" t="s">
        <v>79</v>
      </c>
      <c r="C226" s="60" t="s">
        <v>80</v>
      </c>
      <c r="D226" s="60" t="s">
        <v>301</v>
      </c>
      <c r="E226" s="103">
        <v>4</v>
      </c>
      <c r="F226" s="108">
        <v>2</v>
      </c>
      <c r="G226" s="105">
        <f>RANK(H226,$H$4:$H$226)</f>
        <v>160</v>
      </c>
      <c r="H226" s="106">
        <f>I226/11*8+J226/22*11+K226/24*12+L226/33*15+M226/33*14+N226/15*7+O226/20*9+P226/34*13+Q226/23*11</f>
        <v>35.42</v>
      </c>
      <c r="I226" s="114">
        <v>8</v>
      </c>
      <c r="J226" s="114">
        <v>17</v>
      </c>
      <c r="K226" s="114">
        <v>1.5</v>
      </c>
      <c r="L226" s="114">
        <v>18</v>
      </c>
      <c r="M226" s="114">
        <v>6</v>
      </c>
      <c r="N226" s="114">
        <v>0</v>
      </c>
      <c r="O226" s="114">
        <v>8</v>
      </c>
      <c r="P226" s="114">
        <v>7</v>
      </c>
      <c r="Q226" s="114">
        <v>7</v>
      </c>
      <c r="R226" s="106">
        <f>SUM(I226:Q226)</f>
        <v>72.5</v>
      </c>
    </row>
  </sheetData>
  <sortState ref="A4:R226">
    <sortCondition ref="B4:B226"/>
    <sortCondition ref="H4:H226" descending="1"/>
  </sortState>
  <mergeCells count="1">
    <mergeCell ref="A1:R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24"/>
  <sheetViews>
    <sheetView tabSelected="1" zoomScale="85" zoomScaleNormal="85" topLeftCell="J1" workbookViewId="0">
      <selection activeCell="AA2" sqref="AA2"/>
    </sheetView>
  </sheetViews>
  <sheetFormatPr defaultColWidth="9" defaultRowHeight="18.75"/>
  <cols>
    <col min="1" max="1" width="7.66666666666667" style="39" customWidth="1"/>
    <col min="2" max="2" width="7.83333333333333" style="39" customWidth="1"/>
    <col min="3" max="3" width="23.0833333333333" style="39" customWidth="1"/>
    <col min="4" max="4" width="15.725" style="39" customWidth="1"/>
    <col min="5" max="5" width="12.6416666666667" style="39" customWidth="1"/>
    <col min="6" max="6" width="12.4916666666667" style="39" customWidth="1"/>
    <col min="7" max="7" width="11.4666666666667" style="39" customWidth="1"/>
    <col min="8" max="8" width="10.6666666666667" style="40" customWidth="1"/>
    <col min="9" max="17" width="8.66666666666667" style="39" customWidth="1"/>
    <col min="18" max="18" width="15.875" style="39"/>
    <col min="19" max="19" width="12.9333333333333" style="40" customWidth="1"/>
    <col min="20" max="20" width="13.8166666666667" style="40" customWidth="1"/>
    <col min="21" max="21" width="12.9333333333333" style="40" customWidth="1"/>
    <col min="22" max="22" width="12.6416666666667" style="40" customWidth="1"/>
    <col min="23" max="23" width="9.7" style="40" customWidth="1"/>
    <col min="24" max="24" width="12.6416666666667" style="40" customWidth="1"/>
    <col min="25" max="25" width="13.0833333333333" style="40" customWidth="1"/>
    <col min="26" max="27" width="13.375" style="40" customWidth="1"/>
    <col min="28" max="36" width="8.66666666666667" style="39" customWidth="1"/>
    <col min="37" max="37" width="11.7583333333333" style="39" customWidth="1"/>
    <col min="38" max="41" width="9" style="39"/>
    <col min="42" max="46" width="13.3333333333333" style="39" customWidth="1"/>
    <col min="47" max="16384" width="9" style="39"/>
  </cols>
  <sheetData>
    <row r="1" ht="31" customHeight="1" spans="1:46">
      <c r="A1" s="41" t="s">
        <v>1</v>
      </c>
      <c r="B1" s="42" t="s">
        <v>2</v>
      </c>
      <c r="C1" s="42" t="s">
        <v>3</v>
      </c>
      <c r="D1" s="42" t="s">
        <v>4</v>
      </c>
      <c r="E1" s="43" t="s">
        <v>5</v>
      </c>
      <c r="F1" s="44" t="s">
        <v>6</v>
      </c>
      <c r="G1" s="45" t="s">
        <v>7</v>
      </c>
      <c r="H1" s="46" t="s">
        <v>8</v>
      </c>
      <c r="I1" s="67" t="s">
        <v>9</v>
      </c>
      <c r="J1" s="67" t="s">
        <v>10</v>
      </c>
      <c r="K1" s="67" t="s">
        <v>11</v>
      </c>
      <c r="L1" s="67" t="s">
        <v>12</v>
      </c>
      <c r="M1" s="67" t="s">
        <v>13</v>
      </c>
      <c r="N1" s="67" t="s">
        <v>14</v>
      </c>
      <c r="O1" s="67" t="s">
        <v>15</v>
      </c>
      <c r="P1" s="67" t="s">
        <v>16</v>
      </c>
      <c r="Q1" s="74" t="s">
        <v>17</v>
      </c>
      <c r="R1" s="75" t="s">
        <v>18</v>
      </c>
      <c r="S1" s="76" t="s">
        <v>302</v>
      </c>
      <c r="T1" s="76" t="s">
        <v>303</v>
      </c>
      <c r="U1" s="76" t="s">
        <v>304</v>
      </c>
      <c r="V1" s="76" t="s">
        <v>305</v>
      </c>
      <c r="W1" s="76" t="s">
        <v>306</v>
      </c>
      <c r="X1" s="76" t="s">
        <v>307</v>
      </c>
      <c r="Y1" s="76" t="s">
        <v>308</v>
      </c>
      <c r="Z1" s="76" t="s">
        <v>309</v>
      </c>
      <c r="AA1" s="76" t="s">
        <v>310</v>
      </c>
      <c r="AB1" s="77" t="s">
        <v>311</v>
      </c>
      <c r="AC1" s="77" t="s">
        <v>312</v>
      </c>
      <c r="AD1" s="77" t="s">
        <v>313</v>
      </c>
      <c r="AE1" s="77" t="s">
        <v>314</v>
      </c>
      <c r="AF1" s="77" t="s">
        <v>315</v>
      </c>
      <c r="AG1" s="77" t="s">
        <v>316</v>
      </c>
      <c r="AH1" s="77" t="s">
        <v>317</v>
      </c>
      <c r="AI1" s="78" t="s">
        <v>318</v>
      </c>
      <c r="AJ1" s="78" t="s">
        <v>319</v>
      </c>
      <c r="AK1" s="79" t="s">
        <v>320</v>
      </c>
      <c r="AL1" s="80" t="s">
        <v>321</v>
      </c>
      <c r="AM1" s="80" t="s">
        <v>322</v>
      </c>
      <c r="AN1" s="80" t="s">
        <v>323</v>
      </c>
      <c r="AO1" s="80" t="s">
        <v>324</v>
      </c>
      <c r="AP1" s="82" t="s">
        <v>325</v>
      </c>
      <c r="AQ1" s="83" t="s">
        <v>326</v>
      </c>
      <c r="AR1" s="83" t="s">
        <v>327</v>
      </c>
      <c r="AS1" s="83" t="s">
        <v>328</v>
      </c>
      <c r="AT1" s="84" t="s">
        <v>329</v>
      </c>
    </row>
    <row r="2" ht="20" customHeight="1" spans="1:46">
      <c r="A2" s="47">
        <v>1</v>
      </c>
      <c r="B2" s="48" t="s">
        <v>19</v>
      </c>
      <c r="C2" s="48" t="s">
        <v>20</v>
      </c>
      <c r="D2" s="48" t="s">
        <v>21</v>
      </c>
      <c r="E2" s="49">
        <v>6</v>
      </c>
      <c r="F2" s="50">
        <v>1</v>
      </c>
      <c r="G2" s="51">
        <v>28</v>
      </c>
      <c r="H2" s="52">
        <v>60.71</v>
      </c>
      <c r="I2" s="66">
        <v>11</v>
      </c>
      <c r="J2" s="66">
        <v>19.5</v>
      </c>
      <c r="K2" s="66">
        <v>8</v>
      </c>
      <c r="L2" s="66">
        <v>24.5</v>
      </c>
      <c r="M2" s="66">
        <v>11</v>
      </c>
      <c r="N2" s="66">
        <v>7</v>
      </c>
      <c r="O2" s="68">
        <v>17</v>
      </c>
      <c r="P2" s="66">
        <v>17</v>
      </c>
      <c r="Q2" s="68">
        <v>12</v>
      </c>
      <c r="R2" s="66">
        <v>127</v>
      </c>
      <c r="S2" s="52">
        <f>I2/11</f>
        <v>1</v>
      </c>
      <c r="T2" s="52">
        <f>J2/22</f>
        <v>0.89</v>
      </c>
      <c r="U2" s="52">
        <f>K2/24</f>
        <v>0.33</v>
      </c>
      <c r="V2" s="52">
        <f>L2/33</f>
        <v>0.74</v>
      </c>
      <c r="W2" s="52">
        <f>M2/33</f>
        <v>0.33</v>
      </c>
      <c r="X2" s="52">
        <f>N2/15</f>
        <v>0.47</v>
      </c>
      <c r="Y2" s="52">
        <f>O2/20</f>
        <v>0.85</v>
      </c>
      <c r="Z2" s="52">
        <f>P2/34</f>
        <v>0.5</v>
      </c>
      <c r="AA2" s="52">
        <f>Q2/23</f>
        <v>0.52</v>
      </c>
      <c r="AB2" s="66">
        <f>RANK(S2,$S$2:$S$224)</f>
        <v>1</v>
      </c>
      <c r="AC2" s="66">
        <f>RANK(T2,$T$2:$T$224)</f>
        <v>26</v>
      </c>
      <c r="AD2" s="66">
        <f>RANK(U2,$U$2:$U$224)</f>
        <v>72</v>
      </c>
      <c r="AE2" s="66">
        <f>RANK(V2,V2:$V$224)</f>
        <v>33</v>
      </c>
      <c r="AF2" s="66">
        <f>RANK(W2,W2:$W$224)</f>
        <v>89</v>
      </c>
      <c r="AG2" s="66">
        <f>RANK(X2,X2:$X$224)</f>
        <v>39</v>
      </c>
      <c r="AH2" s="66">
        <f>RANK(Y2,Y2:$Y$224)</f>
        <v>6</v>
      </c>
      <c r="AI2" s="68">
        <f>RANK(Z2,Z2:$Z$224)</f>
        <v>31</v>
      </c>
      <c r="AJ2" s="68">
        <f>RANK(AA2,AA2:$AA$224)</f>
        <v>112</v>
      </c>
      <c r="AK2" s="81">
        <f>(I2+J2)/33</f>
        <v>0.92</v>
      </c>
      <c r="AL2" s="81">
        <f>(K2+L2)/57</f>
        <v>0.57</v>
      </c>
      <c r="AM2" s="81">
        <f>M2/33</f>
        <v>0.33</v>
      </c>
      <c r="AN2" s="81">
        <f>N2/15</f>
        <v>0.47</v>
      </c>
      <c r="AO2" s="81">
        <f>(O2+P2+Q2)/77</f>
        <v>0.6</v>
      </c>
      <c r="AP2" s="60">
        <f>RANK(AK2,$AK$2:$AK$224)</f>
        <v>15</v>
      </c>
      <c r="AQ2" s="60">
        <f>RANK(AL2,$AL$2:$AL$224)</f>
        <v>47</v>
      </c>
      <c r="AR2" s="60">
        <f>RANK(AM2,$AM$2:$AM$224)</f>
        <v>89</v>
      </c>
      <c r="AS2" s="60">
        <f>RANK(AN2,$AN$2:$AN$224)</f>
        <v>39</v>
      </c>
      <c r="AT2" s="60">
        <f>RANK(AO2,$AO$2:$AO$224)</f>
        <v>27</v>
      </c>
    </row>
    <row r="3" ht="22" customHeight="1" spans="1:46">
      <c r="A3" s="53">
        <v>2</v>
      </c>
      <c r="B3" s="54" t="s">
        <v>19</v>
      </c>
      <c r="C3" s="54" t="s">
        <v>20</v>
      </c>
      <c r="D3" s="54" t="s">
        <v>22</v>
      </c>
      <c r="E3" s="55">
        <v>6</v>
      </c>
      <c r="F3" s="56">
        <v>3</v>
      </c>
      <c r="G3" s="57">
        <v>68</v>
      </c>
      <c r="H3" s="58">
        <v>53.48</v>
      </c>
      <c r="I3" s="60">
        <v>10</v>
      </c>
      <c r="J3" s="60">
        <v>19</v>
      </c>
      <c r="K3" s="60">
        <v>9</v>
      </c>
      <c r="L3" s="60">
        <v>24.5</v>
      </c>
      <c r="M3" s="60">
        <v>6</v>
      </c>
      <c r="N3" s="60">
        <v>3</v>
      </c>
      <c r="O3" s="59">
        <v>10</v>
      </c>
      <c r="P3" s="60">
        <v>13</v>
      </c>
      <c r="Q3" s="59">
        <v>16</v>
      </c>
      <c r="R3" s="60">
        <v>110.5</v>
      </c>
      <c r="S3" s="52">
        <f>I3/11</f>
        <v>0.91</v>
      </c>
      <c r="T3" s="52">
        <f>J3/22</f>
        <v>0.86</v>
      </c>
      <c r="U3" s="52">
        <f>K3/24</f>
        <v>0.38</v>
      </c>
      <c r="V3" s="52">
        <f>L3/33</f>
        <v>0.74</v>
      </c>
      <c r="W3" s="52">
        <f>M3/33</f>
        <v>0.18</v>
      </c>
      <c r="X3" s="52">
        <f>N3/15</f>
        <v>0.2</v>
      </c>
      <c r="Y3" s="52">
        <f>O3/20</f>
        <v>0.5</v>
      </c>
      <c r="Z3" s="52">
        <f>P3/34</f>
        <v>0.38</v>
      </c>
      <c r="AA3" s="52">
        <f>Q3/23</f>
        <v>0.7</v>
      </c>
      <c r="AB3" s="66">
        <f>RANK(S3,$S$2:$S$224)</f>
        <v>74</v>
      </c>
      <c r="AC3" s="66">
        <f>RANK(T3,$T$2:$T$224)</f>
        <v>30</v>
      </c>
      <c r="AD3" s="66">
        <f>RANK(U3,$U$2:$U$224)</f>
        <v>65</v>
      </c>
      <c r="AE3" s="66">
        <f>RANK(V3,V3:$V$224)</f>
        <v>33</v>
      </c>
      <c r="AF3" s="66">
        <f>RANK(W3,W3:$W$224)</f>
        <v>187</v>
      </c>
      <c r="AG3" s="66">
        <f>RANK(X3,X3:$X$224)</f>
        <v>135</v>
      </c>
      <c r="AH3" s="66">
        <f>RANK(Y3,Y3:$Y$224)</f>
        <v>151</v>
      </c>
      <c r="AI3" s="68">
        <f>RANK(Z3,Z3:$Z$224)</f>
        <v>56</v>
      </c>
      <c r="AJ3" s="68">
        <f>RANK(AA3,AA3:$AA$224)</f>
        <v>29</v>
      </c>
      <c r="AK3" s="81">
        <f>(I3+J3)/33</f>
        <v>0.88</v>
      </c>
      <c r="AL3" s="81">
        <f>(K3+L3)/57</f>
        <v>0.59</v>
      </c>
      <c r="AM3" s="81">
        <f>M3/33</f>
        <v>0.18</v>
      </c>
      <c r="AN3" s="81">
        <f>N3/15</f>
        <v>0.2</v>
      </c>
      <c r="AO3" s="81">
        <f>(O3+P3+Q3)/77</f>
        <v>0.51</v>
      </c>
      <c r="AP3" s="60">
        <f>RANK(AK3,$AK$2:$AK$224)</f>
        <v>32</v>
      </c>
      <c r="AQ3" s="60">
        <f>RANK(AL3,$AL$2:$AL$224)</f>
        <v>42</v>
      </c>
      <c r="AR3" s="60">
        <f>RANK(AM3,$AM$2:$AM$224)</f>
        <v>188</v>
      </c>
      <c r="AS3" s="60">
        <f>RANK(AN3,$AN$2:$AN$224)</f>
        <v>136</v>
      </c>
      <c r="AT3" s="60">
        <f>RANK(AO3,$AO$2:$AO$224)</f>
        <v>75</v>
      </c>
    </row>
    <row r="4" ht="22" customHeight="1" spans="1:46">
      <c r="A4" s="53">
        <v>3</v>
      </c>
      <c r="B4" s="54" t="s">
        <v>19</v>
      </c>
      <c r="C4" s="54" t="s">
        <v>20</v>
      </c>
      <c r="D4" s="54" t="s">
        <v>23</v>
      </c>
      <c r="E4" s="55">
        <v>6</v>
      </c>
      <c r="F4" s="50">
        <v>2</v>
      </c>
      <c r="G4" s="57">
        <v>39</v>
      </c>
      <c r="H4" s="58">
        <v>58.3</v>
      </c>
      <c r="I4" s="60">
        <v>8</v>
      </c>
      <c r="J4" s="60">
        <v>15</v>
      </c>
      <c r="K4" s="60">
        <v>11</v>
      </c>
      <c r="L4" s="60">
        <v>26</v>
      </c>
      <c r="M4" s="60">
        <v>10</v>
      </c>
      <c r="N4" s="60">
        <v>14</v>
      </c>
      <c r="O4" s="59">
        <v>15</v>
      </c>
      <c r="P4" s="60">
        <v>9</v>
      </c>
      <c r="Q4" s="59">
        <v>14</v>
      </c>
      <c r="R4" s="60">
        <v>122</v>
      </c>
      <c r="S4" s="52">
        <f>I4/11</f>
        <v>0.73</v>
      </c>
      <c r="T4" s="52">
        <f>J4/22</f>
        <v>0.68</v>
      </c>
      <c r="U4" s="52">
        <f>K4/24</f>
        <v>0.46</v>
      </c>
      <c r="V4" s="52">
        <f>L4/33</f>
        <v>0.79</v>
      </c>
      <c r="W4" s="52">
        <f>M4/33</f>
        <v>0.3</v>
      </c>
      <c r="X4" s="52">
        <f>N4/15</f>
        <v>0.93</v>
      </c>
      <c r="Y4" s="52">
        <f>O4/20</f>
        <v>0.75</v>
      </c>
      <c r="Z4" s="52">
        <f>P4/34</f>
        <v>0.26</v>
      </c>
      <c r="AA4" s="52">
        <f>Q4/23</f>
        <v>0.61</v>
      </c>
      <c r="AB4" s="66">
        <f>RANK(S4,$S$2:$S$224)</f>
        <v>108</v>
      </c>
      <c r="AC4" s="66">
        <f>RANK(T4,$T$2:$T$224)</f>
        <v>102</v>
      </c>
      <c r="AD4" s="66">
        <f>RANK(U4,$U$2:$U$224)</f>
        <v>41</v>
      </c>
      <c r="AE4" s="66">
        <f>RANK(V4,V4:$V$224)</f>
        <v>20</v>
      </c>
      <c r="AF4" s="66">
        <f>RANK(W4,W4:$W$224)</f>
        <v>108</v>
      </c>
      <c r="AG4" s="66">
        <f>RANK(X4,X4:$X$224)</f>
        <v>8</v>
      </c>
      <c r="AH4" s="66">
        <f>RANK(Y4,Y4:$Y$224)</f>
        <v>39</v>
      </c>
      <c r="AI4" s="68">
        <f>RANK(Z4,Z4:$Z$224)</f>
        <v>100</v>
      </c>
      <c r="AJ4" s="68">
        <f>RANK(AA4,AA4:$AA$224)</f>
        <v>66</v>
      </c>
      <c r="AK4" s="81">
        <f>(I4+J4)/33</f>
        <v>0.7</v>
      </c>
      <c r="AL4" s="81">
        <f>(K4+L4)/57</f>
        <v>0.65</v>
      </c>
      <c r="AM4" s="81">
        <f>M4/33</f>
        <v>0.3</v>
      </c>
      <c r="AN4" s="81">
        <f>N4/15</f>
        <v>0.93</v>
      </c>
      <c r="AO4" s="81">
        <f>(O4+P4+Q4)/77</f>
        <v>0.49</v>
      </c>
      <c r="AP4" s="60">
        <f>RANK(AK4,$AK$2:$AK$224)</f>
        <v>99</v>
      </c>
      <c r="AQ4" s="60">
        <f>RANK(AL4,$AL$2:$AL$224)</f>
        <v>22</v>
      </c>
      <c r="AR4" s="60">
        <f>RANK(AM4,$AM$2:$AM$224)</f>
        <v>109</v>
      </c>
      <c r="AS4" s="60">
        <f>RANK(AN4,$AN$2:$AN$224)</f>
        <v>8</v>
      </c>
      <c r="AT4" s="60">
        <f>RANK(AO4,$AO$2:$AO$224)</f>
        <v>83</v>
      </c>
    </row>
    <row r="5" ht="22" customHeight="1" spans="1:46">
      <c r="A5" s="53">
        <v>4</v>
      </c>
      <c r="B5" s="54" t="s">
        <v>19</v>
      </c>
      <c r="C5" s="54" t="s">
        <v>20</v>
      </c>
      <c r="D5" s="54" t="s">
        <v>24</v>
      </c>
      <c r="E5" s="55">
        <v>6</v>
      </c>
      <c r="F5" s="56">
        <v>5</v>
      </c>
      <c r="G5" s="57">
        <v>140</v>
      </c>
      <c r="H5" s="58">
        <v>39.87</v>
      </c>
      <c r="I5" s="60">
        <v>8</v>
      </c>
      <c r="J5" s="60">
        <v>9</v>
      </c>
      <c r="K5" s="60">
        <v>8</v>
      </c>
      <c r="L5" s="60">
        <v>13.5</v>
      </c>
      <c r="M5" s="60">
        <v>3</v>
      </c>
      <c r="N5" s="60">
        <v>2</v>
      </c>
      <c r="O5" s="59">
        <v>7</v>
      </c>
      <c r="P5" s="60">
        <v>18</v>
      </c>
      <c r="Q5" s="59">
        <v>15</v>
      </c>
      <c r="R5" s="60">
        <v>83.5</v>
      </c>
      <c r="S5" s="52">
        <f>I5/11</f>
        <v>0.73</v>
      </c>
      <c r="T5" s="52">
        <f>J5/22</f>
        <v>0.41</v>
      </c>
      <c r="U5" s="52">
        <f>K5/24</f>
        <v>0.33</v>
      </c>
      <c r="V5" s="52">
        <f>L5/33</f>
        <v>0.41</v>
      </c>
      <c r="W5" s="52">
        <f>M5/33</f>
        <v>0.09</v>
      </c>
      <c r="X5" s="52">
        <f>N5/15</f>
        <v>0.13</v>
      </c>
      <c r="Y5" s="52">
        <f>O5/20</f>
        <v>0.35</v>
      </c>
      <c r="Z5" s="52">
        <f>P5/34</f>
        <v>0.53</v>
      </c>
      <c r="AA5" s="52">
        <f>Q5/23</f>
        <v>0.65</v>
      </c>
      <c r="AB5" s="66">
        <f>RANK(S5,$S$2:$S$224)</f>
        <v>108</v>
      </c>
      <c r="AC5" s="66">
        <f>RANK(T5,$T$2:$T$224)</f>
        <v>182</v>
      </c>
      <c r="AD5" s="66">
        <f>RANK(U5,$U$2:$U$224)</f>
        <v>72</v>
      </c>
      <c r="AE5" s="66">
        <f>RANK(V5,V5:$V$224)</f>
        <v>129</v>
      </c>
      <c r="AF5" s="66">
        <f>RANK(W5,W5:$W$224)</f>
        <v>209</v>
      </c>
      <c r="AG5" s="66">
        <f>RANK(X5,X5:$X$224)</f>
        <v>150</v>
      </c>
      <c r="AH5" s="66">
        <f>RANK(Y5,Y5:$Y$224)</f>
        <v>186</v>
      </c>
      <c r="AI5" s="68">
        <f>RANK(Z5,Z5:$Z$224)</f>
        <v>19</v>
      </c>
      <c r="AJ5" s="68">
        <f>RANK(AA5,AA5:$AA$224)</f>
        <v>51</v>
      </c>
      <c r="AK5" s="81">
        <f>(I5+J5)/33</f>
        <v>0.52</v>
      </c>
      <c r="AL5" s="81">
        <f>(K5+L5)/57</f>
        <v>0.38</v>
      </c>
      <c r="AM5" s="81">
        <f>M5/33</f>
        <v>0.09</v>
      </c>
      <c r="AN5" s="81">
        <f>N5/15</f>
        <v>0.13</v>
      </c>
      <c r="AO5" s="81">
        <f>(O5+P5+Q5)/77</f>
        <v>0.52</v>
      </c>
      <c r="AP5" s="60">
        <f>RANK(AK5,$AK$2:$AK$224)</f>
        <v>172</v>
      </c>
      <c r="AQ5" s="60">
        <f>RANK(AL5,$AL$2:$AL$224)</f>
        <v>115</v>
      </c>
      <c r="AR5" s="60">
        <f>RANK(AM5,$AM$2:$AM$224)</f>
        <v>212</v>
      </c>
      <c r="AS5" s="60">
        <f>RANK(AN5,$AN$2:$AN$224)</f>
        <v>153</v>
      </c>
      <c r="AT5" s="60">
        <f>RANK(AO5,$AO$2:$AO$224)</f>
        <v>69</v>
      </c>
    </row>
    <row r="6" ht="22" customHeight="1" spans="1:46">
      <c r="A6" s="53">
        <v>5</v>
      </c>
      <c r="B6" s="54" t="s">
        <v>25</v>
      </c>
      <c r="C6" s="54" t="s">
        <v>26</v>
      </c>
      <c r="D6" s="54" t="s">
        <v>27</v>
      </c>
      <c r="E6" s="55">
        <v>1</v>
      </c>
      <c r="F6" s="50">
        <v>1</v>
      </c>
      <c r="G6" s="57">
        <v>53</v>
      </c>
      <c r="H6" s="58">
        <v>55.85</v>
      </c>
      <c r="I6" s="60">
        <v>11</v>
      </c>
      <c r="J6" s="60">
        <v>17</v>
      </c>
      <c r="K6" s="60">
        <v>13</v>
      </c>
      <c r="L6" s="60">
        <v>16.5</v>
      </c>
      <c r="M6" s="60">
        <v>9</v>
      </c>
      <c r="N6" s="60">
        <v>6</v>
      </c>
      <c r="O6" s="59">
        <v>14</v>
      </c>
      <c r="P6" s="60">
        <v>20</v>
      </c>
      <c r="Q6" s="59">
        <v>10</v>
      </c>
      <c r="R6" s="60">
        <v>116.5</v>
      </c>
      <c r="S6" s="52">
        <f>I6/11</f>
        <v>1</v>
      </c>
      <c r="T6" s="52">
        <f>J6/22</f>
        <v>0.77</v>
      </c>
      <c r="U6" s="52">
        <f>K6/24</f>
        <v>0.54</v>
      </c>
      <c r="V6" s="52">
        <f>L6/33</f>
        <v>0.5</v>
      </c>
      <c r="W6" s="52">
        <f>M6/33</f>
        <v>0.27</v>
      </c>
      <c r="X6" s="52">
        <f>N6/15</f>
        <v>0.4</v>
      </c>
      <c r="Y6" s="52">
        <f>O6/20</f>
        <v>0.7</v>
      </c>
      <c r="Z6" s="52">
        <f>P6/34</f>
        <v>0.59</v>
      </c>
      <c r="AA6" s="52">
        <f>Q6/23</f>
        <v>0.43</v>
      </c>
      <c r="AB6" s="66">
        <f>RANK(S6,$S$2:$S$224)</f>
        <v>1</v>
      </c>
      <c r="AC6" s="66">
        <f>RANK(T6,$T$2:$T$224)</f>
        <v>73</v>
      </c>
      <c r="AD6" s="66">
        <f>RANK(U6,$U$2:$U$224)</f>
        <v>32</v>
      </c>
      <c r="AE6" s="66">
        <f>RANK(V6,V6:$V$224)</f>
        <v>91</v>
      </c>
      <c r="AF6" s="66">
        <f>RANK(W6,W6:$W$224)</f>
        <v>126</v>
      </c>
      <c r="AG6" s="66">
        <f>RANK(X6,X6:$X$224)</f>
        <v>64</v>
      </c>
      <c r="AH6" s="66">
        <f>RANK(Y6,Y6:$Y$224)</f>
        <v>57</v>
      </c>
      <c r="AI6" s="68">
        <f>RANK(Z6,Z6:$Z$224)</f>
        <v>11</v>
      </c>
      <c r="AJ6" s="68">
        <f>RANK(AA6,AA6:$AA$224)</f>
        <v>134</v>
      </c>
      <c r="AK6" s="81">
        <f>(I6+J6)/33</f>
        <v>0.85</v>
      </c>
      <c r="AL6" s="81">
        <f>(K6+L6)/57</f>
        <v>0.52</v>
      </c>
      <c r="AM6" s="81">
        <f>M6/33</f>
        <v>0.27</v>
      </c>
      <c r="AN6" s="81">
        <f>N6/15</f>
        <v>0.4</v>
      </c>
      <c r="AO6" s="81">
        <f>(O6+P6+Q6)/77</f>
        <v>0.57</v>
      </c>
      <c r="AP6" s="60">
        <f>RANK(AK6,$AK$2:$AK$224)</f>
        <v>45</v>
      </c>
      <c r="AQ6" s="60">
        <f>RANK(AL6,$AL$2:$AL$224)</f>
        <v>64</v>
      </c>
      <c r="AR6" s="60">
        <f>RANK(AM6,$AM$2:$AM$224)</f>
        <v>128</v>
      </c>
      <c r="AS6" s="60">
        <f>RANK(AN6,$AN$2:$AN$224)</f>
        <v>66</v>
      </c>
      <c r="AT6" s="60">
        <f>RANK(AO6,$AO$2:$AO$224)</f>
        <v>38</v>
      </c>
    </row>
    <row r="7" ht="22" customHeight="1" spans="1:46">
      <c r="A7" s="53">
        <v>6</v>
      </c>
      <c r="B7" s="54" t="s">
        <v>28</v>
      </c>
      <c r="C7" s="54" t="s">
        <v>29</v>
      </c>
      <c r="D7" s="54" t="s">
        <v>30</v>
      </c>
      <c r="E7" s="55">
        <v>30</v>
      </c>
      <c r="F7" s="56">
        <v>3</v>
      </c>
      <c r="G7" s="57">
        <v>18</v>
      </c>
      <c r="H7" s="58">
        <v>63.48</v>
      </c>
      <c r="I7" s="60">
        <v>11</v>
      </c>
      <c r="J7" s="60">
        <v>19</v>
      </c>
      <c r="K7" s="60">
        <v>17</v>
      </c>
      <c r="L7" s="60">
        <v>20</v>
      </c>
      <c r="M7" s="60">
        <v>11</v>
      </c>
      <c r="N7" s="60">
        <v>15</v>
      </c>
      <c r="O7" s="59">
        <v>14</v>
      </c>
      <c r="P7" s="60">
        <v>11</v>
      </c>
      <c r="Q7" s="59">
        <v>13</v>
      </c>
      <c r="R7" s="60">
        <v>131</v>
      </c>
      <c r="S7" s="52">
        <f>I7/11</f>
        <v>1</v>
      </c>
      <c r="T7" s="52">
        <f>J7/22</f>
        <v>0.86</v>
      </c>
      <c r="U7" s="52">
        <f>K7/24</f>
        <v>0.71</v>
      </c>
      <c r="V7" s="52">
        <f>L7/33</f>
        <v>0.61</v>
      </c>
      <c r="W7" s="52">
        <f>M7/33</f>
        <v>0.33</v>
      </c>
      <c r="X7" s="52">
        <f>N7/15</f>
        <v>1</v>
      </c>
      <c r="Y7" s="52">
        <f>O7/20</f>
        <v>0.7</v>
      </c>
      <c r="Z7" s="52">
        <f>P7/34</f>
        <v>0.32</v>
      </c>
      <c r="AA7" s="52">
        <f>Q7/23</f>
        <v>0.57</v>
      </c>
      <c r="AB7" s="66">
        <f>RANK(S7,$S$2:$S$224)</f>
        <v>1</v>
      </c>
      <c r="AC7" s="66">
        <f>RANK(T7,$T$2:$T$224)</f>
        <v>30</v>
      </c>
      <c r="AD7" s="66">
        <f>RANK(U7,$U$2:$U$224)</f>
        <v>5</v>
      </c>
      <c r="AE7" s="66">
        <f>RANK(V7,V7:$V$224)</f>
        <v>64</v>
      </c>
      <c r="AF7" s="66">
        <f>RANK(W7,W7:$W$224)</f>
        <v>89</v>
      </c>
      <c r="AG7" s="66">
        <f>RANK(X7,X7:$X$224)</f>
        <v>1</v>
      </c>
      <c r="AH7" s="66">
        <f>RANK(Y7,Y7:$Y$224)</f>
        <v>57</v>
      </c>
      <c r="AI7" s="68">
        <f>RANK(Z7,Z7:$Z$224)</f>
        <v>77</v>
      </c>
      <c r="AJ7" s="68">
        <f>RANK(AA7,AA7:$AA$224)</f>
        <v>102</v>
      </c>
      <c r="AK7" s="81">
        <f>(I7+J7)/33</f>
        <v>0.91</v>
      </c>
      <c r="AL7" s="81">
        <f>(K7+L7)/57</f>
        <v>0.65</v>
      </c>
      <c r="AM7" s="81">
        <f>M7/33</f>
        <v>0.33</v>
      </c>
      <c r="AN7" s="81">
        <f>N7/15</f>
        <v>1</v>
      </c>
      <c r="AO7" s="81">
        <f>(O7+P7+Q7)/77</f>
        <v>0.49</v>
      </c>
      <c r="AP7" s="60">
        <f>RANK(AK7,$AK$2:$AK$224)</f>
        <v>19</v>
      </c>
      <c r="AQ7" s="60">
        <f>RANK(AL7,$AL$2:$AL$224)</f>
        <v>22</v>
      </c>
      <c r="AR7" s="60">
        <f>RANK(AM7,$AM$2:$AM$224)</f>
        <v>89</v>
      </c>
      <c r="AS7" s="60">
        <f>RANK(AN7,$AN$2:$AN$224)</f>
        <v>1</v>
      </c>
      <c r="AT7" s="60">
        <f>RANK(AO7,$AO$2:$AO$224)</f>
        <v>83</v>
      </c>
    </row>
    <row r="8" ht="22" customHeight="1" spans="1:46">
      <c r="A8" s="53">
        <v>7</v>
      </c>
      <c r="B8" s="54" t="s">
        <v>28</v>
      </c>
      <c r="C8" s="54" t="s">
        <v>29</v>
      </c>
      <c r="D8" s="54" t="s">
        <v>31</v>
      </c>
      <c r="E8" s="55">
        <v>30</v>
      </c>
      <c r="F8" s="50">
        <v>22</v>
      </c>
      <c r="G8" s="57">
        <v>146</v>
      </c>
      <c r="H8" s="58">
        <v>37.7</v>
      </c>
      <c r="I8" s="60">
        <v>11</v>
      </c>
      <c r="J8" s="60">
        <v>11.5</v>
      </c>
      <c r="K8" s="60">
        <v>6</v>
      </c>
      <c r="L8" s="60">
        <v>9</v>
      </c>
      <c r="M8" s="60">
        <v>7</v>
      </c>
      <c r="N8" s="60">
        <v>9</v>
      </c>
      <c r="O8" s="59">
        <v>16</v>
      </c>
      <c r="P8" s="60">
        <v>4</v>
      </c>
      <c r="Q8" s="59">
        <v>2</v>
      </c>
      <c r="R8" s="60">
        <v>75.5</v>
      </c>
      <c r="S8" s="52">
        <f>I8/11</f>
        <v>1</v>
      </c>
      <c r="T8" s="52">
        <f>J8/22</f>
        <v>0.52</v>
      </c>
      <c r="U8" s="52">
        <f>K8/24</f>
        <v>0.25</v>
      </c>
      <c r="V8" s="52">
        <f>L8/33</f>
        <v>0.27</v>
      </c>
      <c r="W8" s="52">
        <f>M8/33</f>
        <v>0.21</v>
      </c>
      <c r="X8" s="52">
        <f>N8/15</f>
        <v>0.6</v>
      </c>
      <c r="Y8" s="52">
        <f>O8/20</f>
        <v>0.8</v>
      </c>
      <c r="Z8" s="52">
        <f>P8/34</f>
        <v>0.12</v>
      </c>
      <c r="AA8" s="52">
        <f>Q8/23</f>
        <v>0.09</v>
      </c>
      <c r="AB8" s="66">
        <f>RANK(S8,$S$2:$S$224)</f>
        <v>1</v>
      </c>
      <c r="AC8" s="66">
        <f>RANK(T8,$T$2:$T$224)</f>
        <v>151</v>
      </c>
      <c r="AD8" s="66">
        <f>RANK(U8,$U$2:$U$224)</f>
        <v>97</v>
      </c>
      <c r="AE8" s="66">
        <f>RANK(V8,V8:$V$224)</f>
        <v>164</v>
      </c>
      <c r="AF8" s="66">
        <f>RANK(W8,W8:$W$224)</f>
        <v>169</v>
      </c>
      <c r="AG8" s="66">
        <f>RANK(X8,X8:$X$224)</f>
        <v>10</v>
      </c>
      <c r="AH8" s="66">
        <f>RANK(Y8,Y8:$Y$224)</f>
        <v>23</v>
      </c>
      <c r="AI8" s="68">
        <f>RANK(Z8,Z8:$Z$224)</f>
        <v>161</v>
      </c>
      <c r="AJ8" s="68">
        <f>RANK(AA8,AA8:$AA$224)</f>
        <v>183</v>
      </c>
      <c r="AK8" s="81">
        <f>(I8+J8)/33</f>
        <v>0.68</v>
      </c>
      <c r="AL8" s="81">
        <f>(K8+L8)/57</f>
        <v>0.26</v>
      </c>
      <c r="AM8" s="81">
        <f>M8/33</f>
        <v>0.21</v>
      </c>
      <c r="AN8" s="81">
        <f>N8/15</f>
        <v>0.6</v>
      </c>
      <c r="AO8" s="81">
        <f>(O8+P8+Q8)/77</f>
        <v>0.29</v>
      </c>
      <c r="AP8" s="60">
        <f>RANK(AK8,$AK$2:$AK$224)</f>
        <v>106</v>
      </c>
      <c r="AQ8" s="60">
        <f>RANK(AL8,$AL$2:$AL$224)</f>
        <v>165</v>
      </c>
      <c r="AR8" s="60">
        <f>RANK(AM8,$AM$2:$AM$224)</f>
        <v>173</v>
      </c>
      <c r="AS8" s="60">
        <f>RANK(AN8,$AN$2:$AN$224)</f>
        <v>12</v>
      </c>
      <c r="AT8" s="60">
        <f>RANK(AO8,$AO$2:$AO$224)</f>
        <v>171</v>
      </c>
    </row>
    <row r="9" ht="22" customHeight="1" spans="1:46">
      <c r="A9" s="53">
        <v>8</v>
      </c>
      <c r="B9" s="54" t="s">
        <v>28</v>
      </c>
      <c r="C9" s="54" t="s">
        <v>29</v>
      </c>
      <c r="D9" s="54" t="s">
        <v>32</v>
      </c>
      <c r="E9" s="55">
        <v>30</v>
      </c>
      <c r="F9" s="56">
        <v>15</v>
      </c>
      <c r="G9" s="57">
        <v>90</v>
      </c>
      <c r="H9" s="58">
        <v>49</v>
      </c>
      <c r="I9" s="60">
        <v>8</v>
      </c>
      <c r="J9" s="60">
        <v>14</v>
      </c>
      <c r="K9" s="60">
        <v>11</v>
      </c>
      <c r="L9" s="60">
        <v>24</v>
      </c>
      <c r="M9" s="60">
        <v>11</v>
      </c>
      <c r="N9" s="60">
        <v>4</v>
      </c>
      <c r="O9" s="59">
        <v>12</v>
      </c>
      <c r="P9" s="60">
        <v>3</v>
      </c>
      <c r="Q9" s="59">
        <v>14</v>
      </c>
      <c r="R9" s="60">
        <v>101</v>
      </c>
      <c r="S9" s="52">
        <f>I9/11</f>
        <v>0.73</v>
      </c>
      <c r="T9" s="52">
        <f>J9/22</f>
        <v>0.64</v>
      </c>
      <c r="U9" s="52">
        <f>K9/24</f>
        <v>0.46</v>
      </c>
      <c r="V9" s="52">
        <f>L9/33</f>
        <v>0.73</v>
      </c>
      <c r="W9" s="52">
        <f>M9/33</f>
        <v>0.33</v>
      </c>
      <c r="X9" s="52">
        <f>N9/15</f>
        <v>0.27</v>
      </c>
      <c r="Y9" s="52">
        <f>O9/20</f>
        <v>0.6</v>
      </c>
      <c r="Z9" s="52">
        <f>P9/34</f>
        <v>0.09</v>
      </c>
      <c r="AA9" s="52">
        <f>Q9/23</f>
        <v>0.61</v>
      </c>
      <c r="AB9" s="66">
        <f>RANK(S9,$S$2:$S$224)</f>
        <v>108</v>
      </c>
      <c r="AC9" s="66">
        <f>RANK(T9,$T$2:$T$224)</f>
        <v>117</v>
      </c>
      <c r="AD9" s="66">
        <f>RANK(U9,$U$2:$U$224)</f>
        <v>41</v>
      </c>
      <c r="AE9" s="66">
        <f>RANK(V9,V9:$V$224)</f>
        <v>35</v>
      </c>
      <c r="AF9" s="66">
        <f>RANK(W9,W9:$W$224)</f>
        <v>89</v>
      </c>
      <c r="AG9" s="66">
        <f>RANK(X9,X9:$X$224)</f>
        <v>98</v>
      </c>
      <c r="AH9" s="66">
        <f>RANK(Y9,Y9:$Y$224)</f>
        <v>97</v>
      </c>
      <c r="AI9" s="68">
        <f>RANK(Z9,Z9:$Z$224)</f>
        <v>176</v>
      </c>
      <c r="AJ9" s="68">
        <f>RANK(AA9,AA9:$AA$224)</f>
        <v>65</v>
      </c>
      <c r="AK9" s="81">
        <f>(I9+J9)/33</f>
        <v>0.67</v>
      </c>
      <c r="AL9" s="81">
        <f>(K9+L9)/57</f>
        <v>0.61</v>
      </c>
      <c r="AM9" s="81">
        <f>M9/33</f>
        <v>0.33</v>
      </c>
      <c r="AN9" s="81">
        <f>N9/15</f>
        <v>0.27</v>
      </c>
      <c r="AO9" s="81">
        <f>(O9+P9+Q9)/77</f>
        <v>0.38</v>
      </c>
      <c r="AP9" s="60">
        <f>RANK(AK9,$AK$2:$AK$224)</f>
        <v>110</v>
      </c>
      <c r="AQ9" s="60">
        <f>RANK(AL9,$AL$2:$AL$224)</f>
        <v>33</v>
      </c>
      <c r="AR9" s="60">
        <f>RANK(AM9,$AM$2:$AM$224)</f>
        <v>89</v>
      </c>
      <c r="AS9" s="60">
        <f>RANK(AN9,$AN$2:$AN$224)</f>
        <v>103</v>
      </c>
      <c r="AT9" s="60">
        <f>RANK(AO9,$AO$2:$AO$224)</f>
        <v>137</v>
      </c>
    </row>
    <row r="10" ht="22" customHeight="1" spans="1:46">
      <c r="A10" s="53">
        <v>9</v>
      </c>
      <c r="B10" s="54" t="s">
        <v>28</v>
      </c>
      <c r="C10" s="54" t="s">
        <v>29</v>
      </c>
      <c r="D10" s="54" t="s">
        <v>33</v>
      </c>
      <c r="E10" s="55">
        <v>30</v>
      </c>
      <c r="F10" s="50">
        <v>2</v>
      </c>
      <c r="G10" s="57">
        <v>10</v>
      </c>
      <c r="H10" s="58">
        <v>67.68</v>
      </c>
      <c r="I10" s="60">
        <v>8</v>
      </c>
      <c r="J10" s="60">
        <v>19</v>
      </c>
      <c r="K10" s="60">
        <v>14</v>
      </c>
      <c r="L10" s="60">
        <v>28</v>
      </c>
      <c r="M10" s="60">
        <v>22</v>
      </c>
      <c r="N10" s="60">
        <v>4</v>
      </c>
      <c r="O10" s="59">
        <v>13</v>
      </c>
      <c r="P10" s="60">
        <v>17</v>
      </c>
      <c r="Q10" s="72">
        <v>19</v>
      </c>
      <c r="R10" s="60">
        <v>144</v>
      </c>
      <c r="S10" s="52">
        <f>I10/11</f>
        <v>0.73</v>
      </c>
      <c r="T10" s="52">
        <f>J10/22</f>
        <v>0.86</v>
      </c>
      <c r="U10" s="52">
        <f>K10/24</f>
        <v>0.58</v>
      </c>
      <c r="V10" s="52">
        <f>L10/33</f>
        <v>0.85</v>
      </c>
      <c r="W10" s="52">
        <f>M10/33</f>
        <v>0.67</v>
      </c>
      <c r="X10" s="52">
        <f>N10/15</f>
        <v>0.27</v>
      </c>
      <c r="Y10" s="52">
        <f>O10/20</f>
        <v>0.65</v>
      </c>
      <c r="Z10" s="52">
        <f>P10/34</f>
        <v>0.5</v>
      </c>
      <c r="AA10" s="52">
        <f>Q10/23</f>
        <v>0.83</v>
      </c>
      <c r="AB10" s="66">
        <f>RANK(S10,$S$2:$S$224)</f>
        <v>108</v>
      </c>
      <c r="AC10" s="66">
        <f>RANK(T10,$T$2:$T$224)</f>
        <v>30</v>
      </c>
      <c r="AD10" s="66">
        <f>RANK(U10,$U$2:$U$224)</f>
        <v>12</v>
      </c>
      <c r="AE10" s="66">
        <f>RANK(V10,V10:$V$224)</f>
        <v>12</v>
      </c>
      <c r="AF10" s="66">
        <f>RANK(W10,W10:$W$224)</f>
        <v>4</v>
      </c>
      <c r="AG10" s="66">
        <f>RANK(X10,X10:$X$224)</f>
        <v>98</v>
      </c>
      <c r="AH10" s="66">
        <f>RANK(Y10,Y10:$Y$224)</f>
        <v>77</v>
      </c>
      <c r="AI10" s="68">
        <f>RANK(Z10,Z10:$Z$224)</f>
        <v>29</v>
      </c>
      <c r="AJ10" s="68">
        <f>RANK(AA10,AA10:$AA$224)</f>
        <v>9</v>
      </c>
      <c r="AK10" s="81">
        <f>(I10+J10)/33</f>
        <v>0.82</v>
      </c>
      <c r="AL10" s="81">
        <f>(K10+L10)/57</f>
        <v>0.74</v>
      </c>
      <c r="AM10" s="81">
        <f>M10/33</f>
        <v>0.67</v>
      </c>
      <c r="AN10" s="81">
        <f>N10/15</f>
        <v>0.27</v>
      </c>
      <c r="AO10" s="81">
        <f>(O10+P10+Q10)/77</f>
        <v>0.64</v>
      </c>
      <c r="AP10" s="60">
        <f>RANK(AK10,$AK$2:$AK$224)</f>
        <v>62</v>
      </c>
      <c r="AQ10" s="60">
        <f>RANK(AL10,$AL$2:$AL$224)</f>
        <v>4</v>
      </c>
      <c r="AR10" s="60">
        <f>RANK(AM10,$AM$2:$AM$224)</f>
        <v>4</v>
      </c>
      <c r="AS10" s="60">
        <f>RANK(AN10,$AN$2:$AN$224)</f>
        <v>103</v>
      </c>
      <c r="AT10" s="60">
        <f>RANK(AO10,$AO$2:$AO$224)</f>
        <v>18</v>
      </c>
    </row>
    <row r="11" ht="22" customHeight="1" spans="1:46">
      <c r="A11" s="53">
        <v>10</v>
      </c>
      <c r="B11" s="54" t="s">
        <v>28</v>
      </c>
      <c r="C11" s="54" t="s">
        <v>29</v>
      </c>
      <c r="D11" s="54" t="s">
        <v>34</v>
      </c>
      <c r="E11" s="55">
        <v>30</v>
      </c>
      <c r="F11" s="56">
        <v>14</v>
      </c>
      <c r="G11" s="57">
        <v>81</v>
      </c>
      <c r="H11" s="58">
        <v>50.2</v>
      </c>
      <c r="I11" s="60">
        <v>8</v>
      </c>
      <c r="J11" s="60">
        <v>21</v>
      </c>
      <c r="K11" s="60">
        <v>7</v>
      </c>
      <c r="L11" s="60">
        <v>11</v>
      </c>
      <c r="M11" s="60">
        <v>8</v>
      </c>
      <c r="N11" s="60">
        <v>9</v>
      </c>
      <c r="O11" s="59">
        <v>17</v>
      </c>
      <c r="P11" s="60">
        <v>9</v>
      </c>
      <c r="Q11" s="59">
        <v>14</v>
      </c>
      <c r="R11" s="60">
        <v>104</v>
      </c>
      <c r="S11" s="52">
        <f>I11/11</f>
        <v>0.73</v>
      </c>
      <c r="T11" s="52">
        <f>J11/22</f>
        <v>0.95</v>
      </c>
      <c r="U11" s="52">
        <f>K11/24</f>
        <v>0.29</v>
      </c>
      <c r="V11" s="52">
        <f>L11/33</f>
        <v>0.33</v>
      </c>
      <c r="W11" s="52">
        <f>M11/33</f>
        <v>0.24</v>
      </c>
      <c r="X11" s="52">
        <f>N11/15</f>
        <v>0.6</v>
      </c>
      <c r="Y11" s="52">
        <f>O11/20</f>
        <v>0.85</v>
      </c>
      <c r="Z11" s="52">
        <f>P11/34</f>
        <v>0.26</v>
      </c>
      <c r="AA11" s="52">
        <f>Q11/23</f>
        <v>0.61</v>
      </c>
      <c r="AB11" s="66">
        <f>RANK(S11,$S$2:$S$224)</f>
        <v>108</v>
      </c>
      <c r="AC11" s="66">
        <f>RANK(T11,$T$2:$T$224)</f>
        <v>5</v>
      </c>
      <c r="AD11" s="66">
        <f>RANK(U11,$U$2:$U$224)</f>
        <v>89</v>
      </c>
      <c r="AE11" s="66">
        <f>RANK(V11,V11:$V$224)</f>
        <v>149</v>
      </c>
      <c r="AF11" s="66">
        <f>RANK(W11,W11:$W$224)</f>
        <v>138</v>
      </c>
      <c r="AG11" s="66">
        <f>RANK(X11,X11:$X$224)</f>
        <v>10</v>
      </c>
      <c r="AH11" s="66">
        <f>RANK(Y11,Y11:$Y$224)</f>
        <v>6</v>
      </c>
      <c r="AI11" s="68">
        <f>RANK(Z11,Z11:$Z$224)</f>
        <v>96</v>
      </c>
      <c r="AJ11" s="68">
        <f>RANK(AA11,AA11:$AA$224)</f>
        <v>64</v>
      </c>
      <c r="AK11" s="81">
        <f>(I11+J11)/33</f>
        <v>0.88</v>
      </c>
      <c r="AL11" s="81">
        <f>(K11+L11)/57</f>
        <v>0.32</v>
      </c>
      <c r="AM11" s="81">
        <f>M11/33</f>
        <v>0.24</v>
      </c>
      <c r="AN11" s="81">
        <f>N11/15</f>
        <v>0.6</v>
      </c>
      <c r="AO11" s="81">
        <f>(O11+P11+Q11)/77</f>
        <v>0.52</v>
      </c>
      <c r="AP11" s="60">
        <f>RANK(AK11,$AK$2:$AK$224)</f>
        <v>32</v>
      </c>
      <c r="AQ11" s="60">
        <f>RANK(AL11,$AL$2:$AL$224)</f>
        <v>139</v>
      </c>
      <c r="AR11" s="60">
        <f>RANK(AM11,$AM$2:$AM$224)</f>
        <v>144</v>
      </c>
      <c r="AS11" s="60">
        <f>RANK(AN11,$AN$2:$AN$224)</f>
        <v>12</v>
      </c>
      <c r="AT11" s="60">
        <f>RANK(AO11,$AO$2:$AO$224)</f>
        <v>69</v>
      </c>
    </row>
    <row r="12" ht="22" customHeight="1" spans="1:46">
      <c r="A12" s="59">
        <v>11</v>
      </c>
      <c r="B12" s="60" t="s">
        <v>28</v>
      </c>
      <c r="C12" s="54" t="s">
        <v>29</v>
      </c>
      <c r="D12" s="60" t="s">
        <v>35</v>
      </c>
      <c r="E12" s="55">
        <v>30</v>
      </c>
      <c r="F12" s="50">
        <v>20</v>
      </c>
      <c r="G12" s="57">
        <v>129</v>
      </c>
      <c r="H12" s="58">
        <v>41.77</v>
      </c>
      <c r="I12" s="60">
        <v>6</v>
      </c>
      <c r="J12" s="60">
        <v>7.5</v>
      </c>
      <c r="K12" s="60">
        <v>10</v>
      </c>
      <c r="L12" s="60">
        <v>15.5</v>
      </c>
      <c r="M12" s="60">
        <v>11</v>
      </c>
      <c r="N12" s="60">
        <v>0</v>
      </c>
      <c r="O12" s="60">
        <v>13</v>
      </c>
      <c r="P12" s="60">
        <v>14</v>
      </c>
      <c r="Q12" s="60">
        <v>12</v>
      </c>
      <c r="R12" s="60">
        <v>89</v>
      </c>
      <c r="S12" s="52">
        <f>I12/11</f>
        <v>0.55</v>
      </c>
      <c r="T12" s="52">
        <f>J12/22</f>
        <v>0.34</v>
      </c>
      <c r="U12" s="52">
        <f>K12/24</f>
        <v>0.42</v>
      </c>
      <c r="V12" s="52">
        <f>L12/33</f>
        <v>0.47</v>
      </c>
      <c r="W12" s="52">
        <f>M12/33</f>
        <v>0.33</v>
      </c>
      <c r="X12" s="52">
        <f>N12/15</f>
        <v>0</v>
      </c>
      <c r="Y12" s="52">
        <f>O12/20</f>
        <v>0.65</v>
      </c>
      <c r="Z12" s="52">
        <f>P12/34</f>
        <v>0.41</v>
      </c>
      <c r="AA12" s="52">
        <f>Q12/23</f>
        <v>0.52</v>
      </c>
      <c r="AB12" s="66">
        <f>RANK(S12,$S$2:$S$224)</f>
        <v>156</v>
      </c>
      <c r="AC12" s="66">
        <f>RANK(T12,$T$2:$T$224)</f>
        <v>195</v>
      </c>
      <c r="AD12" s="66">
        <f>RANK(U12,$U$2:$U$224)</f>
        <v>57</v>
      </c>
      <c r="AE12" s="66">
        <f>RANK(V12,V12:$V$224)</f>
        <v>104</v>
      </c>
      <c r="AF12" s="66">
        <f>RANK(W12,W12:$W$224)</f>
        <v>88</v>
      </c>
      <c r="AG12" s="66">
        <f>RANK(X12,X12:$X$224)</f>
        <v>185</v>
      </c>
      <c r="AH12" s="66">
        <f>RANK(Y12,Y12:$Y$224)</f>
        <v>76</v>
      </c>
      <c r="AI12" s="68">
        <f>RANK(Z12,Z12:$Z$224)</f>
        <v>48</v>
      </c>
      <c r="AJ12" s="68">
        <f>RANK(AA12,AA12:$AA$224)</f>
        <v>105</v>
      </c>
      <c r="AK12" s="81">
        <f>(I12+J12)/33</f>
        <v>0.41</v>
      </c>
      <c r="AL12" s="81">
        <f>(K12+L12)/57</f>
        <v>0.45</v>
      </c>
      <c r="AM12" s="81">
        <f>M12/33</f>
        <v>0.33</v>
      </c>
      <c r="AN12" s="81">
        <f>N12/15</f>
        <v>0</v>
      </c>
      <c r="AO12" s="81">
        <f>(O12+P12+Q12)/77</f>
        <v>0.51</v>
      </c>
      <c r="AP12" s="60">
        <f>RANK(AK12,$AK$2:$AK$224)</f>
        <v>194</v>
      </c>
      <c r="AQ12" s="60">
        <f>RANK(AL12,$AL$2:$AL$224)</f>
        <v>90</v>
      </c>
      <c r="AR12" s="60">
        <f>RANK(AM12,$AM$2:$AM$224)</f>
        <v>89</v>
      </c>
      <c r="AS12" s="60">
        <f>RANK(AN12,$AN$2:$AN$224)</f>
        <v>195</v>
      </c>
      <c r="AT12" s="60">
        <f>RANK(AO12,$AO$2:$AO$224)</f>
        <v>75</v>
      </c>
    </row>
    <row r="13" ht="22" customHeight="1" spans="1:46">
      <c r="A13" s="53">
        <v>12</v>
      </c>
      <c r="B13" s="54" t="s">
        <v>28</v>
      </c>
      <c r="C13" s="54" t="s">
        <v>29</v>
      </c>
      <c r="D13" s="54" t="s">
        <v>36</v>
      </c>
      <c r="E13" s="55">
        <v>30</v>
      </c>
      <c r="F13" s="56">
        <v>29</v>
      </c>
      <c r="G13" s="57">
        <v>222</v>
      </c>
      <c r="H13" s="58">
        <v>12.07</v>
      </c>
      <c r="I13" s="60">
        <v>2</v>
      </c>
      <c r="J13" s="60">
        <v>4.5</v>
      </c>
      <c r="K13" s="60">
        <v>0</v>
      </c>
      <c r="L13" s="60">
        <v>2</v>
      </c>
      <c r="M13" s="60">
        <v>8</v>
      </c>
      <c r="N13" s="60">
        <v>1</v>
      </c>
      <c r="O13" s="60">
        <v>8</v>
      </c>
      <c r="P13" s="60">
        <v>0</v>
      </c>
      <c r="Q13" s="60">
        <v>0</v>
      </c>
      <c r="R13" s="60">
        <v>25.5</v>
      </c>
      <c r="S13" s="52">
        <f>I13/11</f>
        <v>0.18</v>
      </c>
      <c r="T13" s="52">
        <f>J13/22</f>
        <v>0.2</v>
      </c>
      <c r="U13" s="52">
        <f>K13/24</f>
        <v>0</v>
      </c>
      <c r="V13" s="52">
        <f>L13/33</f>
        <v>0.06</v>
      </c>
      <c r="W13" s="52">
        <f>M13/33</f>
        <v>0.24</v>
      </c>
      <c r="X13" s="52">
        <f>N13/15</f>
        <v>0.07</v>
      </c>
      <c r="Y13" s="52">
        <f>O13/20</f>
        <v>0.4</v>
      </c>
      <c r="Z13" s="52">
        <f>P13/34</f>
        <v>0</v>
      </c>
      <c r="AA13" s="52">
        <f>Q13/23</f>
        <v>0</v>
      </c>
      <c r="AB13" s="66">
        <f>RANK(S13,$S$2:$S$224)</f>
        <v>204</v>
      </c>
      <c r="AC13" s="66">
        <f>RANK(T13,$T$2:$T$224)</f>
        <v>215</v>
      </c>
      <c r="AD13" s="66">
        <f>RANK(U13,$U$2:$U$224)</f>
        <v>221</v>
      </c>
      <c r="AE13" s="66">
        <f>RANK(V13,V13:$V$224)</f>
        <v>203</v>
      </c>
      <c r="AF13" s="66">
        <f>RANK(W13,W13:$W$224)</f>
        <v>137</v>
      </c>
      <c r="AG13" s="66">
        <f>RANK(X13,X13:$X$224)</f>
        <v>174</v>
      </c>
      <c r="AH13" s="66">
        <f>RANK(Y13,Y13:$Y$224)</f>
        <v>170</v>
      </c>
      <c r="AI13" s="68">
        <f>RANK(Z13,Z13:$Z$224)</f>
        <v>196</v>
      </c>
      <c r="AJ13" s="68">
        <f>RANK(AA13,AA13:$AA$224)</f>
        <v>195</v>
      </c>
      <c r="AK13" s="81">
        <f>(I13+J13)/33</f>
        <v>0.2</v>
      </c>
      <c r="AL13" s="81">
        <f>(K13+L13)/57</f>
        <v>0.04</v>
      </c>
      <c r="AM13" s="81">
        <f>M13/33</f>
        <v>0.24</v>
      </c>
      <c r="AN13" s="81">
        <f>N13/15</f>
        <v>0.07</v>
      </c>
      <c r="AO13" s="81">
        <f>(O13+P13+Q13)/77</f>
        <v>0.1</v>
      </c>
      <c r="AP13" s="60">
        <f>RANK(AK13,$AK$2:$AK$224)</f>
        <v>218</v>
      </c>
      <c r="AQ13" s="60">
        <f>RANK(AL13,$AL$2:$AL$224)</f>
        <v>222</v>
      </c>
      <c r="AR13" s="60">
        <f>RANK(AM13,$AM$2:$AM$224)</f>
        <v>144</v>
      </c>
      <c r="AS13" s="60">
        <f>RANK(AN13,$AN$2:$AN$224)</f>
        <v>184</v>
      </c>
      <c r="AT13" s="60">
        <f>RANK(AO13,$AO$2:$AO$224)</f>
        <v>216</v>
      </c>
    </row>
    <row r="14" ht="22" customHeight="1" spans="1:46">
      <c r="A14" s="53">
        <v>13</v>
      </c>
      <c r="B14" s="54" t="s">
        <v>28</v>
      </c>
      <c r="C14" s="54" t="s">
        <v>29</v>
      </c>
      <c r="D14" s="54" t="s">
        <v>37</v>
      </c>
      <c r="E14" s="55">
        <v>30</v>
      </c>
      <c r="F14" s="50">
        <v>28</v>
      </c>
      <c r="G14" s="57">
        <v>181</v>
      </c>
      <c r="H14" s="58">
        <v>31.27</v>
      </c>
      <c r="I14" s="60">
        <v>4</v>
      </c>
      <c r="J14" s="60">
        <v>15</v>
      </c>
      <c r="K14" s="60">
        <v>8</v>
      </c>
      <c r="L14" s="60">
        <v>10</v>
      </c>
      <c r="M14" s="60">
        <v>8</v>
      </c>
      <c r="N14" s="60">
        <v>2</v>
      </c>
      <c r="O14" s="60">
        <v>5</v>
      </c>
      <c r="P14" s="60">
        <v>5</v>
      </c>
      <c r="Q14" s="60">
        <v>8</v>
      </c>
      <c r="R14" s="60">
        <v>65</v>
      </c>
      <c r="S14" s="52">
        <f>I14/11</f>
        <v>0.36</v>
      </c>
      <c r="T14" s="52">
        <f>J14/22</f>
        <v>0.68</v>
      </c>
      <c r="U14" s="52">
        <f>K14/24</f>
        <v>0.33</v>
      </c>
      <c r="V14" s="52">
        <f>L14/33</f>
        <v>0.3</v>
      </c>
      <c r="W14" s="52">
        <f>M14/33</f>
        <v>0.24</v>
      </c>
      <c r="X14" s="52">
        <f>N14/15</f>
        <v>0.13</v>
      </c>
      <c r="Y14" s="52">
        <f>O14/20</f>
        <v>0.25</v>
      </c>
      <c r="Z14" s="52">
        <f>P14/34</f>
        <v>0.15</v>
      </c>
      <c r="AA14" s="52">
        <f>Q14/23</f>
        <v>0.35</v>
      </c>
      <c r="AB14" s="66">
        <f>RANK(S14,$S$2:$S$224)</f>
        <v>174</v>
      </c>
      <c r="AC14" s="66">
        <f>RANK(T14,$T$2:$T$224)</f>
        <v>102</v>
      </c>
      <c r="AD14" s="66">
        <f>RANK(U14,$U$2:$U$224)</f>
        <v>72</v>
      </c>
      <c r="AE14" s="66">
        <f>RANK(V14,V14:$V$224)</f>
        <v>151</v>
      </c>
      <c r="AF14" s="66">
        <f>RANK(W14,W14:$W$224)</f>
        <v>137</v>
      </c>
      <c r="AG14" s="66">
        <f>RANK(X14,X14:$X$224)</f>
        <v>144</v>
      </c>
      <c r="AH14" s="66">
        <f>RANK(Y14,Y14:$Y$224)</f>
        <v>195</v>
      </c>
      <c r="AI14" s="68">
        <f>RANK(Z14,Z14:$Z$224)</f>
        <v>146</v>
      </c>
      <c r="AJ14" s="68">
        <f>RANK(AA14,AA14:$AA$224)</f>
        <v>154</v>
      </c>
      <c r="AK14" s="81">
        <f>(I14+J14)/33</f>
        <v>0.58</v>
      </c>
      <c r="AL14" s="81">
        <f>(K14+L14)/57</f>
        <v>0.32</v>
      </c>
      <c r="AM14" s="81">
        <f>M14/33</f>
        <v>0.24</v>
      </c>
      <c r="AN14" s="81">
        <f>N14/15</f>
        <v>0.13</v>
      </c>
      <c r="AO14" s="81">
        <f>(O14+P14+Q14)/77</f>
        <v>0.23</v>
      </c>
      <c r="AP14" s="60">
        <f>RANK(AK14,$AK$2:$AK$224)</f>
        <v>150</v>
      </c>
      <c r="AQ14" s="60">
        <f>RANK(AL14,$AL$2:$AL$224)</f>
        <v>139</v>
      </c>
      <c r="AR14" s="60">
        <f>RANK(AM14,$AM$2:$AM$224)</f>
        <v>144</v>
      </c>
      <c r="AS14" s="60">
        <f>RANK(AN14,$AN$2:$AN$224)</f>
        <v>153</v>
      </c>
      <c r="AT14" s="60">
        <f>RANK(AO14,$AO$2:$AO$224)</f>
        <v>188</v>
      </c>
    </row>
    <row r="15" ht="22" customHeight="1" spans="1:46">
      <c r="A15" s="53">
        <v>14</v>
      </c>
      <c r="B15" s="54" t="s">
        <v>28</v>
      </c>
      <c r="C15" s="54" t="s">
        <v>29</v>
      </c>
      <c r="D15" s="54" t="s">
        <v>38</v>
      </c>
      <c r="E15" s="55">
        <v>30</v>
      </c>
      <c r="F15" s="56">
        <v>6</v>
      </c>
      <c r="G15" s="57">
        <v>31</v>
      </c>
      <c r="H15" s="58">
        <v>60.28</v>
      </c>
      <c r="I15" s="60">
        <v>11</v>
      </c>
      <c r="J15" s="60">
        <v>20</v>
      </c>
      <c r="K15" s="69">
        <v>7</v>
      </c>
      <c r="L15" s="60">
        <v>21</v>
      </c>
      <c r="M15" s="60">
        <v>15</v>
      </c>
      <c r="N15" s="60">
        <v>7</v>
      </c>
      <c r="O15" s="60">
        <v>10</v>
      </c>
      <c r="P15" s="60">
        <v>22</v>
      </c>
      <c r="Q15" s="60">
        <v>14</v>
      </c>
      <c r="R15" s="60">
        <v>127</v>
      </c>
      <c r="S15" s="52">
        <f>I15/11</f>
        <v>1</v>
      </c>
      <c r="T15" s="52">
        <f>J15/22</f>
        <v>0.91</v>
      </c>
      <c r="U15" s="52">
        <f>K15/24</f>
        <v>0.29</v>
      </c>
      <c r="V15" s="52">
        <f>L15/33</f>
        <v>0.64</v>
      </c>
      <c r="W15" s="52">
        <f>M15/33</f>
        <v>0.45</v>
      </c>
      <c r="X15" s="52">
        <f>N15/15</f>
        <v>0.47</v>
      </c>
      <c r="Y15" s="52">
        <f>O15/20</f>
        <v>0.5</v>
      </c>
      <c r="Z15" s="52">
        <f>P15/34</f>
        <v>0.65</v>
      </c>
      <c r="AA15" s="52">
        <f>Q15/23</f>
        <v>0.61</v>
      </c>
      <c r="AB15" s="66">
        <f>RANK(S15,$S$2:$S$224)</f>
        <v>1</v>
      </c>
      <c r="AC15" s="66">
        <f>RANK(T15,$T$2:$T$224)</f>
        <v>11</v>
      </c>
      <c r="AD15" s="66">
        <f>RANK(U15,$U$2:$U$224)</f>
        <v>89</v>
      </c>
      <c r="AE15" s="66">
        <f>RANK(V15,V15:$V$224)</f>
        <v>55</v>
      </c>
      <c r="AF15" s="66">
        <f>RANK(W15,W15:$W$224)</f>
        <v>38</v>
      </c>
      <c r="AG15" s="66">
        <f>RANK(X15,X15:$X$224)</f>
        <v>35</v>
      </c>
      <c r="AH15" s="66">
        <f>RANK(Y15,Y15:$Y$224)</f>
        <v>143</v>
      </c>
      <c r="AI15" s="68">
        <f>RANK(Z15,Z15:$Z$224)</f>
        <v>7</v>
      </c>
      <c r="AJ15" s="68">
        <f>RANK(AA15,AA15:$AA$224)</f>
        <v>64</v>
      </c>
      <c r="AK15" s="81">
        <f>(I15+J15)/33</f>
        <v>0.94</v>
      </c>
      <c r="AL15" s="81">
        <f>(K15+L15)/57</f>
        <v>0.49</v>
      </c>
      <c r="AM15" s="81">
        <f>M15/33</f>
        <v>0.45</v>
      </c>
      <c r="AN15" s="81">
        <f>N15/15</f>
        <v>0.47</v>
      </c>
      <c r="AO15" s="81">
        <f>(O15+P15+Q15)/77</f>
        <v>0.6</v>
      </c>
      <c r="AP15" s="60">
        <f>RANK(AK15,$AK$2:$AK$224)</f>
        <v>7</v>
      </c>
      <c r="AQ15" s="60">
        <f>RANK(AL15,$AL$2:$AL$224)</f>
        <v>73</v>
      </c>
      <c r="AR15" s="60">
        <f>RANK(AM15,$AM$2:$AM$224)</f>
        <v>39</v>
      </c>
      <c r="AS15" s="60">
        <f>RANK(AN15,$AN$2:$AN$224)</f>
        <v>39</v>
      </c>
      <c r="AT15" s="60">
        <f>RANK(AO15,$AO$2:$AO$224)</f>
        <v>27</v>
      </c>
    </row>
    <row r="16" ht="22" customHeight="1" spans="1:46">
      <c r="A16" s="53">
        <v>15</v>
      </c>
      <c r="B16" s="54" t="s">
        <v>28</v>
      </c>
      <c r="C16" s="54" t="s">
        <v>39</v>
      </c>
      <c r="D16" s="54" t="s">
        <v>40</v>
      </c>
      <c r="E16" s="55">
        <v>30</v>
      </c>
      <c r="F16" s="50">
        <v>5</v>
      </c>
      <c r="G16" s="57">
        <v>26</v>
      </c>
      <c r="H16" s="58">
        <v>61.07</v>
      </c>
      <c r="I16" s="60">
        <v>11</v>
      </c>
      <c r="J16" s="60">
        <v>17</v>
      </c>
      <c r="K16" s="60">
        <v>11</v>
      </c>
      <c r="L16" s="60">
        <v>30</v>
      </c>
      <c r="M16" s="60">
        <v>10</v>
      </c>
      <c r="N16" s="60">
        <v>3</v>
      </c>
      <c r="O16" s="60">
        <v>17</v>
      </c>
      <c r="P16" s="60">
        <v>13</v>
      </c>
      <c r="Q16" s="60">
        <v>15</v>
      </c>
      <c r="R16" s="60">
        <v>127</v>
      </c>
      <c r="S16" s="52">
        <f>I16/11</f>
        <v>1</v>
      </c>
      <c r="T16" s="52">
        <f>J16/22</f>
        <v>0.77</v>
      </c>
      <c r="U16" s="52">
        <f>K16/24</f>
        <v>0.46</v>
      </c>
      <c r="V16" s="52">
        <f>L16/33</f>
        <v>0.91</v>
      </c>
      <c r="W16" s="52">
        <f>M16/33</f>
        <v>0.3</v>
      </c>
      <c r="X16" s="52">
        <f>N16/15</f>
        <v>0.2</v>
      </c>
      <c r="Y16" s="52">
        <f>O16/20</f>
        <v>0.85</v>
      </c>
      <c r="Z16" s="52">
        <f>P16/34</f>
        <v>0.38</v>
      </c>
      <c r="AA16" s="52">
        <f>Q16/23</f>
        <v>0.65</v>
      </c>
      <c r="AB16" s="66">
        <f>RANK(S16,$S$2:$S$224)</f>
        <v>1</v>
      </c>
      <c r="AC16" s="66">
        <f>RANK(T16,$T$2:$T$224)</f>
        <v>73</v>
      </c>
      <c r="AD16" s="66">
        <f>RANK(U16,$U$2:$U$224)</f>
        <v>41</v>
      </c>
      <c r="AE16" s="66">
        <f>RANK(V16,V16:$V$224)</f>
        <v>5</v>
      </c>
      <c r="AF16" s="66">
        <f>RANK(W16,W16:$W$224)</f>
        <v>103</v>
      </c>
      <c r="AG16" s="66">
        <f>RANK(X16,X16:$X$224)</f>
        <v>127</v>
      </c>
      <c r="AH16" s="66">
        <f>RANK(Y16,Y16:$Y$224)</f>
        <v>6</v>
      </c>
      <c r="AI16" s="68">
        <f>RANK(Z16,Z16:$Z$224)</f>
        <v>51</v>
      </c>
      <c r="AJ16" s="68">
        <f>RANK(AA16,AA16:$AA$224)</f>
        <v>50</v>
      </c>
      <c r="AK16" s="81">
        <f>(I16+J16)/33</f>
        <v>0.85</v>
      </c>
      <c r="AL16" s="81">
        <f>(K16+L16)/57</f>
        <v>0.72</v>
      </c>
      <c r="AM16" s="81">
        <f>M16/33</f>
        <v>0.3</v>
      </c>
      <c r="AN16" s="81">
        <f>N16/15</f>
        <v>0.2</v>
      </c>
      <c r="AO16" s="81">
        <f>(O16+P16+Q16)/77</f>
        <v>0.58</v>
      </c>
      <c r="AP16" s="60">
        <f>RANK(AK16,$AK$2:$AK$224)</f>
        <v>45</v>
      </c>
      <c r="AQ16" s="60">
        <f>RANK(AL16,$AL$2:$AL$224)</f>
        <v>9</v>
      </c>
      <c r="AR16" s="60">
        <f>RANK(AM16,$AM$2:$AM$224)</f>
        <v>109</v>
      </c>
      <c r="AS16" s="60">
        <f>RANK(AN16,$AN$2:$AN$224)</f>
        <v>136</v>
      </c>
      <c r="AT16" s="60">
        <f>RANK(AO16,$AO$2:$AO$224)</f>
        <v>32</v>
      </c>
    </row>
    <row r="17" ht="22" customHeight="1" spans="1:46">
      <c r="A17" s="53">
        <v>16</v>
      </c>
      <c r="B17" s="54" t="s">
        <v>28</v>
      </c>
      <c r="C17" s="54" t="s">
        <v>39</v>
      </c>
      <c r="D17" s="54" t="s">
        <v>41</v>
      </c>
      <c r="E17" s="55">
        <v>30</v>
      </c>
      <c r="F17" s="56">
        <v>12</v>
      </c>
      <c r="G17" s="57">
        <v>71</v>
      </c>
      <c r="H17" s="58">
        <v>52.36</v>
      </c>
      <c r="I17" s="60">
        <v>11</v>
      </c>
      <c r="J17" s="60">
        <v>17</v>
      </c>
      <c r="K17" s="60">
        <v>5</v>
      </c>
      <c r="L17" s="60">
        <v>5</v>
      </c>
      <c r="M17" s="69">
        <v>12</v>
      </c>
      <c r="N17" s="60">
        <v>6</v>
      </c>
      <c r="O17" s="60">
        <v>15</v>
      </c>
      <c r="P17" s="60">
        <v>18</v>
      </c>
      <c r="Q17" s="60">
        <v>20</v>
      </c>
      <c r="R17" s="60">
        <v>109</v>
      </c>
      <c r="S17" s="52">
        <f>I17/11</f>
        <v>1</v>
      </c>
      <c r="T17" s="52">
        <f>J17/22</f>
        <v>0.77</v>
      </c>
      <c r="U17" s="52">
        <f>K17/24</f>
        <v>0.21</v>
      </c>
      <c r="V17" s="52">
        <f>L17/33</f>
        <v>0.15</v>
      </c>
      <c r="W17" s="52">
        <f>M17/33</f>
        <v>0.36</v>
      </c>
      <c r="X17" s="52">
        <f>N17/15</f>
        <v>0.4</v>
      </c>
      <c r="Y17" s="52">
        <f>O17/20</f>
        <v>0.75</v>
      </c>
      <c r="Z17" s="52">
        <f>P17/34</f>
        <v>0.53</v>
      </c>
      <c r="AA17" s="52">
        <f>Q17/23</f>
        <v>0.87</v>
      </c>
      <c r="AB17" s="66">
        <f>RANK(S17,$S$2:$S$224)</f>
        <v>1</v>
      </c>
      <c r="AC17" s="66">
        <f>RANK(T17,$T$2:$T$224)</f>
        <v>73</v>
      </c>
      <c r="AD17" s="66">
        <f>RANK(U17,$U$2:$U$224)</f>
        <v>109</v>
      </c>
      <c r="AE17" s="66">
        <f>RANK(V17,V17:$V$224)</f>
        <v>177</v>
      </c>
      <c r="AF17" s="66">
        <f>RANK(W17,W17:$W$224)</f>
        <v>69</v>
      </c>
      <c r="AG17" s="66">
        <f>RANK(X17,X17:$X$224)</f>
        <v>60</v>
      </c>
      <c r="AH17" s="66">
        <f>RANK(Y17,Y17:$Y$224)</f>
        <v>36</v>
      </c>
      <c r="AI17" s="68">
        <f>RANK(Z17,Z17:$Z$224)</f>
        <v>17</v>
      </c>
      <c r="AJ17" s="68">
        <f>RANK(AA17,AA17:$AA$224)</f>
        <v>6</v>
      </c>
      <c r="AK17" s="81">
        <f>(I17+J17)/33</f>
        <v>0.85</v>
      </c>
      <c r="AL17" s="81">
        <f>(K17+L17)/57</f>
        <v>0.18</v>
      </c>
      <c r="AM17" s="81">
        <f>M17/33</f>
        <v>0.36</v>
      </c>
      <c r="AN17" s="81">
        <f>N17/15</f>
        <v>0.4</v>
      </c>
      <c r="AO17" s="81">
        <f>(O17+P17+Q17)/77</f>
        <v>0.69</v>
      </c>
      <c r="AP17" s="60">
        <f>RANK(AK17,$AK$2:$AK$224)</f>
        <v>45</v>
      </c>
      <c r="AQ17" s="60">
        <f>RANK(AL17,$AL$2:$AL$224)</f>
        <v>191</v>
      </c>
      <c r="AR17" s="60">
        <f>RANK(AM17,$AM$2:$AM$224)</f>
        <v>71</v>
      </c>
      <c r="AS17" s="60">
        <f>RANK(AN17,$AN$2:$AN$224)</f>
        <v>66</v>
      </c>
      <c r="AT17" s="60">
        <f>RANK(AO17,$AO$2:$AO$224)</f>
        <v>7</v>
      </c>
    </row>
    <row r="18" ht="22" customHeight="1" spans="1:46">
      <c r="A18" s="53">
        <v>17</v>
      </c>
      <c r="B18" s="54" t="s">
        <v>28</v>
      </c>
      <c r="C18" s="54" t="s">
        <v>39</v>
      </c>
      <c r="D18" s="54" t="s">
        <v>42</v>
      </c>
      <c r="E18" s="55">
        <v>30</v>
      </c>
      <c r="F18" s="50">
        <v>8</v>
      </c>
      <c r="G18" s="57">
        <v>44</v>
      </c>
      <c r="H18" s="58">
        <v>57.19</v>
      </c>
      <c r="I18" s="60">
        <v>8</v>
      </c>
      <c r="J18" s="60">
        <v>20</v>
      </c>
      <c r="K18" s="60">
        <v>13</v>
      </c>
      <c r="L18" s="60">
        <v>17.5</v>
      </c>
      <c r="M18" s="60">
        <v>9</v>
      </c>
      <c r="N18" s="60">
        <v>4</v>
      </c>
      <c r="O18" s="60">
        <v>17</v>
      </c>
      <c r="P18" s="60">
        <v>18</v>
      </c>
      <c r="Q18" s="60">
        <v>14</v>
      </c>
      <c r="R18" s="60">
        <v>120.5</v>
      </c>
      <c r="S18" s="52">
        <f>I18/11</f>
        <v>0.73</v>
      </c>
      <c r="T18" s="52">
        <f>J18/22</f>
        <v>0.91</v>
      </c>
      <c r="U18" s="52">
        <f>K18/24</f>
        <v>0.54</v>
      </c>
      <c r="V18" s="52">
        <f>L18/33</f>
        <v>0.53</v>
      </c>
      <c r="W18" s="52">
        <f>M18/33</f>
        <v>0.27</v>
      </c>
      <c r="X18" s="52">
        <f>N18/15</f>
        <v>0.27</v>
      </c>
      <c r="Y18" s="52">
        <f>O18/20</f>
        <v>0.85</v>
      </c>
      <c r="Z18" s="52">
        <f>P18/34</f>
        <v>0.53</v>
      </c>
      <c r="AA18" s="52">
        <f>Q18/23</f>
        <v>0.61</v>
      </c>
      <c r="AB18" s="66">
        <f>RANK(S18,$S$2:$S$224)</f>
        <v>108</v>
      </c>
      <c r="AC18" s="66">
        <f>RANK(T18,$T$2:$T$224)</f>
        <v>11</v>
      </c>
      <c r="AD18" s="66">
        <f>RANK(U18,$U$2:$U$224)</f>
        <v>32</v>
      </c>
      <c r="AE18" s="66">
        <f>RANK(V18,V18:$V$224)</f>
        <v>77</v>
      </c>
      <c r="AF18" s="66">
        <f>RANK(W18,W18:$W$224)</f>
        <v>119</v>
      </c>
      <c r="AG18" s="66">
        <f>RANK(X18,X18:$X$224)</f>
        <v>95</v>
      </c>
      <c r="AH18" s="66">
        <f>RANK(Y18,Y18:$Y$224)</f>
        <v>6</v>
      </c>
      <c r="AI18" s="68">
        <f>RANK(Z18,Z18:$Z$224)</f>
        <v>17</v>
      </c>
      <c r="AJ18" s="68">
        <f>RANK(AA18,AA18:$AA$224)</f>
        <v>62</v>
      </c>
      <c r="AK18" s="81">
        <f>(I18+J18)/33</f>
        <v>0.85</v>
      </c>
      <c r="AL18" s="81">
        <f>(K18+L18)/57</f>
        <v>0.54</v>
      </c>
      <c r="AM18" s="81">
        <f>M18/33</f>
        <v>0.27</v>
      </c>
      <c r="AN18" s="81">
        <f>N18/15</f>
        <v>0.27</v>
      </c>
      <c r="AO18" s="81">
        <f>(O18+P18+Q18)/77</f>
        <v>0.64</v>
      </c>
      <c r="AP18" s="60">
        <f>RANK(AK18,$AK$2:$AK$224)</f>
        <v>45</v>
      </c>
      <c r="AQ18" s="60">
        <f>RANK(AL18,$AL$2:$AL$224)</f>
        <v>55</v>
      </c>
      <c r="AR18" s="60">
        <f>RANK(AM18,$AM$2:$AM$224)</f>
        <v>128</v>
      </c>
      <c r="AS18" s="60">
        <f>RANK(AN18,$AN$2:$AN$224)</f>
        <v>103</v>
      </c>
      <c r="AT18" s="60">
        <f>RANK(AO18,$AO$2:$AO$224)</f>
        <v>18</v>
      </c>
    </row>
    <row r="19" ht="22" customHeight="1" spans="1:46">
      <c r="A19" s="53">
        <v>18</v>
      </c>
      <c r="B19" s="54" t="s">
        <v>28</v>
      </c>
      <c r="C19" s="54" t="s">
        <v>39</v>
      </c>
      <c r="D19" s="54" t="s">
        <v>43</v>
      </c>
      <c r="E19" s="55">
        <v>30</v>
      </c>
      <c r="F19" s="56">
        <v>21</v>
      </c>
      <c r="G19" s="57">
        <v>133</v>
      </c>
      <c r="H19" s="58">
        <v>41.37</v>
      </c>
      <c r="I19" s="60">
        <v>3</v>
      </c>
      <c r="J19" s="60">
        <v>17</v>
      </c>
      <c r="K19" s="60">
        <v>8</v>
      </c>
      <c r="L19" s="60">
        <v>3</v>
      </c>
      <c r="M19" s="60">
        <v>18</v>
      </c>
      <c r="N19" s="60">
        <v>2</v>
      </c>
      <c r="O19" s="60">
        <v>13</v>
      </c>
      <c r="P19" s="60">
        <v>11</v>
      </c>
      <c r="Q19" s="60">
        <v>14</v>
      </c>
      <c r="R19" s="60">
        <v>89</v>
      </c>
      <c r="S19" s="52">
        <f>I19/11</f>
        <v>0.27</v>
      </c>
      <c r="T19" s="52">
        <f>J19/22</f>
        <v>0.77</v>
      </c>
      <c r="U19" s="52">
        <f>K19/24</f>
        <v>0.33</v>
      </c>
      <c r="V19" s="52">
        <f>L19/33</f>
        <v>0.09</v>
      </c>
      <c r="W19" s="52">
        <f>M19/33</f>
        <v>0.55</v>
      </c>
      <c r="X19" s="52">
        <f>N19/15</f>
        <v>0.13</v>
      </c>
      <c r="Y19" s="52">
        <f>O19/20</f>
        <v>0.65</v>
      </c>
      <c r="Z19" s="52">
        <f>P19/34</f>
        <v>0.32</v>
      </c>
      <c r="AA19" s="52">
        <f>Q19/23</f>
        <v>0.61</v>
      </c>
      <c r="AB19" s="66">
        <f>RANK(S19,$S$2:$S$224)</f>
        <v>180</v>
      </c>
      <c r="AC19" s="66">
        <f>RANK(T19,$T$2:$T$224)</f>
        <v>73</v>
      </c>
      <c r="AD19" s="66">
        <f>RANK(U19,$U$2:$U$224)</f>
        <v>72</v>
      </c>
      <c r="AE19" s="66">
        <f>RANK(V19,V19:$V$224)</f>
        <v>189</v>
      </c>
      <c r="AF19" s="66">
        <f>RANK(W19,W19:$W$224)</f>
        <v>14</v>
      </c>
      <c r="AG19" s="66">
        <f>RANK(X19,X19:$X$224)</f>
        <v>140</v>
      </c>
      <c r="AH19" s="66">
        <f>RANK(Y19,Y19:$Y$224)</f>
        <v>73</v>
      </c>
      <c r="AI19" s="68">
        <f>RANK(Z19,Z19:$Z$224)</f>
        <v>71</v>
      </c>
      <c r="AJ19" s="68">
        <f>RANK(AA19,AA19:$AA$224)</f>
        <v>62</v>
      </c>
      <c r="AK19" s="81">
        <f>(I19+J19)/33</f>
        <v>0.61</v>
      </c>
      <c r="AL19" s="81">
        <f>(K19+L19)/57</f>
        <v>0.19</v>
      </c>
      <c r="AM19" s="81">
        <f>M19/33</f>
        <v>0.55</v>
      </c>
      <c r="AN19" s="81">
        <f>N19/15</f>
        <v>0.13</v>
      </c>
      <c r="AO19" s="81">
        <f>(O19+P19+Q19)/77</f>
        <v>0.49</v>
      </c>
      <c r="AP19" s="60">
        <f>RANK(AK19,$AK$2:$AK$224)</f>
        <v>137</v>
      </c>
      <c r="AQ19" s="60">
        <f>RANK(AL19,$AL$2:$AL$224)</f>
        <v>187</v>
      </c>
      <c r="AR19" s="60">
        <f>RANK(AM19,$AM$2:$AM$224)</f>
        <v>15</v>
      </c>
      <c r="AS19" s="60">
        <f>RANK(AN19,$AN$2:$AN$224)</f>
        <v>153</v>
      </c>
      <c r="AT19" s="60">
        <f>RANK(AO19,$AO$2:$AO$224)</f>
        <v>83</v>
      </c>
    </row>
    <row r="20" ht="22" customHeight="1" spans="1:46">
      <c r="A20" s="53">
        <v>19</v>
      </c>
      <c r="B20" s="54" t="s">
        <v>28</v>
      </c>
      <c r="C20" s="54" t="s">
        <v>39</v>
      </c>
      <c r="D20" s="54" t="s">
        <v>44</v>
      </c>
      <c r="E20" s="55">
        <v>30</v>
      </c>
      <c r="F20" s="50">
        <v>10</v>
      </c>
      <c r="G20" s="57">
        <v>58</v>
      </c>
      <c r="H20" s="58">
        <v>55.26</v>
      </c>
      <c r="I20" s="60">
        <v>11</v>
      </c>
      <c r="J20" s="60">
        <v>20</v>
      </c>
      <c r="K20" s="60">
        <v>8</v>
      </c>
      <c r="L20" s="60">
        <v>23</v>
      </c>
      <c r="M20" s="60">
        <v>6</v>
      </c>
      <c r="N20" s="60">
        <v>7</v>
      </c>
      <c r="O20" s="60">
        <v>11</v>
      </c>
      <c r="P20" s="60">
        <v>19</v>
      </c>
      <c r="Q20" s="60">
        <v>10</v>
      </c>
      <c r="R20" s="60">
        <v>115</v>
      </c>
      <c r="S20" s="52">
        <f>I20/11</f>
        <v>1</v>
      </c>
      <c r="T20" s="52">
        <f>J20/22</f>
        <v>0.91</v>
      </c>
      <c r="U20" s="52">
        <f>K20/24</f>
        <v>0.33</v>
      </c>
      <c r="V20" s="52">
        <f>L20/33</f>
        <v>0.7</v>
      </c>
      <c r="W20" s="52">
        <f>M20/33</f>
        <v>0.18</v>
      </c>
      <c r="X20" s="52">
        <f>N20/15</f>
        <v>0.47</v>
      </c>
      <c r="Y20" s="52">
        <f>O20/20</f>
        <v>0.55</v>
      </c>
      <c r="Z20" s="52">
        <f>P20/34</f>
        <v>0.56</v>
      </c>
      <c r="AA20" s="52">
        <f>Q20/23</f>
        <v>0.43</v>
      </c>
      <c r="AB20" s="66">
        <f>RANK(S20,$S$2:$S$224)</f>
        <v>1</v>
      </c>
      <c r="AC20" s="66">
        <f>RANK(T20,$T$2:$T$224)</f>
        <v>11</v>
      </c>
      <c r="AD20" s="66">
        <f>RANK(U20,$U$2:$U$224)</f>
        <v>72</v>
      </c>
      <c r="AE20" s="66">
        <f>RANK(V20,V20:$V$224)</f>
        <v>37</v>
      </c>
      <c r="AF20" s="66">
        <f>RANK(W20,W20:$W$224)</f>
        <v>172</v>
      </c>
      <c r="AG20" s="66">
        <f>RANK(X20,X20:$X$224)</f>
        <v>35</v>
      </c>
      <c r="AH20" s="66">
        <f>RANK(Y20,Y20:$Y$224)</f>
        <v>113</v>
      </c>
      <c r="AI20" s="68">
        <f>RANK(Z20,Z20:$Z$224)</f>
        <v>12</v>
      </c>
      <c r="AJ20" s="68">
        <f>RANK(AA20,AA20:$AA$224)</f>
        <v>124</v>
      </c>
      <c r="AK20" s="81">
        <f>(I20+J20)/33</f>
        <v>0.94</v>
      </c>
      <c r="AL20" s="81">
        <f>(K20+L20)/57</f>
        <v>0.54</v>
      </c>
      <c r="AM20" s="81">
        <f>M20/33</f>
        <v>0.18</v>
      </c>
      <c r="AN20" s="81">
        <f>N20/15</f>
        <v>0.47</v>
      </c>
      <c r="AO20" s="81">
        <f>(O20+P20+Q20)/77</f>
        <v>0.52</v>
      </c>
      <c r="AP20" s="60">
        <f>RANK(AK20,$AK$2:$AK$224)</f>
        <v>7</v>
      </c>
      <c r="AQ20" s="60">
        <f>RANK(AL20,$AL$2:$AL$224)</f>
        <v>55</v>
      </c>
      <c r="AR20" s="60">
        <f>RANK(AM20,$AM$2:$AM$224)</f>
        <v>188</v>
      </c>
      <c r="AS20" s="60">
        <f>RANK(AN20,$AN$2:$AN$224)</f>
        <v>39</v>
      </c>
      <c r="AT20" s="60">
        <f>RANK(AO20,$AO$2:$AO$224)</f>
        <v>69</v>
      </c>
    </row>
    <row r="21" ht="22" customHeight="1" spans="1:46">
      <c r="A21" s="53">
        <v>20</v>
      </c>
      <c r="B21" s="54" t="s">
        <v>28</v>
      </c>
      <c r="C21" s="54" t="s">
        <v>39</v>
      </c>
      <c r="D21" s="54" t="s">
        <v>45</v>
      </c>
      <c r="E21" s="55">
        <v>30</v>
      </c>
      <c r="F21" s="56">
        <v>16</v>
      </c>
      <c r="G21" s="57">
        <v>91</v>
      </c>
      <c r="H21" s="58">
        <v>48.91</v>
      </c>
      <c r="I21" s="60">
        <v>9</v>
      </c>
      <c r="J21" s="60">
        <v>16</v>
      </c>
      <c r="K21" s="60">
        <v>5</v>
      </c>
      <c r="L21" s="60">
        <v>16.5</v>
      </c>
      <c r="M21" s="60">
        <v>7</v>
      </c>
      <c r="N21" s="60">
        <v>5</v>
      </c>
      <c r="O21" s="60">
        <v>16</v>
      </c>
      <c r="P21" s="60">
        <v>11</v>
      </c>
      <c r="Q21" s="60">
        <v>16</v>
      </c>
      <c r="R21" s="60">
        <v>101.5</v>
      </c>
      <c r="S21" s="52">
        <f>I21/11</f>
        <v>0.82</v>
      </c>
      <c r="T21" s="52">
        <f>J21/22</f>
        <v>0.73</v>
      </c>
      <c r="U21" s="52">
        <f>K21/24</f>
        <v>0.21</v>
      </c>
      <c r="V21" s="52">
        <f>L21/33</f>
        <v>0.5</v>
      </c>
      <c r="W21" s="52">
        <f>M21/33</f>
        <v>0.21</v>
      </c>
      <c r="X21" s="52">
        <f>N21/15</f>
        <v>0.33</v>
      </c>
      <c r="Y21" s="52">
        <f>O21/20</f>
        <v>0.8</v>
      </c>
      <c r="Z21" s="52">
        <f>P21/34</f>
        <v>0.32</v>
      </c>
      <c r="AA21" s="52">
        <f>Q21/23</f>
        <v>0.7</v>
      </c>
      <c r="AB21" s="66">
        <f>RANK(S21,$S$2:$S$224)</f>
        <v>100</v>
      </c>
      <c r="AC21" s="66">
        <f>RANK(T21,$T$2:$T$224)</f>
        <v>93</v>
      </c>
      <c r="AD21" s="66">
        <f>RANK(U21,$U$2:$U$224)</f>
        <v>109</v>
      </c>
      <c r="AE21" s="66">
        <f>RANK(V21,V21:$V$224)</f>
        <v>84</v>
      </c>
      <c r="AF21" s="66">
        <f>RANK(W21,W21:$W$224)</f>
        <v>158</v>
      </c>
      <c r="AG21" s="66">
        <f>RANK(X21,X21:$X$224)</f>
        <v>78</v>
      </c>
      <c r="AH21" s="66">
        <f>RANK(Y21,Y21:$Y$224)</f>
        <v>20</v>
      </c>
      <c r="AI21" s="68">
        <f>RANK(Z21,Z21:$Z$224)</f>
        <v>70</v>
      </c>
      <c r="AJ21" s="68">
        <f>RANK(AA21,AA21:$AA$224)</f>
        <v>27</v>
      </c>
      <c r="AK21" s="81">
        <f>(I21+J21)/33</f>
        <v>0.76</v>
      </c>
      <c r="AL21" s="81">
        <f>(K21+L21)/57</f>
        <v>0.38</v>
      </c>
      <c r="AM21" s="81">
        <f>M21/33</f>
        <v>0.21</v>
      </c>
      <c r="AN21" s="81">
        <f>N21/15</f>
        <v>0.33</v>
      </c>
      <c r="AO21" s="81">
        <f>(O21+P21+Q21)/77</f>
        <v>0.56</v>
      </c>
      <c r="AP21" s="60">
        <f>RANK(AK21,$AK$2:$AK$224)</f>
        <v>80</v>
      </c>
      <c r="AQ21" s="60">
        <f>RANK(AL21,$AL$2:$AL$224)</f>
        <v>115</v>
      </c>
      <c r="AR21" s="60">
        <f>RANK(AM21,$AM$2:$AM$224)</f>
        <v>173</v>
      </c>
      <c r="AS21" s="60">
        <f>RANK(AN21,$AN$2:$AN$224)</f>
        <v>87</v>
      </c>
      <c r="AT21" s="60">
        <f>RANK(AO21,$AO$2:$AO$224)</f>
        <v>48</v>
      </c>
    </row>
    <row r="22" ht="22" customHeight="1" spans="1:46">
      <c r="A22" s="59">
        <v>21</v>
      </c>
      <c r="B22" s="60" t="s">
        <v>28</v>
      </c>
      <c r="C22" s="60" t="s">
        <v>39</v>
      </c>
      <c r="D22" s="60" t="s">
        <v>46</v>
      </c>
      <c r="E22" s="55">
        <v>30</v>
      </c>
      <c r="F22" s="50">
        <v>23</v>
      </c>
      <c r="G22" s="57">
        <v>154</v>
      </c>
      <c r="H22" s="58">
        <v>35.88</v>
      </c>
      <c r="I22" s="60">
        <v>4</v>
      </c>
      <c r="J22" s="60">
        <v>6.5</v>
      </c>
      <c r="K22" s="60">
        <v>5</v>
      </c>
      <c r="L22" s="60">
        <v>9.5</v>
      </c>
      <c r="M22" s="60">
        <v>5</v>
      </c>
      <c r="N22" s="60">
        <v>5</v>
      </c>
      <c r="O22" s="60">
        <v>14</v>
      </c>
      <c r="P22" s="60">
        <v>13</v>
      </c>
      <c r="Q22" s="60">
        <v>15</v>
      </c>
      <c r="R22" s="60">
        <v>77</v>
      </c>
      <c r="S22" s="52">
        <f>I22/11</f>
        <v>0.36</v>
      </c>
      <c r="T22" s="52">
        <f>J22/22</f>
        <v>0.3</v>
      </c>
      <c r="U22" s="52">
        <f>K22/24</f>
        <v>0.21</v>
      </c>
      <c r="V22" s="52">
        <f>L22/33</f>
        <v>0.29</v>
      </c>
      <c r="W22" s="52">
        <f>M22/33</f>
        <v>0.15</v>
      </c>
      <c r="X22" s="52">
        <f>N22/15</f>
        <v>0.33</v>
      </c>
      <c r="Y22" s="52">
        <f>O22/20</f>
        <v>0.7</v>
      </c>
      <c r="Z22" s="52">
        <f>P22/34</f>
        <v>0.38</v>
      </c>
      <c r="AA22" s="52">
        <f>Q22/23</f>
        <v>0.65</v>
      </c>
      <c r="AB22" s="66">
        <f>RANK(S22,$S$2:$S$224)</f>
        <v>174</v>
      </c>
      <c r="AC22" s="66">
        <f>RANK(T22,$T$2:$T$224)</f>
        <v>206</v>
      </c>
      <c r="AD22" s="66">
        <f>RANK(U22,$U$2:$U$224)</f>
        <v>109</v>
      </c>
      <c r="AE22" s="66">
        <f>RANK(V22,V22:$V$224)</f>
        <v>147</v>
      </c>
      <c r="AF22" s="66">
        <f>RANK(W22,W22:$W$224)</f>
        <v>182</v>
      </c>
      <c r="AG22" s="66">
        <f>RANK(X22,X22:$X$224)</f>
        <v>78</v>
      </c>
      <c r="AH22" s="66">
        <f>RANK(Y22,Y22:$Y$224)</f>
        <v>51</v>
      </c>
      <c r="AI22" s="68">
        <f>RANK(Z22,Z22:$Z$224)</f>
        <v>48</v>
      </c>
      <c r="AJ22" s="68">
        <f>RANK(AA22,AA22:$AA$224)</f>
        <v>48</v>
      </c>
      <c r="AK22" s="81">
        <f>(I22+J22)/33</f>
        <v>0.32</v>
      </c>
      <c r="AL22" s="81">
        <f>(K22+L22)/57</f>
        <v>0.25</v>
      </c>
      <c r="AM22" s="81">
        <f>M22/33</f>
        <v>0.15</v>
      </c>
      <c r="AN22" s="81">
        <f>N22/15</f>
        <v>0.33</v>
      </c>
      <c r="AO22" s="81">
        <f>(O22+P22+Q22)/77</f>
        <v>0.55</v>
      </c>
      <c r="AP22" s="60">
        <f>RANK(AK22,$AK$2:$AK$224)</f>
        <v>206</v>
      </c>
      <c r="AQ22" s="60">
        <f>RANK(AL22,$AL$2:$AL$224)</f>
        <v>167</v>
      </c>
      <c r="AR22" s="60">
        <f>RANK(AM22,$AM$2:$AM$224)</f>
        <v>201</v>
      </c>
      <c r="AS22" s="60">
        <f>RANK(AN22,$AN$2:$AN$224)</f>
        <v>87</v>
      </c>
      <c r="AT22" s="60">
        <f>RANK(AO22,$AO$2:$AO$224)</f>
        <v>55</v>
      </c>
    </row>
    <row r="23" ht="22" customHeight="1" spans="1:46">
      <c r="A23" s="53">
        <v>22</v>
      </c>
      <c r="B23" s="54" t="s">
        <v>28</v>
      </c>
      <c r="C23" s="54" t="s">
        <v>39</v>
      </c>
      <c r="D23" s="61" t="s">
        <v>47</v>
      </c>
      <c r="E23" s="55">
        <v>30</v>
      </c>
      <c r="F23" s="56">
        <v>18</v>
      </c>
      <c r="G23" s="57">
        <v>101</v>
      </c>
      <c r="H23" s="58">
        <v>47.06</v>
      </c>
      <c r="I23" s="60">
        <v>10</v>
      </c>
      <c r="J23" s="60">
        <v>20</v>
      </c>
      <c r="K23" s="60">
        <v>5</v>
      </c>
      <c r="L23" s="60">
        <v>16</v>
      </c>
      <c r="M23" s="60">
        <v>14</v>
      </c>
      <c r="N23" s="60">
        <v>6</v>
      </c>
      <c r="O23" s="60">
        <v>14</v>
      </c>
      <c r="P23" s="60">
        <v>8</v>
      </c>
      <c r="Q23" s="60">
        <v>4</v>
      </c>
      <c r="R23" s="60">
        <v>97</v>
      </c>
      <c r="S23" s="52">
        <f>I23/11</f>
        <v>0.91</v>
      </c>
      <c r="T23" s="52">
        <f>J23/22</f>
        <v>0.91</v>
      </c>
      <c r="U23" s="52">
        <f>K23/24</f>
        <v>0.21</v>
      </c>
      <c r="V23" s="52">
        <f>L23/33</f>
        <v>0.48</v>
      </c>
      <c r="W23" s="52">
        <f>M23/33</f>
        <v>0.42</v>
      </c>
      <c r="X23" s="52">
        <f>N23/15</f>
        <v>0.4</v>
      </c>
      <c r="Y23" s="52">
        <f>O23/20</f>
        <v>0.7</v>
      </c>
      <c r="Z23" s="52">
        <f>P23/34</f>
        <v>0.24</v>
      </c>
      <c r="AA23" s="52">
        <f>Q23/23</f>
        <v>0.17</v>
      </c>
      <c r="AB23" s="66">
        <f>RANK(S23,$S$2:$S$224)</f>
        <v>74</v>
      </c>
      <c r="AC23" s="66">
        <f>RANK(T23,$T$2:$T$224)</f>
        <v>11</v>
      </c>
      <c r="AD23" s="66">
        <f>RANK(U23,$U$2:$U$224)</f>
        <v>109</v>
      </c>
      <c r="AE23" s="66">
        <f>RANK(V23,V23:$V$224)</f>
        <v>95</v>
      </c>
      <c r="AF23" s="66">
        <f>RANK(W23,W23:$W$224)</f>
        <v>43</v>
      </c>
      <c r="AG23" s="66">
        <f>RANK(X23,X23:$X$224)</f>
        <v>59</v>
      </c>
      <c r="AH23" s="66">
        <f>RANK(Y23,Y23:$Y$224)</f>
        <v>51</v>
      </c>
      <c r="AI23" s="68">
        <f>RANK(Z23,Z23:$Z$224)</f>
        <v>102</v>
      </c>
      <c r="AJ23" s="68">
        <f>RANK(AA23,AA23:$AA$224)</f>
        <v>160</v>
      </c>
      <c r="AK23" s="81">
        <f>(I23+J23)/33</f>
        <v>0.91</v>
      </c>
      <c r="AL23" s="81">
        <f>(K23+L23)/57</f>
        <v>0.37</v>
      </c>
      <c r="AM23" s="81">
        <f>M23/33</f>
        <v>0.42</v>
      </c>
      <c r="AN23" s="81">
        <f>N23/15</f>
        <v>0.4</v>
      </c>
      <c r="AO23" s="81">
        <f>(O23+P23+Q23)/77</f>
        <v>0.34</v>
      </c>
      <c r="AP23" s="60">
        <f>RANK(AK23,$AK$2:$AK$224)</f>
        <v>19</v>
      </c>
      <c r="AQ23" s="60">
        <f>RANK(AL23,$AL$2:$AL$224)</f>
        <v>120</v>
      </c>
      <c r="AR23" s="60">
        <f>RANK(AM23,$AM$2:$AM$224)</f>
        <v>46</v>
      </c>
      <c r="AS23" s="60">
        <f>RANK(AN23,$AN$2:$AN$224)</f>
        <v>66</v>
      </c>
      <c r="AT23" s="60">
        <f>RANK(AO23,$AO$2:$AO$224)</f>
        <v>147</v>
      </c>
    </row>
    <row r="24" ht="22" customHeight="1" spans="1:46">
      <c r="A24" s="53">
        <v>23</v>
      </c>
      <c r="B24" s="54" t="s">
        <v>28</v>
      </c>
      <c r="C24" s="54" t="s">
        <v>39</v>
      </c>
      <c r="D24" s="54" t="s">
        <v>48</v>
      </c>
      <c r="E24" s="55">
        <v>30</v>
      </c>
      <c r="F24" s="50">
        <v>19</v>
      </c>
      <c r="G24" s="57">
        <v>112</v>
      </c>
      <c r="H24" s="58">
        <v>44.98</v>
      </c>
      <c r="I24" s="60">
        <v>10</v>
      </c>
      <c r="J24" s="60">
        <v>14</v>
      </c>
      <c r="K24" s="60">
        <v>2.5</v>
      </c>
      <c r="L24" s="60">
        <v>13.5</v>
      </c>
      <c r="M24" s="60">
        <v>11</v>
      </c>
      <c r="N24" s="60">
        <v>7</v>
      </c>
      <c r="O24" s="59">
        <v>7</v>
      </c>
      <c r="P24" s="60">
        <v>12</v>
      </c>
      <c r="Q24" s="59">
        <v>16</v>
      </c>
      <c r="R24" s="60">
        <v>93</v>
      </c>
      <c r="S24" s="52">
        <f>I24/11</f>
        <v>0.91</v>
      </c>
      <c r="T24" s="52">
        <f>J24/22</f>
        <v>0.64</v>
      </c>
      <c r="U24" s="52">
        <f>K24/24</f>
        <v>0.1</v>
      </c>
      <c r="V24" s="52">
        <f>L24/33</f>
        <v>0.41</v>
      </c>
      <c r="W24" s="52">
        <f>M24/33</f>
        <v>0.33</v>
      </c>
      <c r="X24" s="52">
        <f>N24/15</f>
        <v>0.47</v>
      </c>
      <c r="Y24" s="52">
        <f>O24/20</f>
        <v>0.35</v>
      </c>
      <c r="Z24" s="52">
        <f>P24/34</f>
        <v>0.35</v>
      </c>
      <c r="AA24" s="52">
        <f>Q24/23</f>
        <v>0.7</v>
      </c>
      <c r="AB24" s="66">
        <f>RANK(S24,$S$2:$S$224)</f>
        <v>74</v>
      </c>
      <c r="AC24" s="66">
        <f>RANK(T24,$T$2:$T$224)</f>
        <v>117</v>
      </c>
      <c r="AD24" s="66">
        <f>RANK(U24,$U$2:$U$224)</f>
        <v>210</v>
      </c>
      <c r="AE24" s="66">
        <f>RANK(V24,V24:$V$224)</f>
        <v>118</v>
      </c>
      <c r="AF24" s="66">
        <f>RANK(W24,W24:$W$224)</f>
        <v>84</v>
      </c>
      <c r="AG24" s="66">
        <f>RANK(X24,X24:$X$224)</f>
        <v>35</v>
      </c>
      <c r="AH24" s="66">
        <f>RANK(Y24,Y24:$Y$224)</f>
        <v>169</v>
      </c>
      <c r="AI24" s="68">
        <f>RANK(Z24,Z24:$Z$224)</f>
        <v>57</v>
      </c>
      <c r="AJ24" s="68">
        <f>RANK(AA24,AA24:$AA$224)</f>
        <v>27</v>
      </c>
      <c r="AK24" s="81">
        <f>(I24+J24)/33</f>
        <v>0.73</v>
      </c>
      <c r="AL24" s="81">
        <f>(K24+L24)/57</f>
        <v>0.28</v>
      </c>
      <c r="AM24" s="81">
        <f>M24/33</f>
        <v>0.33</v>
      </c>
      <c r="AN24" s="81">
        <f>N24/15</f>
        <v>0.47</v>
      </c>
      <c r="AO24" s="81">
        <f>(O24+P24+Q24)/77</f>
        <v>0.45</v>
      </c>
      <c r="AP24" s="60">
        <f>RANK(AK24,$AK$2:$AK$224)</f>
        <v>92</v>
      </c>
      <c r="AQ24" s="60">
        <f>RANK(AL24,$AL$2:$AL$224)</f>
        <v>160</v>
      </c>
      <c r="AR24" s="60">
        <f>RANK(AM24,$AM$2:$AM$224)</f>
        <v>89</v>
      </c>
      <c r="AS24" s="60">
        <f>RANK(AN24,$AN$2:$AN$224)</f>
        <v>39</v>
      </c>
      <c r="AT24" s="60">
        <f>RANK(AO24,$AO$2:$AO$224)</f>
        <v>102</v>
      </c>
    </row>
    <row r="25" ht="22" customHeight="1" spans="1:46">
      <c r="A25" s="53">
        <v>24</v>
      </c>
      <c r="B25" s="54" t="s">
        <v>49</v>
      </c>
      <c r="C25" s="54" t="s">
        <v>50</v>
      </c>
      <c r="D25" s="54" t="s">
        <v>51</v>
      </c>
      <c r="E25" s="55">
        <v>25</v>
      </c>
      <c r="F25" s="56">
        <v>1</v>
      </c>
      <c r="G25" s="57">
        <v>5</v>
      </c>
      <c r="H25" s="58">
        <v>69.58</v>
      </c>
      <c r="I25" s="60">
        <v>8</v>
      </c>
      <c r="J25" s="60">
        <v>21</v>
      </c>
      <c r="K25" s="60">
        <v>16</v>
      </c>
      <c r="L25" s="60">
        <v>26</v>
      </c>
      <c r="M25" s="60">
        <v>22</v>
      </c>
      <c r="N25" s="60">
        <v>9</v>
      </c>
      <c r="O25" s="59">
        <v>13</v>
      </c>
      <c r="P25" s="60">
        <v>13</v>
      </c>
      <c r="Q25" s="59">
        <v>19</v>
      </c>
      <c r="R25" s="60">
        <v>147</v>
      </c>
      <c r="S25" s="52">
        <f>I25/11</f>
        <v>0.73</v>
      </c>
      <c r="T25" s="52">
        <f>J25/22</f>
        <v>0.95</v>
      </c>
      <c r="U25" s="52">
        <f>K25/24</f>
        <v>0.67</v>
      </c>
      <c r="V25" s="52">
        <f>L25/33</f>
        <v>0.79</v>
      </c>
      <c r="W25" s="52">
        <f>M25/33</f>
        <v>0.67</v>
      </c>
      <c r="X25" s="52">
        <f>N25/15</f>
        <v>0.6</v>
      </c>
      <c r="Y25" s="52">
        <f>O25/20</f>
        <v>0.65</v>
      </c>
      <c r="Z25" s="52">
        <f>P25/34</f>
        <v>0.38</v>
      </c>
      <c r="AA25" s="52">
        <f>Q25/23</f>
        <v>0.83</v>
      </c>
      <c r="AB25" s="66">
        <f>RANK(S25,$S$2:$S$224)</f>
        <v>108</v>
      </c>
      <c r="AC25" s="66">
        <f>RANK(T25,$T$2:$T$224)</f>
        <v>5</v>
      </c>
      <c r="AD25" s="66">
        <f>RANK(U25,$U$2:$U$224)</f>
        <v>9</v>
      </c>
      <c r="AE25" s="66">
        <f>RANK(V25,V25:$V$224)</f>
        <v>18</v>
      </c>
      <c r="AF25" s="66">
        <f>RANK(W25,W25:$W$224)</f>
        <v>4</v>
      </c>
      <c r="AG25" s="66">
        <f>RANK(X25,X25:$X$224)</f>
        <v>10</v>
      </c>
      <c r="AH25" s="66">
        <f>RANK(Y25,Y25:$Y$224)</f>
        <v>70</v>
      </c>
      <c r="AI25" s="68">
        <f>RANK(Z25,Z25:$Z$224)</f>
        <v>48</v>
      </c>
      <c r="AJ25" s="68">
        <f>RANK(AA25,AA25:$AA$224)</f>
        <v>8</v>
      </c>
      <c r="AK25" s="81">
        <f>(I25+J25)/33</f>
        <v>0.88</v>
      </c>
      <c r="AL25" s="81">
        <f>(K25+L25)/57</f>
        <v>0.74</v>
      </c>
      <c r="AM25" s="81">
        <f>M25/33</f>
        <v>0.67</v>
      </c>
      <c r="AN25" s="81">
        <f>N25/15</f>
        <v>0.6</v>
      </c>
      <c r="AO25" s="81">
        <f>(O25+P25+Q25)/77</f>
        <v>0.58</v>
      </c>
      <c r="AP25" s="60">
        <f>RANK(AK25,$AK$2:$AK$224)</f>
        <v>32</v>
      </c>
      <c r="AQ25" s="60">
        <f>RANK(AL25,$AL$2:$AL$224)</f>
        <v>4</v>
      </c>
      <c r="AR25" s="60">
        <f>RANK(AM25,$AM$2:$AM$224)</f>
        <v>4</v>
      </c>
      <c r="AS25" s="60">
        <f>RANK(AN25,$AN$2:$AN$224)</f>
        <v>12</v>
      </c>
      <c r="AT25" s="60">
        <f>RANK(AO25,$AO$2:$AO$224)</f>
        <v>32</v>
      </c>
    </row>
    <row r="26" ht="22" customHeight="1" spans="1:46">
      <c r="A26" s="53">
        <v>25</v>
      </c>
      <c r="B26" s="54" t="s">
        <v>49</v>
      </c>
      <c r="C26" s="54" t="s">
        <v>50</v>
      </c>
      <c r="D26" s="54" t="s">
        <v>52</v>
      </c>
      <c r="E26" s="55">
        <v>25</v>
      </c>
      <c r="F26" s="50">
        <v>13</v>
      </c>
      <c r="G26" s="57">
        <v>87</v>
      </c>
      <c r="H26" s="58">
        <v>49.43</v>
      </c>
      <c r="I26" s="70">
        <v>11</v>
      </c>
      <c r="J26" s="70">
        <v>8.5</v>
      </c>
      <c r="K26" s="70">
        <v>14</v>
      </c>
      <c r="L26" s="70">
        <v>18</v>
      </c>
      <c r="M26" s="70">
        <v>16</v>
      </c>
      <c r="N26" s="70">
        <v>0</v>
      </c>
      <c r="O26" s="71">
        <v>10</v>
      </c>
      <c r="P26" s="60">
        <v>8</v>
      </c>
      <c r="Q26" s="59">
        <v>16</v>
      </c>
      <c r="R26" s="60">
        <v>101.5</v>
      </c>
      <c r="S26" s="52">
        <f>I26/11</f>
        <v>1</v>
      </c>
      <c r="T26" s="52">
        <f>J26/22</f>
        <v>0.39</v>
      </c>
      <c r="U26" s="52">
        <f>K26/24</f>
        <v>0.58</v>
      </c>
      <c r="V26" s="52">
        <f>L26/33</f>
        <v>0.55</v>
      </c>
      <c r="W26" s="52">
        <f>M26/33</f>
        <v>0.48</v>
      </c>
      <c r="X26" s="52">
        <f>N26/15</f>
        <v>0</v>
      </c>
      <c r="Y26" s="52">
        <f>O26/20</f>
        <v>0.5</v>
      </c>
      <c r="Z26" s="52">
        <f>P26/34</f>
        <v>0.24</v>
      </c>
      <c r="AA26" s="52">
        <f>Q26/23</f>
        <v>0.7</v>
      </c>
      <c r="AB26" s="66">
        <f>RANK(S26,$S$2:$S$224)</f>
        <v>1</v>
      </c>
      <c r="AC26" s="66">
        <f>RANK(T26,$T$2:$T$224)</f>
        <v>191</v>
      </c>
      <c r="AD26" s="66">
        <f>RANK(U26,$U$2:$U$224)</f>
        <v>12</v>
      </c>
      <c r="AE26" s="66">
        <f>RANK(V26,V26:$V$224)</f>
        <v>71</v>
      </c>
      <c r="AF26" s="66">
        <f>RANK(W26,W26:$W$224)</f>
        <v>23</v>
      </c>
      <c r="AG26" s="66">
        <f>RANK(X26,X26:$X$224)</f>
        <v>172</v>
      </c>
      <c r="AH26" s="66">
        <f>RANK(Y26,Y26:$Y$224)</f>
        <v>134</v>
      </c>
      <c r="AI26" s="68">
        <f>RANK(Z26,Z26:$Z$224)</f>
        <v>100</v>
      </c>
      <c r="AJ26" s="68">
        <f>RANK(AA26,AA26:$AA$224)</f>
        <v>26</v>
      </c>
      <c r="AK26" s="81">
        <f>(I26+J26)/33</f>
        <v>0.59</v>
      </c>
      <c r="AL26" s="81">
        <f>(K26+L26)/57</f>
        <v>0.56</v>
      </c>
      <c r="AM26" s="81">
        <f>M26/33</f>
        <v>0.48</v>
      </c>
      <c r="AN26" s="81">
        <f>N26/15</f>
        <v>0</v>
      </c>
      <c r="AO26" s="81">
        <f>(O26+P26+Q26)/77</f>
        <v>0.44</v>
      </c>
      <c r="AP26" s="60">
        <f>RANK(AK26,$AK$2:$AK$224)</f>
        <v>143</v>
      </c>
      <c r="AQ26" s="60">
        <f>RANK(AL26,$AL$2:$AL$224)</f>
        <v>49</v>
      </c>
      <c r="AR26" s="60">
        <f>RANK(AM26,$AM$2:$AM$224)</f>
        <v>26</v>
      </c>
      <c r="AS26" s="60">
        <f>RANK(AN26,$AN$2:$AN$224)</f>
        <v>195</v>
      </c>
      <c r="AT26" s="60">
        <f>RANK(AO26,$AO$2:$AO$224)</f>
        <v>107</v>
      </c>
    </row>
    <row r="27" ht="22" customHeight="1" spans="1:46">
      <c r="A27" s="53">
        <v>26</v>
      </c>
      <c r="B27" s="54" t="s">
        <v>49</v>
      </c>
      <c r="C27" s="54" t="s">
        <v>50</v>
      </c>
      <c r="D27" s="54" t="s">
        <v>53</v>
      </c>
      <c r="E27" s="55">
        <v>25</v>
      </c>
      <c r="F27" s="56">
        <v>10</v>
      </c>
      <c r="G27" s="57">
        <v>56</v>
      </c>
      <c r="H27" s="58">
        <v>55.55</v>
      </c>
      <c r="I27" s="69">
        <v>11</v>
      </c>
      <c r="J27" s="60">
        <v>10.5</v>
      </c>
      <c r="K27" s="60">
        <v>7</v>
      </c>
      <c r="L27" s="60">
        <v>28</v>
      </c>
      <c r="M27" s="60">
        <v>14</v>
      </c>
      <c r="N27" s="60">
        <v>4</v>
      </c>
      <c r="O27" s="72">
        <v>17</v>
      </c>
      <c r="P27" s="60">
        <v>9</v>
      </c>
      <c r="Q27" s="59">
        <v>15</v>
      </c>
      <c r="R27" s="60">
        <v>115.5</v>
      </c>
      <c r="S27" s="52">
        <f>I27/11</f>
        <v>1</v>
      </c>
      <c r="T27" s="52">
        <f>J27/22</f>
        <v>0.48</v>
      </c>
      <c r="U27" s="52">
        <f>K27/24</f>
        <v>0.29</v>
      </c>
      <c r="V27" s="52">
        <f>L27/33</f>
        <v>0.85</v>
      </c>
      <c r="W27" s="52">
        <f>M27/33</f>
        <v>0.42</v>
      </c>
      <c r="X27" s="52">
        <f>N27/15</f>
        <v>0.27</v>
      </c>
      <c r="Y27" s="52">
        <f>O27/20</f>
        <v>0.85</v>
      </c>
      <c r="Z27" s="52">
        <f>P27/34</f>
        <v>0.26</v>
      </c>
      <c r="AA27" s="52">
        <f>Q27/23</f>
        <v>0.65</v>
      </c>
      <c r="AB27" s="66">
        <f>RANK(S27,$S$2:$S$224)</f>
        <v>1</v>
      </c>
      <c r="AC27" s="66">
        <f>RANK(T27,$T$2:$T$224)</f>
        <v>165</v>
      </c>
      <c r="AD27" s="66">
        <f>RANK(U27,$U$2:$U$224)</f>
        <v>89</v>
      </c>
      <c r="AE27" s="66">
        <f>RANK(V27,V27:$V$224)</f>
        <v>11</v>
      </c>
      <c r="AF27" s="66">
        <f>RANK(W27,W27:$W$224)</f>
        <v>41</v>
      </c>
      <c r="AG27" s="66">
        <f>RANK(X27,X27:$X$224)</f>
        <v>89</v>
      </c>
      <c r="AH27" s="66">
        <f>RANK(Y27,Y27:$Y$224)</f>
        <v>6</v>
      </c>
      <c r="AI27" s="68">
        <f>RANK(Z27,Z27:$Z$224)</f>
        <v>85</v>
      </c>
      <c r="AJ27" s="68">
        <f>RANK(AA27,AA27:$AA$224)</f>
        <v>45</v>
      </c>
      <c r="AK27" s="81">
        <f>(I27+J27)/33</f>
        <v>0.65</v>
      </c>
      <c r="AL27" s="81">
        <f>(K27+L27)/57</f>
        <v>0.61</v>
      </c>
      <c r="AM27" s="81">
        <f>M27/33</f>
        <v>0.42</v>
      </c>
      <c r="AN27" s="81">
        <f>N27/15</f>
        <v>0.27</v>
      </c>
      <c r="AO27" s="81">
        <f>(O27+P27+Q27)/77</f>
        <v>0.53</v>
      </c>
      <c r="AP27" s="60">
        <f>RANK(AK27,$AK$2:$AK$224)</f>
        <v>119</v>
      </c>
      <c r="AQ27" s="60">
        <f>RANK(AL27,$AL$2:$AL$224)</f>
        <v>33</v>
      </c>
      <c r="AR27" s="60">
        <f>RANK(AM27,$AM$2:$AM$224)</f>
        <v>46</v>
      </c>
      <c r="AS27" s="60">
        <f>RANK(AN27,$AN$2:$AN$224)</f>
        <v>103</v>
      </c>
      <c r="AT27" s="60">
        <f>RANK(AO27,$AO$2:$AO$224)</f>
        <v>63</v>
      </c>
    </row>
    <row r="28" ht="22" customHeight="1" spans="1:46">
      <c r="A28" s="53">
        <v>27</v>
      </c>
      <c r="B28" s="54" t="s">
        <v>49</v>
      </c>
      <c r="C28" s="54" t="s">
        <v>50</v>
      </c>
      <c r="D28" s="60" t="s">
        <v>54</v>
      </c>
      <c r="E28" s="55">
        <v>25</v>
      </c>
      <c r="F28" s="50">
        <v>3</v>
      </c>
      <c r="G28" s="57">
        <v>8</v>
      </c>
      <c r="H28" s="58">
        <v>68.24</v>
      </c>
      <c r="I28" s="60">
        <v>11</v>
      </c>
      <c r="J28" s="60">
        <v>17.5</v>
      </c>
      <c r="K28" s="69">
        <v>14</v>
      </c>
      <c r="L28" s="60">
        <v>26</v>
      </c>
      <c r="M28" s="60">
        <v>16</v>
      </c>
      <c r="N28" s="60">
        <v>9</v>
      </c>
      <c r="O28" s="59">
        <v>18</v>
      </c>
      <c r="P28" s="60">
        <v>13</v>
      </c>
      <c r="Q28" s="59">
        <v>18</v>
      </c>
      <c r="R28" s="60">
        <v>142.5</v>
      </c>
      <c r="S28" s="52">
        <f>I28/11</f>
        <v>1</v>
      </c>
      <c r="T28" s="52">
        <f>J28/22</f>
        <v>0.8</v>
      </c>
      <c r="U28" s="52">
        <f>K28/24</f>
        <v>0.58</v>
      </c>
      <c r="V28" s="52">
        <f>L28/33</f>
        <v>0.79</v>
      </c>
      <c r="W28" s="52">
        <f>M28/33</f>
        <v>0.48</v>
      </c>
      <c r="X28" s="52">
        <f>N28/15</f>
        <v>0.6</v>
      </c>
      <c r="Y28" s="52">
        <f>O28/20</f>
        <v>0.9</v>
      </c>
      <c r="Z28" s="52">
        <f>P28/34</f>
        <v>0.38</v>
      </c>
      <c r="AA28" s="52">
        <f>Q28/23</f>
        <v>0.78</v>
      </c>
      <c r="AB28" s="66">
        <f>RANK(S28,$S$2:$S$224)</f>
        <v>1</v>
      </c>
      <c r="AC28" s="66">
        <f>RANK(T28,$T$2:$T$224)</f>
        <v>66</v>
      </c>
      <c r="AD28" s="66">
        <f>RANK(U28,$U$2:$U$224)</f>
        <v>12</v>
      </c>
      <c r="AE28" s="66">
        <f>RANK(V28,V28:$V$224)</f>
        <v>17</v>
      </c>
      <c r="AF28" s="66">
        <f>RANK(W28,W28:$W$224)</f>
        <v>23</v>
      </c>
      <c r="AG28" s="66">
        <f>RANK(X28,X28:$X$224)</f>
        <v>10</v>
      </c>
      <c r="AH28" s="66">
        <f>RANK(Y28,Y28:$Y$224)</f>
        <v>2</v>
      </c>
      <c r="AI28" s="68">
        <f>RANK(Z28,Z28:$Z$224)</f>
        <v>48</v>
      </c>
      <c r="AJ28" s="68">
        <f>RANK(AA28,AA28:$AA$224)</f>
        <v>12</v>
      </c>
      <c r="AK28" s="81">
        <f>(I28+J28)/33</f>
        <v>0.86</v>
      </c>
      <c r="AL28" s="81">
        <f>(K28+L28)/57</f>
        <v>0.7</v>
      </c>
      <c r="AM28" s="81">
        <f>M28/33</f>
        <v>0.48</v>
      </c>
      <c r="AN28" s="81">
        <f>N28/15</f>
        <v>0.6</v>
      </c>
      <c r="AO28" s="81">
        <f>(O28+P28+Q28)/77</f>
        <v>0.64</v>
      </c>
      <c r="AP28" s="60">
        <f>RANK(AK28,$AK$2:$AK$224)</f>
        <v>41</v>
      </c>
      <c r="AQ28" s="60">
        <f>RANK(AL28,$AL$2:$AL$224)</f>
        <v>10</v>
      </c>
      <c r="AR28" s="60">
        <f>RANK(AM28,$AM$2:$AM$224)</f>
        <v>26</v>
      </c>
      <c r="AS28" s="60">
        <f>RANK(AN28,$AN$2:$AN$224)</f>
        <v>12</v>
      </c>
      <c r="AT28" s="60">
        <f>RANK(AO28,$AO$2:$AO$224)</f>
        <v>18</v>
      </c>
    </row>
    <row r="29" ht="22" customHeight="1" spans="1:46">
      <c r="A29" s="53">
        <v>28</v>
      </c>
      <c r="B29" s="54" t="s">
        <v>49</v>
      </c>
      <c r="C29" s="54" t="s">
        <v>50</v>
      </c>
      <c r="D29" s="60" t="s">
        <v>55</v>
      </c>
      <c r="E29" s="55">
        <v>25</v>
      </c>
      <c r="F29" s="56">
        <v>2</v>
      </c>
      <c r="G29" s="57">
        <v>7</v>
      </c>
      <c r="H29" s="58">
        <v>68.99</v>
      </c>
      <c r="I29" s="60">
        <v>11</v>
      </c>
      <c r="J29" s="60">
        <v>20</v>
      </c>
      <c r="K29" s="60">
        <v>17</v>
      </c>
      <c r="L29" s="60">
        <v>22.5</v>
      </c>
      <c r="M29" s="60">
        <v>22</v>
      </c>
      <c r="N29" s="60">
        <v>7</v>
      </c>
      <c r="O29" s="60">
        <v>15</v>
      </c>
      <c r="P29" s="60">
        <v>20</v>
      </c>
      <c r="Q29" s="60">
        <v>11</v>
      </c>
      <c r="R29" s="60">
        <v>145.5</v>
      </c>
      <c r="S29" s="52">
        <f>I29/11</f>
        <v>1</v>
      </c>
      <c r="T29" s="52">
        <f>J29/22</f>
        <v>0.91</v>
      </c>
      <c r="U29" s="52">
        <f>K29/24</f>
        <v>0.71</v>
      </c>
      <c r="V29" s="52">
        <f>L29/33</f>
        <v>0.68</v>
      </c>
      <c r="W29" s="52">
        <f>M29/33</f>
        <v>0.67</v>
      </c>
      <c r="X29" s="52">
        <f>N29/15</f>
        <v>0.47</v>
      </c>
      <c r="Y29" s="52">
        <f>O29/20</f>
        <v>0.75</v>
      </c>
      <c r="Z29" s="52">
        <f>P29/34</f>
        <v>0.59</v>
      </c>
      <c r="AA29" s="52">
        <f>Q29/23</f>
        <v>0.48</v>
      </c>
      <c r="AB29" s="66">
        <f>RANK(S29,$S$2:$S$224)</f>
        <v>1</v>
      </c>
      <c r="AC29" s="66">
        <f>RANK(T29,$T$2:$T$224)</f>
        <v>11</v>
      </c>
      <c r="AD29" s="66">
        <f>RANK(U29,$U$2:$U$224)</f>
        <v>5</v>
      </c>
      <c r="AE29" s="66">
        <f>RANK(V29,V29:$V$224)</f>
        <v>38</v>
      </c>
      <c r="AF29" s="66">
        <f>RANK(W29,W29:$W$224)</f>
        <v>4</v>
      </c>
      <c r="AG29" s="66">
        <f>RANK(X29,X29:$X$224)</f>
        <v>33</v>
      </c>
      <c r="AH29" s="66">
        <f>RANK(Y29,Y29:$Y$224)</f>
        <v>32</v>
      </c>
      <c r="AI29" s="68">
        <f>RANK(Z29,Z29:$Z$224)</f>
        <v>10</v>
      </c>
      <c r="AJ29" s="68">
        <f>RANK(AA29,AA29:$AA$224)</f>
        <v>108</v>
      </c>
      <c r="AK29" s="81">
        <f>(I29+J29)/33</f>
        <v>0.94</v>
      </c>
      <c r="AL29" s="81">
        <f>(K29+L29)/57</f>
        <v>0.69</v>
      </c>
      <c r="AM29" s="81">
        <f>M29/33</f>
        <v>0.67</v>
      </c>
      <c r="AN29" s="81">
        <f>N29/15</f>
        <v>0.47</v>
      </c>
      <c r="AO29" s="81">
        <f>(O29+P29+Q29)/77</f>
        <v>0.6</v>
      </c>
      <c r="AP29" s="60">
        <f>RANK(AK29,$AK$2:$AK$224)</f>
        <v>7</v>
      </c>
      <c r="AQ29" s="60">
        <f>RANK(AL29,$AL$2:$AL$224)</f>
        <v>15</v>
      </c>
      <c r="AR29" s="60">
        <f>RANK(AM29,$AM$2:$AM$224)</f>
        <v>4</v>
      </c>
      <c r="AS29" s="60">
        <f>RANK(AN29,$AN$2:$AN$224)</f>
        <v>39</v>
      </c>
      <c r="AT29" s="60">
        <f>RANK(AO29,$AO$2:$AO$224)</f>
        <v>27</v>
      </c>
    </row>
    <row r="30" ht="22" customHeight="1" spans="1:46">
      <c r="A30" s="53">
        <v>29</v>
      </c>
      <c r="B30" s="54" t="s">
        <v>49</v>
      </c>
      <c r="C30" s="54" t="s">
        <v>50</v>
      </c>
      <c r="D30" s="54" t="s">
        <v>56</v>
      </c>
      <c r="E30" s="55">
        <v>25</v>
      </c>
      <c r="F30" s="50">
        <v>4</v>
      </c>
      <c r="G30" s="57">
        <v>24</v>
      </c>
      <c r="H30" s="58">
        <v>61.35</v>
      </c>
      <c r="I30" s="60">
        <v>2</v>
      </c>
      <c r="J30" s="60">
        <v>20</v>
      </c>
      <c r="K30" s="60">
        <v>10</v>
      </c>
      <c r="L30" s="60">
        <v>27.5</v>
      </c>
      <c r="M30" s="60">
        <v>15</v>
      </c>
      <c r="N30" s="60">
        <v>9</v>
      </c>
      <c r="O30" s="59">
        <v>16</v>
      </c>
      <c r="P30" s="60">
        <v>17</v>
      </c>
      <c r="Q30" s="59">
        <v>17</v>
      </c>
      <c r="R30" s="60">
        <v>133.5</v>
      </c>
      <c r="S30" s="52">
        <f>I30/11</f>
        <v>0.18</v>
      </c>
      <c r="T30" s="52">
        <f>J30/22</f>
        <v>0.91</v>
      </c>
      <c r="U30" s="52">
        <f>K30/24</f>
        <v>0.42</v>
      </c>
      <c r="V30" s="52">
        <f>L30/33</f>
        <v>0.83</v>
      </c>
      <c r="W30" s="52">
        <f>M30/33</f>
        <v>0.45</v>
      </c>
      <c r="X30" s="52">
        <f>N30/15</f>
        <v>0.6</v>
      </c>
      <c r="Y30" s="52">
        <f>O30/20</f>
        <v>0.8</v>
      </c>
      <c r="Z30" s="52">
        <f>P30/34</f>
        <v>0.5</v>
      </c>
      <c r="AA30" s="52">
        <f>Q30/23</f>
        <v>0.74</v>
      </c>
      <c r="AB30" s="66">
        <f>RANK(S30,$S$2:$S$224)</f>
        <v>204</v>
      </c>
      <c r="AC30" s="66">
        <f>RANK(T30,$T$2:$T$224)</f>
        <v>11</v>
      </c>
      <c r="AD30" s="66">
        <f>RANK(U30,$U$2:$U$224)</f>
        <v>57</v>
      </c>
      <c r="AE30" s="66">
        <f>RANK(V30,V30:$V$224)</f>
        <v>14</v>
      </c>
      <c r="AF30" s="66">
        <f>RANK(W30,W30:$W$224)</f>
        <v>33</v>
      </c>
      <c r="AG30" s="66">
        <f>RANK(X30,X30:$X$224)</f>
        <v>10</v>
      </c>
      <c r="AH30" s="66">
        <f>RANK(Y30,Y30:$Y$224)</f>
        <v>18</v>
      </c>
      <c r="AI30" s="68">
        <f>RANK(Z30,Z30:$Z$224)</f>
        <v>24</v>
      </c>
      <c r="AJ30" s="68">
        <f>RANK(AA30,AA30:$AA$224)</f>
        <v>20</v>
      </c>
      <c r="AK30" s="81">
        <f>(I30+J30)/33</f>
        <v>0.67</v>
      </c>
      <c r="AL30" s="81">
        <f>(K30+L30)/57</f>
        <v>0.66</v>
      </c>
      <c r="AM30" s="81">
        <f>M30/33</f>
        <v>0.45</v>
      </c>
      <c r="AN30" s="81">
        <f>N30/15</f>
        <v>0.6</v>
      </c>
      <c r="AO30" s="81">
        <f>(O30+P30+Q30)/77</f>
        <v>0.65</v>
      </c>
      <c r="AP30" s="60">
        <f>RANK(AK30,$AK$2:$AK$224)</f>
        <v>110</v>
      </c>
      <c r="AQ30" s="60">
        <f>RANK(AL30,$AL$2:$AL$224)</f>
        <v>21</v>
      </c>
      <c r="AR30" s="60">
        <f>RANK(AM30,$AM$2:$AM$224)</f>
        <v>39</v>
      </c>
      <c r="AS30" s="60">
        <f>RANK(AN30,$AN$2:$AN$224)</f>
        <v>12</v>
      </c>
      <c r="AT30" s="60">
        <f>RANK(AO30,$AO$2:$AO$224)</f>
        <v>15</v>
      </c>
    </row>
    <row r="31" ht="22" customHeight="1" spans="1:46">
      <c r="A31" s="53">
        <v>30</v>
      </c>
      <c r="B31" s="54" t="s">
        <v>49</v>
      </c>
      <c r="C31" s="54" t="s">
        <v>50</v>
      </c>
      <c r="D31" s="62" t="s">
        <v>57</v>
      </c>
      <c r="E31" s="55">
        <v>25</v>
      </c>
      <c r="F31" s="56">
        <v>5</v>
      </c>
      <c r="G31" s="57">
        <v>34</v>
      </c>
      <c r="H31" s="58">
        <v>59.95</v>
      </c>
      <c r="I31" s="60">
        <v>9</v>
      </c>
      <c r="J31" s="60">
        <v>18</v>
      </c>
      <c r="K31" s="60">
        <v>19</v>
      </c>
      <c r="L31" s="60">
        <v>15</v>
      </c>
      <c r="M31" s="60">
        <v>8</v>
      </c>
      <c r="N31" s="60">
        <v>9</v>
      </c>
      <c r="O31" s="59">
        <v>16</v>
      </c>
      <c r="P31" s="60">
        <v>16</v>
      </c>
      <c r="Q31" s="59">
        <v>15</v>
      </c>
      <c r="R31" s="60">
        <v>125</v>
      </c>
      <c r="S31" s="52">
        <f>I31/11</f>
        <v>0.82</v>
      </c>
      <c r="T31" s="52">
        <f>J31/22</f>
        <v>0.82</v>
      </c>
      <c r="U31" s="52">
        <f>K31/24</f>
        <v>0.79</v>
      </c>
      <c r="V31" s="52">
        <f>L31/33</f>
        <v>0.45</v>
      </c>
      <c r="W31" s="52">
        <f>M31/33</f>
        <v>0.24</v>
      </c>
      <c r="X31" s="52">
        <f>N31/15</f>
        <v>0.6</v>
      </c>
      <c r="Y31" s="52">
        <f>O31/20</f>
        <v>0.8</v>
      </c>
      <c r="Z31" s="52">
        <f>P31/34</f>
        <v>0.47</v>
      </c>
      <c r="AA31" s="52">
        <f>Q31/23</f>
        <v>0.65</v>
      </c>
      <c r="AB31" s="66">
        <f>RANK(S31,$S$2:$S$224)</f>
        <v>100</v>
      </c>
      <c r="AC31" s="66">
        <f>RANK(T31,$T$2:$T$224)</f>
        <v>53</v>
      </c>
      <c r="AD31" s="66">
        <f>RANK(U31,$U$2:$U$224)</f>
        <v>2</v>
      </c>
      <c r="AE31" s="66">
        <f>RANK(V31,V31:$V$224)</f>
        <v>96</v>
      </c>
      <c r="AF31" s="66">
        <f>RANK(W31,W31:$W$224)</f>
        <v>124</v>
      </c>
      <c r="AG31" s="66">
        <f>RANK(X31,X31:$X$224)</f>
        <v>10</v>
      </c>
      <c r="AH31" s="66">
        <f>RANK(Y31,Y31:$Y$224)</f>
        <v>18</v>
      </c>
      <c r="AI31" s="68">
        <f>RANK(Z31,Z31:$Z$224)</f>
        <v>30</v>
      </c>
      <c r="AJ31" s="68">
        <f>RANK(AA31,AA31:$AA$224)</f>
        <v>43</v>
      </c>
      <c r="AK31" s="81">
        <f>(I31+J31)/33</f>
        <v>0.82</v>
      </c>
      <c r="AL31" s="81">
        <f>(K31+L31)/57</f>
        <v>0.6</v>
      </c>
      <c r="AM31" s="81">
        <f>M31/33</f>
        <v>0.24</v>
      </c>
      <c r="AN31" s="81">
        <f>N31/15</f>
        <v>0.6</v>
      </c>
      <c r="AO31" s="81">
        <f>(O31+P31+Q31)/77</f>
        <v>0.61</v>
      </c>
      <c r="AP31" s="60">
        <f>RANK(AK31,$AK$2:$AK$224)</f>
        <v>62</v>
      </c>
      <c r="AQ31" s="60">
        <f>RANK(AL31,$AL$2:$AL$224)</f>
        <v>36</v>
      </c>
      <c r="AR31" s="60">
        <f>RANK(AM31,$AM$2:$AM$224)</f>
        <v>144</v>
      </c>
      <c r="AS31" s="60">
        <f>RANK(AN31,$AN$2:$AN$224)</f>
        <v>12</v>
      </c>
      <c r="AT31" s="60">
        <f>RANK(AO31,$AO$2:$AO$224)</f>
        <v>25</v>
      </c>
    </row>
    <row r="32" ht="22" customHeight="1" spans="1:46">
      <c r="A32" s="53">
        <v>31</v>
      </c>
      <c r="B32" s="54" t="s">
        <v>49</v>
      </c>
      <c r="C32" s="54" t="s">
        <v>50</v>
      </c>
      <c r="D32" s="54" t="s">
        <v>58</v>
      </c>
      <c r="E32" s="55">
        <v>25</v>
      </c>
      <c r="F32" s="56">
        <v>9</v>
      </c>
      <c r="G32" s="57">
        <v>55</v>
      </c>
      <c r="H32" s="58">
        <v>55.69</v>
      </c>
      <c r="I32" s="60">
        <v>11</v>
      </c>
      <c r="J32" s="60">
        <v>21</v>
      </c>
      <c r="K32" s="60">
        <v>11</v>
      </c>
      <c r="L32" s="60">
        <v>23</v>
      </c>
      <c r="M32" s="60">
        <v>17</v>
      </c>
      <c r="N32" s="60">
        <v>7</v>
      </c>
      <c r="O32" s="59">
        <v>12</v>
      </c>
      <c r="P32" s="60">
        <v>9</v>
      </c>
      <c r="Q32" s="59">
        <v>4</v>
      </c>
      <c r="R32" s="60">
        <v>115</v>
      </c>
      <c r="S32" s="52">
        <f>I32/11</f>
        <v>1</v>
      </c>
      <c r="T32" s="52">
        <f>J32/22</f>
        <v>0.95</v>
      </c>
      <c r="U32" s="52">
        <f>K32/24</f>
        <v>0.46</v>
      </c>
      <c r="V32" s="52">
        <f>L32/33</f>
        <v>0.7</v>
      </c>
      <c r="W32" s="52">
        <f>M32/33</f>
        <v>0.52</v>
      </c>
      <c r="X32" s="52">
        <f>N32/15</f>
        <v>0.47</v>
      </c>
      <c r="Y32" s="52">
        <f>O32/20</f>
        <v>0.6</v>
      </c>
      <c r="Z32" s="52">
        <f>P32/34</f>
        <v>0.26</v>
      </c>
      <c r="AA32" s="52">
        <f>Q32/23</f>
        <v>0.17</v>
      </c>
      <c r="AB32" s="66">
        <f>RANK(S32,$S$2:$S$224)</f>
        <v>1</v>
      </c>
      <c r="AC32" s="66">
        <f>RANK(T32,$T$2:$T$224)</f>
        <v>5</v>
      </c>
      <c r="AD32" s="66">
        <f>RANK(U32,$U$2:$U$224)</f>
        <v>41</v>
      </c>
      <c r="AE32" s="66">
        <f>RANK(V32,V32:$V$224)</f>
        <v>33</v>
      </c>
      <c r="AF32" s="66">
        <f>RANK(W32,W32:$W$224)</f>
        <v>15</v>
      </c>
      <c r="AG32" s="66">
        <f>RANK(X32,X32:$X$224)</f>
        <v>31</v>
      </c>
      <c r="AH32" s="66">
        <f>RANK(Y32,Y32:$Y$224)</f>
        <v>81</v>
      </c>
      <c r="AI32" s="68">
        <f>RANK(Z32,Z32:$Z$224)</f>
        <v>81</v>
      </c>
      <c r="AJ32" s="68">
        <f>RANK(AA32,AA32:$AA$224)</f>
        <v>152</v>
      </c>
      <c r="AK32" s="81">
        <f>(I32+J32)/33</f>
        <v>0.97</v>
      </c>
      <c r="AL32" s="81">
        <f>(K32+L32)/57</f>
        <v>0.6</v>
      </c>
      <c r="AM32" s="81">
        <f>M32/33</f>
        <v>0.52</v>
      </c>
      <c r="AN32" s="81">
        <f>N32/15</f>
        <v>0.47</v>
      </c>
      <c r="AO32" s="81">
        <f>(O32+P32+Q32)/77</f>
        <v>0.32</v>
      </c>
      <c r="AP32" s="60">
        <f>RANK(AK32,$AK$2:$AK$224)</f>
        <v>4</v>
      </c>
      <c r="AQ32" s="60">
        <f>RANK(AL32,$AL$2:$AL$224)</f>
        <v>36</v>
      </c>
      <c r="AR32" s="60">
        <f>RANK(AM32,$AM$2:$AM$224)</f>
        <v>19</v>
      </c>
      <c r="AS32" s="60">
        <f>RANK(AN32,$AN$2:$AN$224)</f>
        <v>39</v>
      </c>
      <c r="AT32" s="60">
        <f>RANK(AO32,$AO$2:$AO$224)</f>
        <v>154</v>
      </c>
    </row>
    <row r="33" ht="22" customHeight="1" spans="1:46">
      <c r="A33" s="53">
        <v>32</v>
      </c>
      <c r="B33" s="54" t="s">
        <v>49</v>
      </c>
      <c r="C33" s="54" t="s">
        <v>50</v>
      </c>
      <c r="D33" s="54" t="s">
        <v>59</v>
      </c>
      <c r="E33" s="55">
        <v>25</v>
      </c>
      <c r="F33" s="56">
        <v>15</v>
      </c>
      <c r="G33" s="57">
        <v>105</v>
      </c>
      <c r="H33" s="58">
        <v>45.98</v>
      </c>
      <c r="I33" s="60">
        <v>10</v>
      </c>
      <c r="J33" s="60">
        <v>8.5</v>
      </c>
      <c r="K33" s="60">
        <v>17</v>
      </c>
      <c r="L33" s="60">
        <v>8.5</v>
      </c>
      <c r="M33" s="60">
        <v>5</v>
      </c>
      <c r="N33" s="60">
        <v>2</v>
      </c>
      <c r="O33" s="59">
        <v>10</v>
      </c>
      <c r="P33" s="60">
        <v>18</v>
      </c>
      <c r="Q33" s="59">
        <v>16</v>
      </c>
      <c r="R33" s="60">
        <v>95</v>
      </c>
      <c r="S33" s="52">
        <f>I33/11</f>
        <v>0.91</v>
      </c>
      <c r="T33" s="52">
        <f>J33/22</f>
        <v>0.39</v>
      </c>
      <c r="U33" s="52">
        <f>K33/24</f>
        <v>0.71</v>
      </c>
      <c r="V33" s="52">
        <f>L33/33</f>
        <v>0.26</v>
      </c>
      <c r="W33" s="52">
        <f>M33/33</f>
        <v>0.15</v>
      </c>
      <c r="X33" s="52">
        <f>N33/15</f>
        <v>0.13</v>
      </c>
      <c r="Y33" s="52">
        <f>O33/20</f>
        <v>0.5</v>
      </c>
      <c r="Z33" s="52">
        <f>P33/34</f>
        <v>0.53</v>
      </c>
      <c r="AA33" s="52">
        <f>Q33/23</f>
        <v>0.7</v>
      </c>
      <c r="AB33" s="66">
        <f>RANK(S33,$S$2:$S$224)</f>
        <v>74</v>
      </c>
      <c r="AC33" s="66">
        <f>RANK(T33,$T$2:$T$224)</f>
        <v>191</v>
      </c>
      <c r="AD33" s="66">
        <f>RANK(U33,$U$2:$U$224)</f>
        <v>5</v>
      </c>
      <c r="AE33" s="66">
        <f>RANK(V33,V33:$V$224)</f>
        <v>143</v>
      </c>
      <c r="AF33" s="66">
        <f>RANK(W33,W33:$W$224)</f>
        <v>172</v>
      </c>
      <c r="AG33" s="66">
        <f>RANK(X33,X33:$X$224)</f>
        <v>128</v>
      </c>
      <c r="AH33" s="66">
        <f>RANK(Y33,Y33:$Y$224)</f>
        <v>128</v>
      </c>
      <c r="AI33" s="68">
        <f>RANK(Z33,Z33:$Z$224)</f>
        <v>15</v>
      </c>
      <c r="AJ33" s="68">
        <f>RANK(AA33,AA33:$AA$224)</f>
        <v>24</v>
      </c>
      <c r="AK33" s="81">
        <f>(I33+J33)/33</f>
        <v>0.56</v>
      </c>
      <c r="AL33" s="81">
        <f>(K33+L33)/57</f>
        <v>0.45</v>
      </c>
      <c r="AM33" s="81">
        <f>M33/33</f>
        <v>0.15</v>
      </c>
      <c r="AN33" s="81">
        <f>N33/15</f>
        <v>0.13</v>
      </c>
      <c r="AO33" s="81">
        <f>(O33+P33+Q33)/77</f>
        <v>0.57</v>
      </c>
      <c r="AP33" s="60">
        <f>RANK(AK33,$AK$2:$AK$224)</f>
        <v>155</v>
      </c>
      <c r="AQ33" s="60">
        <f>RANK(AL33,$AL$2:$AL$224)</f>
        <v>90</v>
      </c>
      <c r="AR33" s="60">
        <f>RANK(AM33,$AM$2:$AM$224)</f>
        <v>201</v>
      </c>
      <c r="AS33" s="60">
        <f>RANK(AN33,$AN$2:$AN$224)</f>
        <v>153</v>
      </c>
      <c r="AT33" s="60">
        <f>RANK(AO33,$AO$2:$AO$224)</f>
        <v>38</v>
      </c>
    </row>
    <row r="34" ht="22" customHeight="1" spans="1:46">
      <c r="A34" s="53">
        <v>33</v>
      </c>
      <c r="B34" s="54" t="s">
        <v>49</v>
      </c>
      <c r="C34" s="54" t="s">
        <v>50</v>
      </c>
      <c r="D34" s="54" t="s">
        <v>60</v>
      </c>
      <c r="E34" s="55">
        <v>25</v>
      </c>
      <c r="F34" s="56">
        <v>19</v>
      </c>
      <c r="G34" s="57">
        <v>123</v>
      </c>
      <c r="H34" s="58">
        <v>42.65</v>
      </c>
      <c r="I34" s="60">
        <v>11</v>
      </c>
      <c r="J34" s="60">
        <v>5.5</v>
      </c>
      <c r="K34" s="60">
        <v>11</v>
      </c>
      <c r="L34" s="60">
        <v>8.5</v>
      </c>
      <c r="M34" s="60">
        <v>5</v>
      </c>
      <c r="N34" s="60">
        <v>2</v>
      </c>
      <c r="O34" s="60">
        <v>11</v>
      </c>
      <c r="P34" s="60">
        <v>18</v>
      </c>
      <c r="Q34" s="60">
        <v>16</v>
      </c>
      <c r="R34" s="60">
        <v>88</v>
      </c>
      <c r="S34" s="52">
        <f>I34/11</f>
        <v>1</v>
      </c>
      <c r="T34" s="52">
        <f>J34/22</f>
        <v>0.25</v>
      </c>
      <c r="U34" s="52">
        <f>K34/24</f>
        <v>0.46</v>
      </c>
      <c r="V34" s="52">
        <f>L34/33</f>
        <v>0.26</v>
      </c>
      <c r="W34" s="52">
        <f>M34/33</f>
        <v>0.15</v>
      </c>
      <c r="X34" s="52">
        <f>N34/15</f>
        <v>0.13</v>
      </c>
      <c r="Y34" s="52">
        <f>O34/20</f>
        <v>0.55</v>
      </c>
      <c r="Z34" s="52">
        <f>P34/34</f>
        <v>0.53</v>
      </c>
      <c r="AA34" s="52">
        <f>Q34/23</f>
        <v>0.7</v>
      </c>
      <c r="AB34" s="66">
        <f>RANK(S34,$S$2:$S$224)</f>
        <v>1</v>
      </c>
      <c r="AC34" s="66">
        <f>RANK(T34,$T$2:$T$224)</f>
        <v>210</v>
      </c>
      <c r="AD34" s="66">
        <f>RANK(U34,$U$2:$U$224)</f>
        <v>41</v>
      </c>
      <c r="AE34" s="66">
        <f>RANK(V34,V34:$V$224)</f>
        <v>143</v>
      </c>
      <c r="AF34" s="66">
        <f>RANK(W34,W34:$W$224)</f>
        <v>172</v>
      </c>
      <c r="AG34" s="66">
        <f>RANK(X34,X34:$X$224)</f>
        <v>128</v>
      </c>
      <c r="AH34" s="66">
        <f>RANK(Y34,Y34:$Y$224)</f>
        <v>103</v>
      </c>
      <c r="AI34" s="68">
        <f>RANK(Z34,Z34:$Z$224)</f>
        <v>15</v>
      </c>
      <c r="AJ34" s="68">
        <f>RANK(AA34,AA34:$AA$224)</f>
        <v>24</v>
      </c>
      <c r="AK34" s="81">
        <f>(I34+J34)/33</f>
        <v>0.5</v>
      </c>
      <c r="AL34" s="81">
        <f>(K34+L34)/57</f>
        <v>0.34</v>
      </c>
      <c r="AM34" s="81">
        <f>M34/33</f>
        <v>0.15</v>
      </c>
      <c r="AN34" s="81">
        <f>N34/15</f>
        <v>0.13</v>
      </c>
      <c r="AO34" s="81">
        <f>(O34+P34+Q34)/77</f>
        <v>0.58</v>
      </c>
      <c r="AP34" s="60">
        <f>RANK(AK34,$AK$2:$AK$224)</f>
        <v>178</v>
      </c>
      <c r="AQ34" s="60">
        <f>RANK(AL34,$AL$2:$AL$224)</f>
        <v>132</v>
      </c>
      <c r="AR34" s="60">
        <f>RANK(AM34,$AM$2:$AM$224)</f>
        <v>201</v>
      </c>
      <c r="AS34" s="60">
        <f>RANK(AN34,$AN$2:$AN$224)</f>
        <v>153</v>
      </c>
      <c r="AT34" s="60">
        <f>RANK(AO34,$AO$2:$AO$224)</f>
        <v>32</v>
      </c>
    </row>
    <row r="35" ht="22" customHeight="1" spans="1:46">
      <c r="A35" s="53">
        <v>34</v>
      </c>
      <c r="B35" s="54" t="s">
        <v>49</v>
      </c>
      <c r="C35" s="54" t="s">
        <v>50</v>
      </c>
      <c r="D35" s="54" t="s">
        <v>61</v>
      </c>
      <c r="E35" s="55">
        <v>25</v>
      </c>
      <c r="F35" s="56">
        <v>7</v>
      </c>
      <c r="G35" s="57">
        <v>42</v>
      </c>
      <c r="H35" s="58">
        <v>57.7</v>
      </c>
      <c r="I35" s="60">
        <v>11</v>
      </c>
      <c r="J35" s="60">
        <v>18.5</v>
      </c>
      <c r="K35" s="60">
        <v>11</v>
      </c>
      <c r="L35" s="60">
        <v>15.5</v>
      </c>
      <c r="M35" s="60">
        <v>16</v>
      </c>
      <c r="N35" s="60">
        <v>6</v>
      </c>
      <c r="O35" s="60">
        <v>15</v>
      </c>
      <c r="P35" s="60">
        <v>14</v>
      </c>
      <c r="Q35" s="60">
        <v>13</v>
      </c>
      <c r="R35" s="60">
        <v>120</v>
      </c>
      <c r="S35" s="52">
        <f>I35/11</f>
        <v>1</v>
      </c>
      <c r="T35" s="52">
        <f>J35/22</f>
        <v>0.84</v>
      </c>
      <c r="U35" s="52">
        <f>K35/24</f>
        <v>0.46</v>
      </c>
      <c r="V35" s="52">
        <f>L35/33</f>
        <v>0.47</v>
      </c>
      <c r="W35" s="52">
        <f>M35/33</f>
        <v>0.48</v>
      </c>
      <c r="X35" s="52">
        <f>N35/15</f>
        <v>0.4</v>
      </c>
      <c r="Y35" s="52">
        <f>O35/20</f>
        <v>0.75</v>
      </c>
      <c r="Z35" s="52">
        <f>P35/34</f>
        <v>0.41</v>
      </c>
      <c r="AA35" s="52">
        <f>Q35/23</f>
        <v>0.57</v>
      </c>
      <c r="AB35" s="66">
        <f>RANK(S35,$S$2:$S$224)</f>
        <v>1</v>
      </c>
      <c r="AC35" s="66">
        <f>RANK(T35,$T$2:$T$224)</f>
        <v>44</v>
      </c>
      <c r="AD35" s="66">
        <f>RANK(U35,$U$2:$U$224)</f>
        <v>41</v>
      </c>
      <c r="AE35" s="66">
        <f>RANK(V35,V35:$V$224)</f>
        <v>91</v>
      </c>
      <c r="AF35" s="66">
        <f>RANK(W35,W35:$W$224)</f>
        <v>21</v>
      </c>
      <c r="AG35" s="66">
        <f>RANK(X35,X35:$X$224)</f>
        <v>52</v>
      </c>
      <c r="AH35" s="66">
        <f>RANK(Y35,Y35:$Y$224)</f>
        <v>30</v>
      </c>
      <c r="AI35" s="68">
        <f>RANK(Z35,Z35:$Z$224)</f>
        <v>39</v>
      </c>
      <c r="AJ35" s="68">
        <f>RANK(AA35,AA35:$AA$224)</f>
        <v>83</v>
      </c>
      <c r="AK35" s="81">
        <f>(I35+J35)/33</f>
        <v>0.89</v>
      </c>
      <c r="AL35" s="81">
        <f>(K35+L35)/57</f>
        <v>0.46</v>
      </c>
      <c r="AM35" s="81">
        <f>M35/33</f>
        <v>0.48</v>
      </c>
      <c r="AN35" s="81">
        <f>N35/15</f>
        <v>0.4</v>
      </c>
      <c r="AO35" s="81">
        <f>(O35+P35+Q35)/77</f>
        <v>0.55</v>
      </c>
      <c r="AP35" s="60">
        <f>RANK(AK35,$AK$2:$AK$224)</f>
        <v>28</v>
      </c>
      <c r="AQ35" s="60">
        <f>RANK(AL35,$AL$2:$AL$224)</f>
        <v>85</v>
      </c>
      <c r="AR35" s="60">
        <f>RANK(AM35,$AM$2:$AM$224)</f>
        <v>26</v>
      </c>
      <c r="AS35" s="60">
        <f>RANK(AN35,$AN$2:$AN$224)</f>
        <v>66</v>
      </c>
      <c r="AT35" s="60">
        <f>RANK(AO35,$AO$2:$AO$224)</f>
        <v>55</v>
      </c>
    </row>
    <row r="36" ht="22" customHeight="1" spans="1:46">
      <c r="A36" s="53">
        <v>35</v>
      </c>
      <c r="B36" s="54" t="s">
        <v>49</v>
      </c>
      <c r="C36" s="54" t="s">
        <v>50</v>
      </c>
      <c r="D36" s="54" t="s">
        <v>62</v>
      </c>
      <c r="E36" s="55">
        <v>25</v>
      </c>
      <c r="F36" s="56">
        <v>18</v>
      </c>
      <c r="G36" s="57">
        <v>121</v>
      </c>
      <c r="H36" s="58">
        <v>43.12</v>
      </c>
      <c r="I36" s="60">
        <v>6</v>
      </c>
      <c r="J36" s="60">
        <v>10</v>
      </c>
      <c r="K36" s="60">
        <v>6</v>
      </c>
      <c r="L36" s="60">
        <v>16.5</v>
      </c>
      <c r="M36" s="60">
        <v>12</v>
      </c>
      <c r="N36" s="60">
        <v>4</v>
      </c>
      <c r="O36" s="60">
        <v>12</v>
      </c>
      <c r="P36" s="60">
        <v>11</v>
      </c>
      <c r="Q36" s="60">
        <v>14</v>
      </c>
      <c r="R36" s="60">
        <v>91.5</v>
      </c>
      <c r="S36" s="52">
        <f>I36/11</f>
        <v>0.55</v>
      </c>
      <c r="T36" s="52">
        <f>J36/22</f>
        <v>0.45</v>
      </c>
      <c r="U36" s="52">
        <f>K36/24</f>
        <v>0.25</v>
      </c>
      <c r="V36" s="52">
        <f>L36/33</f>
        <v>0.5</v>
      </c>
      <c r="W36" s="52">
        <f>M36/33</f>
        <v>0.36</v>
      </c>
      <c r="X36" s="52">
        <f>N36/15</f>
        <v>0.27</v>
      </c>
      <c r="Y36" s="52">
        <f>O36/20</f>
        <v>0.6</v>
      </c>
      <c r="Z36" s="52">
        <f>P36/34</f>
        <v>0.32</v>
      </c>
      <c r="AA36" s="52">
        <f>Q36/23</f>
        <v>0.61</v>
      </c>
      <c r="AB36" s="66">
        <f>RANK(S36,$S$2:$S$224)</f>
        <v>156</v>
      </c>
      <c r="AC36" s="66">
        <f>RANK(T36,$T$2:$T$224)</f>
        <v>172</v>
      </c>
      <c r="AD36" s="66">
        <f>RANK(U36,$U$2:$U$224)</f>
        <v>97</v>
      </c>
      <c r="AE36" s="66">
        <f>RANK(V36,V36:$V$224)</f>
        <v>77</v>
      </c>
      <c r="AF36" s="66">
        <f>RANK(W36,W36:$W$224)</f>
        <v>59</v>
      </c>
      <c r="AG36" s="66">
        <f>RANK(X36,X36:$X$224)</f>
        <v>83</v>
      </c>
      <c r="AH36" s="66">
        <f>RANK(Y36,Y36:$Y$224)</f>
        <v>80</v>
      </c>
      <c r="AI36" s="68">
        <f>RANK(Z36,Z36:$Z$224)</f>
        <v>60</v>
      </c>
      <c r="AJ36" s="68">
        <f>RANK(AA36,AA36:$AA$224)</f>
        <v>51</v>
      </c>
      <c r="AK36" s="81">
        <f>(I36+J36)/33</f>
        <v>0.48</v>
      </c>
      <c r="AL36" s="81">
        <f>(K36+L36)/57</f>
        <v>0.39</v>
      </c>
      <c r="AM36" s="81">
        <f>M36/33</f>
        <v>0.36</v>
      </c>
      <c r="AN36" s="81">
        <f>N36/15</f>
        <v>0.27</v>
      </c>
      <c r="AO36" s="81">
        <f>(O36+P36+Q36)/77</f>
        <v>0.48</v>
      </c>
      <c r="AP36" s="60">
        <f>RANK(AK36,$AK$2:$AK$224)</f>
        <v>183</v>
      </c>
      <c r="AQ36" s="60">
        <f>RANK(AL36,$AL$2:$AL$224)</f>
        <v>108</v>
      </c>
      <c r="AR36" s="60">
        <f>RANK(AM36,$AM$2:$AM$224)</f>
        <v>71</v>
      </c>
      <c r="AS36" s="60">
        <f>RANK(AN36,$AN$2:$AN$224)</f>
        <v>103</v>
      </c>
      <c r="AT36" s="60">
        <f>RANK(AO36,$AO$2:$AO$224)</f>
        <v>91</v>
      </c>
    </row>
    <row r="37" ht="22" customHeight="1" spans="1:46">
      <c r="A37" s="53">
        <v>36</v>
      </c>
      <c r="B37" s="54" t="s">
        <v>49</v>
      </c>
      <c r="C37" s="54" t="s">
        <v>50</v>
      </c>
      <c r="D37" s="62" t="s">
        <v>63</v>
      </c>
      <c r="E37" s="55">
        <v>25</v>
      </c>
      <c r="F37" s="56">
        <v>8</v>
      </c>
      <c r="G37" s="57">
        <v>54</v>
      </c>
      <c r="H37" s="58">
        <v>55.84</v>
      </c>
      <c r="I37" s="60">
        <v>11</v>
      </c>
      <c r="J37" s="60">
        <v>19.5</v>
      </c>
      <c r="K37" s="60">
        <v>9</v>
      </c>
      <c r="L37" s="60">
        <v>30</v>
      </c>
      <c r="M37" s="60">
        <v>13</v>
      </c>
      <c r="N37" s="60">
        <v>4</v>
      </c>
      <c r="O37" s="60">
        <v>12</v>
      </c>
      <c r="P37" s="60">
        <v>5</v>
      </c>
      <c r="Q37" s="60">
        <v>11</v>
      </c>
      <c r="R37" s="60">
        <v>114.5</v>
      </c>
      <c r="S37" s="52">
        <f>I37/11</f>
        <v>1</v>
      </c>
      <c r="T37" s="52">
        <f>J37/22</f>
        <v>0.89</v>
      </c>
      <c r="U37" s="52">
        <f>K37/24</f>
        <v>0.38</v>
      </c>
      <c r="V37" s="52">
        <f>L37/33</f>
        <v>0.91</v>
      </c>
      <c r="W37" s="52">
        <f>M37/33</f>
        <v>0.39</v>
      </c>
      <c r="X37" s="52">
        <f>N37/15</f>
        <v>0.27</v>
      </c>
      <c r="Y37" s="52">
        <f>O37/20</f>
        <v>0.6</v>
      </c>
      <c r="Z37" s="52">
        <f>P37/34</f>
        <v>0.15</v>
      </c>
      <c r="AA37" s="52">
        <f>Q37/23</f>
        <v>0.48</v>
      </c>
      <c r="AB37" s="66">
        <f>RANK(S37,$S$2:$S$224)</f>
        <v>1</v>
      </c>
      <c r="AC37" s="66">
        <f>RANK(T37,$T$2:$T$224)</f>
        <v>26</v>
      </c>
      <c r="AD37" s="66">
        <f>RANK(U37,$U$2:$U$224)</f>
        <v>65</v>
      </c>
      <c r="AE37" s="66">
        <f>RANK(V37,V37:$V$224)</f>
        <v>5</v>
      </c>
      <c r="AF37" s="66">
        <f>RANK(W37,W37:$W$224)</f>
        <v>47</v>
      </c>
      <c r="AG37" s="66">
        <f>RANK(X37,X37:$X$224)</f>
        <v>83</v>
      </c>
      <c r="AH37" s="66">
        <f>RANK(Y37,Y37:$Y$224)</f>
        <v>80</v>
      </c>
      <c r="AI37" s="68">
        <f>RANK(Z37,Z37:$Z$224)</f>
        <v>124</v>
      </c>
      <c r="AJ37" s="68">
        <f>RANK(AA37,AA37:$AA$224)</f>
        <v>102</v>
      </c>
      <c r="AK37" s="81">
        <f>(I37+J37)/33</f>
        <v>0.92</v>
      </c>
      <c r="AL37" s="81">
        <f>(K37+L37)/57</f>
        <v>0.68</v>
      </c>
      <c r="AM37" s="81">
        <f>M37/33</f>
        <v>0.39</v>
      </c>
      <c r="AN37" s="81">
        <f>N37/15</f>
        <v>0.27</v>
      </c>
      <c r="AO37" s="81">
        <f>(O37+P37+Q37)/77</f>
        <v>0.36</v>
      </c>
      <c r="AP37" s="60">
        <f>RANK(AK37,$AK$2:$AK$224)</f>
        <v>15</v>
      </c>
      <c r="AQ37" s="60">
        <f>RANK(AL37,$AL$2:$AL$224)</f>
        <v>18</v>
      </c>
      <c r="AR37" s="60">
        <f>RANK(AM37,$AM$2:$AM$224)</f>
        <v>59</v>
      </c>
      <c r="AS37" s="60">
        <f>RANK(AN37,$AN$2:$AN$224)</f>
        <v>103</v>
      </c>
      <c r="AT37" s="60">
        <f>RANK(AO37,$AO$2:$AO$224)</f>
        <v>142</v>
      </c>
    </row>
    <row r="38" ht="22" customHeight="1" spans="1:46">
      <c r="A38" s="53">
        <v>37</v>
      </c>
      <c r="B38" s="54" t="s">
        <v>49</v>
      </c>
      <c r="C38" s="54" t="s">
        <v>50</v>
      </c>
      <c r="D38" s="60" t="s">
        <v>64</v>
      </c>
      <c r="E38" s="55">
        <v>25</v>
      </c>
      <c r="F38" s="56">
        <v>14</v>
      </c>
      <c r="G38" s="57">
        <v>92</v>
      </c>
      <c r="H38" s="58">
        <v>48.63</v>
      </c>
      <c r="I38" s="60">
        <v>11</v>
      </c>
      <c r="J38" s="60">
        <v>19</v>
      </c>
      <c r="K38" s="60">
        <v>7</v>
      </c>
      <c r="L38" s="60">
        <v>16.5</v>
      </c>
      <c r="M38" s="60">
        <v>9</v>
      </c>
      <c r="N38" s="60">
        <v>3</v>
      </c>
      <c r="O38" s="60">
        <v>14</v>
      </c>
      <c r="P38" s="60">
        <v>5</v>
      </c>
      <c r="Q38" s="60">
        <v>14</v>
      </c>
      <c r="R38" s="60">
        <v>98.5</v>
      </c>
      <c r="S38" s="52">
        <f>I38/11</f>
        <v>1</v>
      </c>
      <c r="T38" s="52">
        <f>J38/22</f>
        <v>0.86</v>
      </c>
      <c r="U38" s="52">
        <f>K38/24</f>
        <v>0.29</v>
      </c>
      <c r="V38" s="52">
        <f>L38/33</f>
        <v>0.5</v>
      </c>
      <c r="W38" s="52">
        <f>M38/33</f>
        <v>0.27</v>
      </c>
      <c r="X38" s="52">
        <f>N38/15</f>
        <v>0.2</v>
      </c>
      <c r="Y38" s="52">
        <f>O38/20</f>
        <v>0.7</v>
      </c>
      <c r="Z38" s="52">
        <f>P38/34</f>
        <v>0.15</v>
      </c>
      <c r="AA38" s="52">
        <f>Q38/23</f>
        <v>0.61</v>
      </c>
      <c r="AB38" s="66">
        <f>RANK(S38,$S$2:$S$224)</f>
        <v>1</v>
      </c>
      <c r="AC38" s="66">
        <f>RANK(T38,$T$2:$T$224)</f>
        <v>30</v>
      </c>
      <c r="AD38" s="66">
        <f>RANK(U38,$U$2:$U$224)</f>
        <v>89</v>
      </c>
      <c r="AE38" s="66">
        <f>RANK(V38,V38:$V$224)</f>
        <v>76</v>
      </c>
      <c r="AF38" s="66">
        <f>RANK(W38,W38:$W$224)</f>
        <v>106</v>
      </c>
      <c r="AG38" s="66">
        <f>RANK(X38,X38:$X$224)</f>
        <v>110</v>
      </c>
      <c r="AH38" s="66">
        <f>RANK(Y38,Y38:$Y$224)</f>
        <v>45</v>
      </c>
      <c r="AI38" s="68">
        <f>RANK(Z38,Z38:$Z$224)</f>
        <v>124</v>
      </c>
      <c r="AJ38" s="68">
        <f>RANK(AA38,AA38:$AA$224)</f>
        <v>51</v>
      </c>
      <c r="AK38" s="81">
        <f>(I38+J38)/33</f>
        <v>0.91</v>
      </c>
      <c r="AL38" s="81">
        <f>(K38+L38)/57</f>
        <v>0.41</v>
      </c>
      <c r="AM38" s="81">
        <f>M38/33</f>
        <v>0.27</v>
      </c>
      <c r="AN38" s="81">
        <f>N38/15</f>
        <v>0.2</v>
      </c>
      <c r="AO38" s="81">
        <f>(O38+P38+Q38)/77</f>
        <v>0.43</v>
      </c>
      <c r="AP38" s="60">
        <f>RANK(AK38,$AK$2:$AK$224)</f>
        <v>19</v>
      </c>
      <c r="AQ38" s="60">
        <f>RANK(AL38,$AL$2:$AL$224)</f>
        <v>101</v>
      </c>
      <c r="AR38" s="60">
        <f>RANK(AM38,$AM$2:$AM$224)</f>
        <v>128</v>
      </c>
      <c r="AS38" s="60">
        <f>RANK(AN38,$AN$2:$AN$224)</f>
        <v>136</v>
      </c>
      <c r="AT38" s="60">
        <f>RANK(AO38,$AO$2:$AO$224)</f>
        <v>115</v>
      </c>
    </row>
    <row r="39" ht="20" customHeight="1" spans="1:46">
      <c r="A39" s="53">
        <v>38</v>
      </c>
      <c r="B39" s="54" t="s">
        <v>49</v>
      </c>
      <c r="C39" s="54" t="s">
        <v>50</v>
      </c>
      <c r="D39" s="62" t="s">
        <v>65</v>
      </c>
      <c r="E39" s="55">
        <v>25</v>
      </c>
      <c r="F39" s="56">
        <v>6</v>
      </c>
      <c r="G39" s="57">
        <v>41</v>
      </c>
      <c r="H39" s="58">
        <v>58.26</v>
      </c>
      <c r="I39" s="60">
        <v>10</v>
      </c>
      <c r="J39" s="60">
        <v>15.5</v>
      </c>
      <c r="K39" s="60">
        <v>12.5</v>
      </c>
      <c r="L39" s="60">
        <v>17.5</v>
      </c>
      <c r="M39" s="60">
        <v>7</v>
      </c>
      <c r="N39" s="60">
        <v>15</v>
      </c>
      <c r="O39" s="60">
        <v>16</v>
      </c>
      <c r="P39" s="60">
        <v>11</v>
      </c>
      <c r="Q39" s="60">
        <v>16</v>
      </c>
      <c r="R39" s="60">
        <v>120.5</v>
      </c>
      <c r="S39" s="52">
        <f>I39/11</f>
        <v>0.91</v>
      </c>
      <c r="T39" s="52">
        <f>J39/22</f>
        <v>0.7</v>
      </c>
      <c r="U39" s="52">
        <f>K39/24</f>
        <v>0.52</v>
      </c>
      <c r="V39" s="52">
        <f>L39/33</f>
        <v>0.53</v>
      </c>
      <c r="W39" s="52">
        <f>M39/33</f>
        <v>0.21</v>
      </c>
      <c r="X39" s="52">
        <f>N39/15</f>
        <v>1</v>
      </c>
      <c r="Y39" s="52">
        <f>O39/20</f>
        <v>0.8</v>
      </c>
      <c r="Z39" s="52">
        <f>P39/34</f>
        <v>0.32</v>
      </c>
      <c r="AA39" s="52">
        <f>Q39/23</f>
        <v>0.7</v>
      </c>
      <c r="AB39" s="66">
        <f>RANK(S39,$S$2:$S$224)</f>
        <v>74</v>
      </c>
      <c r="AC39" s="66">
        <f>RANK(T39,$T$2:$T$224)</f>
        <v>97</v>
      </c>
      <c r="AD39" s="66">
        <f>RANK(U39,$U$2:$U$224)</f>
        <v>38</v>
      </c>
      <c r="AE39" s="66">
        <f>RANK(V39,V39:$V$224)</f>
        <v>68</v>
      </c>
      <c r="AF39" s="66">
        <f>RANK(W39,W39:$W$224)</f>
        <v>144</v>
      </c>
      <c r="AG39" s="66">
        <f>RANK(X39,X39:$X$224)</f>
        <v>1</v>
      </c>
      <c r="AH39" s="66">
        <f>RANK(Y39,Y39:$Y$224)</f>
        <v>18</v>
      </c>
      <c r="AI39" s="68">
        <f>RANK(Z39,Z39:$Z$224)</f>
        <v>60</v>
      </c>
      <c r="AJ39" s="68">
        <f>RANK(AA39,AA39:$AA$224)</f>
        <v>24</v>
      </c>
      <c r="AK39" s="81">
        <f>(I39+J39)/33</f>
        <v>0.77</v>
      </c>
      <c r="AL39" s="81">
        <f>(K39+L39)/57</f>
        <v>0.53</v>
      </c>
      <c r="AM39" s="81">
        <f>M39/33</f>
        <v>0.21</v>
      </c>
      <c r="AN39" s="81">
        <f>N39/15</f>
        <v>1</v>
      </c>
      <c r="AO39" s="81">
        <f>(O39+P39+Q39)/77</f>
        <v>0.56</v>
      </c>
      <c r="AP39" s="60">
        <f>RANK(AK39,$AK$2:$AK$224)</f>
        <v>74</v>
      </c>
      <c r="AQ39" s="60">
        <f>RANK(AL39,$AL$2:$AL$224)</f>
        <v>60</v>
      </c>
      <c r="AR39" s="60">
        <f>RANK(AM39,$AM$2:$AM$224)</f>
        <v>173</v>
      </c>
      <c r="AS39" s="60">
        <f>RANK(AN39,$AN$2:$AN$224)</f>
        <v>1</v>
      </c>
      <c r="AT39" s="60">
        <f>RANK(AO39,$AO$2:$AO$224)</f>
        <v>48</v>
      </c>
    </row>
    <row r="40" ht="22" customHeight="1" spans="1:46">
      <c r="A40" s="53">
        <v>39</v>
      </c>
      <c r="B40" s="54" t="s">
        <v>66</v>
      </c>
      <c r="C40" s="54" t="s">
        <v>67</v>
      </c>
      <c r="D40" s="54" t="s">
        <v>68</v>
      </c>
      <c r="E40" s="55">
        <v>4</v>
      </c>
      <c r="F40" s="56">
        <v>4</v>
      </c>
      <c r="G40" s="57">
        <v>197</v>
      </c>
      <c r="H40" s="58">
        <v>26.23</v>
      </c>
      <c r="I40" s="60">
        <v>3</v>
      </c>
      <c r="J40" s="60">
        <v>7.5</v>
      </c>
      <c r="K40" s="60">
        <v>5</v>
      </c>
      <c r="L40" s="60">
        <v>7.5</v>
      </c>
      <c r="M40" s="60">
        <v>10</v>
      </c>
      <c r="N40" s="60">
        <v>0</v>
      </c>
      <c r="O40" s="60">
        <v>10</v>
      </c>
      <c r="P40" s="60">
        <v>1</v>
      </c>
      <c r="Q40" s="60">
        <v>11</v>
      </c>
      <c r="R40" s="60">
        <v>55</v>
      </c>
      <c r="S40" s="52">
        <f>I40/11</f>
        <v>0.27</v>
      </c>
      <c r="T40" s="52">
        <f>J40/22</f>
        <v>0.34</v>
      </c>
      <c r="U40" s="52">
        <f>K40/24</f>
        <v>0.21</v>
      </c>
      <c r="V40" s="52">
        <f>L40/33</f>
        <v>0.23</v>
      </c>
      <c r="W40" s="52">
        <f>M40/33</f>
        <v>0.3</v>
      </c>
      <c r="X40" s="52">
        <f>N40/15</f>
        <v>0</v>
      </c>
      <c r="Y40" s="52">
        <f>O40/20</f>
        <v>0.5</v>
      </c>
      <c r="Z40" s="52">
        <f>P40/34</f>
        <v>0.03</v>
      </c>
      <c r="AA40" s="52">
        <f>Q40/23</f>
        <v>0.48</v>
      </c>
      <c r="AB40" s="66">
        <f>RANK(S40,$S$2:$S$224)</f>
        <v>180</v>
      </c>
      <c r="AC40" s="66">
        <f>RANK(T40,$T$2:$T$224)</f>
        <v>195</v>
      </c>
      <c r="AD40" s="66">
        <f>RANK(U40,$U$2:$U$224)</f>
        <v>109</v>
      </c>
      <c r="AE40" s="66">
        <f>RANK(V40,V40:$V$224)</f>
        <v>142</v>
      </c>
      <c r="AF40" s="66">
        <f>RANK(W40,W40:$W$224)</f>
        <v>89</v>
      </c>
      <c r="AG40" s="66">
        <f>RANK(X40,X40:$X$224)</f>
        <v>159</v>
      </c>
      <c r="AH40" s="66">
        <f>RANK(Y40,Y40:$Y$224)</f>
        <v>122</v>
      </c>
      <c r="AI40" s="68">
        <f>RANK(Z40,Z40:$Z$224)</f>
        <v>166</v>
      </c>
      <c r="AJ40" s="68">
        <f>RANK(AA40,AA40:$AA$224)</f>
        <v>100</v>
      </c>
      <c r="AK40" s="81">
        <f>(I40+J40)/33</f>
        <v>0.32</v>
      </c>
      <c r="AL40" s="81">
        <f>(K40+L40)/57</f>
        <v>0.22</v>
      </c>
      <c r="AM40" s="81">
        <f>M40/33</f>
        <v>0.3</v>
      </c>
      <c r="AN40" s="81">
        <f>N40/15</f>
        <v>0</v>
      </c>
      <c r="AO40" s="81">
        <f>(O40+P40+Q40)/77</f>
        <v>0.29</v>
      </c>
      <c r="AP40" s="60">
        <f>RANK(AK40,$AK$2:$AK$224)</f>
        <v>206</v>
      </c>
      <c r="AQ40" s="60">
        <f>RANK(AL40,$AL$2:$AL$224)</f>
        <v>180</v>
      </c>
      <c r="AR40" s="60">
        <f>RANK(AM40,$AM$2:$AM$224)</f>
        <v>109</v>
      </c>
      <c r="AS40" s="60">
        <f>RANK(AN40,$AN$2:$AN$224)</f>
        <v>195</v>
      </c>
      <c r="AT40" s="60">
        <f>RANK(AO40,$AO$2:$AO$224)</f>
        <v>171</v>
      </c>
    </row>
    <row r="41" ht="22" customHeight="1" spans="1:46">
      <c r="A41" s="53">
        <v>40</v>
      </c>
      <c r="B41" s="54" t="s">
        <v>66</v>
      </c>
      <c r="C41" s="54" t="s">
        <v>69</v>
      </c>
      <c r="D41" s="54" t="s">
        <v>70</v>
      </c>
      <c r="E41" s="55">
        <v>4</v>
      </c>
      <c r="F41" s="56">
        <v>2</v>
      </c>
      <c r="G41" s="57">
        <v>135</v>
      </c>
      <c r="H41" s="58">
        <v>41.01</v>
      </c>
      <c r="I41" s="60">
        <v>7</v>
      </c>
      <c r="J41" s="60">
        <v>6.5</v>
      </c>
      <c r="K41" s="60">
        <v>7</v>
      </c>
      <c r="L41" s="60">
        <v>13.5</v>
      </c>
      <c r="M41" s="60">
        <v>8</v>
      </c>
      <c r="N41" s="60">
        <v>2</v>
      </c>
      <c r="O41" s="60">
        <v>8</v>
      </c>
      <c r="P41" s="60">
        <v>22</v>
      </c>
      <c r="Q41" s="60">
        <v>14</v>
      </c>
      <c r="R41" s="60">
        <v>88</v>
      </c>
      <c r="S41" s="52">
        <f>I41/11</f>
        <v>0.64</v>
      </c>
      <c r="T41" s="52">
        <f>J41/22</f>
        <v>0.3</v>
      </c>
      <c r="U41" s="52">
        <f>K41/24</f>
        <v>0.29</v>
      </c>
      <c r="V41" s="52">
        <f>L41/33</f>
        <v>0.41</v>
      </c>
      <c r="W41" s="52">
        <f>M41/33</f>
        <v>0.24</v>
      </c>
      <c r="X41" s="52">
        <f>N41/15</f>
        <v>0.13</v>
      </c>
      <c r="Y41" s="52">
        <f>O41/20</f>
        <v>0.4</v>
      </c>
      <c r="Z41" s="52">
        <f>P41/34</f>
        <v>0.65</v>
      </c>
      <c r="AA41" s="52">
        <f>Q41/23</f>
        <v>0.61</v>
      </c>
      <c r="AB41" s="66">
        <f>RANK(S41,$S$2:$S$224)</f>
        <v>146</v>
      </c>
      <c r="AC41" s="66">
        <f>RANK(T41,$T$2:$T$224)</f>
        <v>206</v>
      </c>
      <c r="AD41" s="66">
        <f>RANK(U41,$U$2:$U$224)</f>
        <v>89</v>
      </c>
      <c r="AE41" s="66">
        <f>RANK(V41,V41:$V$224)</f>
        <v>105</v>
      </c>
      <c r="AF41" s="66">
        <f>RANK(W41,W41:$W$224)</f>
        <v>118</v>
      </c>
      <c r="AG41" s="66">
        <f>RANK(X41,X41:$X$224)</f>
        <v>123</v>
      </c>
      <c r="AH41" s="66">
        <f>RANK(Y41,Y41:$Y$224)</f>
        <v>145</v>
      </c>
      <c r="AI41" s="68">
        <f>RANK(Z41,Z41:$Z$224)</f>
        <v>7</v>
      </c>
      <c r="AJ41" s="68">
        <f>RANK(AA41,AA41:$AA$224)</f>
        <v>50</v>
      </c>
      <c r="AK41" s="81">
        <f>(I41+J41)/33</f>
        <v>0.41</v>
      </c>
      <c r="AL41" s="81">
        <f>(K41+L41)/57</f>
        <v>0.36</v>
      </c>
      <c r="AM41" s="81">
        <f>M41/33</f>
        <v>0.24</v>
      </c>
      <c r="AN41" s="81">
        <f>N41/15</f>
        <v>0.13</v>
      </c>
      <c r="AO41" s="81">
        <f>(O41+P41+Q41)/77</f>
        <v>0.57</v>
      </c>
      <c r="AP41" s="60">
        <f>RANK(AK41,$AK$2:$AK$224)</f>
        <v>194</v>
      </c>
      <c r="AQ41" s="60">
        <f>RANK(AL41,$AL$2:$AL$224)</f>
        <v>124</v>
      </c>
      <c r="AR41" s="60">
        <f>RANK(AM41,$AM$2:$AM$224)</f>
        <v>144</v>
      </c>
      <c r="AS41" s="60">
        <f>RANK(AN41,$AN$2:$AN$224)</f>
        <v>153</v>
      </c>
      <c r="AT41" s="60">
        <f>RANK(AO41,$AO$2:$AO$224)</f>
        <v>38</v>
      </c>
    </row>
    <row r="42" ht="22" customHeight="1" spans="1:46">
      <c r="A42" s="53">
        <v>41</v>
      </c>
      <c r="B42" s="54" t="s">
        <v>71</v>
      </c>
      <c r="C42" s="54" t="s">
        <v>72</v>
      </c>
      <c r="D42" s="54" t="s">
        <v>73</v>
      </c>
      <c r="E42" s="55">
        <v>21</v>
      </c>
      <c r="F42" s="56">
        <v>3</v>
      </c>
      <c r="G42" s="57">
        <v>22</v>
      </c>
      <c r="H42" s="58">
        <v>62.22</v>
      </c>
      <c r="I42" s="60">
        <v>10</v>
      </c>
      <c r="J42" s="60">
        <v>18</v>
      </c>
      <c r="K42" s="60">
        <v>4.5</v>
      </c>
      <c r="L42" s="60">
        <v>22.5</v>
      </c>
      <c r="M42" s="60">
        <v>18</v>
      </c>
      <c r="N42" s="60">
        <v>7</v>
      </c>
      <c r="O42" s="60">
        <v>17</v>
      </c>
      <c r="P42" s="60">
        <v>14</v>
      </c>
      <c r="Q42" s="60">
        <v>20</v>
      </c>
      <c r="R42" s="60">
        <v>131</v>
      </c>
      <c r="S42" s="52">
        <f>I42/11</f>
        <v>0.91</v>
      </c>
      <c r="T42" s="52">
        <f>J42/22</f>
        <v>0.82</v>
      </c>
      <c r="U42" s="52">
        <f>K42/24</f>
        <v>0.19</v>
      </c>
      <c r="V42" s="52">
        <f>L42/33</f>
        <v>0.68</v>
      </c>
      <c r="W42" s="52">
        <f>M42/33</f>
        <v>0.55</v>
      </c>
      <c r="X42" s="52">
        <f>N42/15</f>
        <v>0.47</v>
      </c>
      <c r="Y42" s="52">
        <f>O42/20</f>
        <v>0.85</v>
      </c>
      <c r="Z42" s="52">
        <f>P42/34</f>
        <v>0.41</v>
      </c>
      <c r="AA42" s="52">
        <f>Q42/23</f>
        <v>0.87</v>
      </c>
      <c r="AB42" s="66">
        <f>RANK(S42,$S$2:$S$224)</f>
        <v>74</v>
      </c>
      <c r="AC42" s="66">
        <f>RANK(T42,$T$2:$T$224)</f>
        <v>53</v>
      </c>
      <c r="AD42" s="66">
        <f>RANK(U42,$U$2:$U$224)</f>
        <v>183</v>
      </c>
      <c r="AE42" s="66">
        <f>RANK(V42,V42:$V$224)</f>
        <v>35</v>
      </c>
      <c r="AF42" s="66">
        <f>RANK(W42,W42:$W$224)</f>
        <v>12</v>
      </c>
      <c r="AG42" s="66">
        <f>RANK(X42,X42:$X$224)</f>
        <v>30</v>
      </c>
      <c r="AH42" s="66">
        <f>RANK(Y42,Y42:$Y$224)</f>
        <v>5</v>
      </c>
      <c r="AI42" s="68">
        <f>RANK(Z42,Z42:$Z$224)</f>
        <v>38</v>
      </c>
      <c r="AJ42" s="68">
        <f>RANK(AA42,AA42:$AA$224)</f>
        <v>6</v>
      </c>
      <c r="AK42" s="81">
        <f>(I42+J42)/33</f>
        <v>0.85</v>
      </c>
      <c r="AL42" s="81">
        <f>(K42+L42)/57</f>
        <v>0.47</v>
      </c>
      <c r="AM42" s="81">
        <f>M42/33</f>
        <v>0.55</v>
      </c>
      <c r="AN42" s="81">
        <f>N42/15</f>
        <v>0.47</v>
      </c>
      <c r="AO42" s="81">
        <f>(O42+P42+Q42)/77</f>
        <v>0.66</v>
      </c>
      <c r="AP42" s="60">
        <f>RANK(AK42,$AK$2:$AK$224)</f>
        <v>45</v>
      </c>
      <c r="AQ42" s="60">
        <f>RANK(AL42,$AL$2:$AL$224)</f>
        <v>82</v>
      </c>
      <c r="AR42" s="60">
        <f>RANK(AM42,$AM$2:$AM$224)</f>
        <v>15</v>
      </c>
      <c r="AS42" s="60">
        <f>RANK(AN42,$AN$2:$AN$224)</f>
        <v>39</v>
      </c>
      <c r="AT42" s="60">
        <f>RANK(AO42,$AO$2:$AO$224)</f>
        <v>12</v>
      </c>
    </row>
    <row r="43" ht="22" customHeight="1" spans="1:46">
      <c r="A43" s="53">
        <v>42</v>
      </c>
      <c r="B43" s="54" t="s">
        <v>71</v>
      </c>
      <c r="C43" s="54" t="s">
        <v>72</v>
      </c>
      <c r="D43" s="54" t="s">
        <v>74</v>
      </c>
      <c r="E43" s="63">
        <v>21</v>
      </c>
      <c r="F43" s="56">
        <v>1</v>
      </c>
      <c r="G43" s="57">
        <v>9</v>
      </c>
      <c r="H43" s="58">
        <v>67.97</v>
      </c>
      <c r="I43" s="60">
        <v>11</v>
      </c>
      <c r="J43" s="60">
        <v>21.5</v>
      </c>
      <c r="K43" s="60">
        <v>19</v>
      </c>
      <c r="L43" s="60">
        <v>16.5</v>
      </c>
      <c r="M43" s="60">
        <v>19</v>
      </c>
      <c r="N43" s="60">
        <v>3</v>
      </c>
      <c r="O43" s="60">
        <v>17</v>
      </c>
      <c r="P43" s="60">
        <v>17</v>
      </c>
      <c r="Q43" s="60">
        <v>18</v>
      </c>
      <c r="R43" s="60">
        <v>142</v>
      </c>
      <c r="S43" s="52">
        <f>I43/11</f>
        <v>1</v>
      </c>
      <c r="T43" s="52">
        <f>J43/22</f>
        <v>0.98</v>
      </c>
      <c r="U43" s="52">
        <f>K43/24</f>
        <v>0.79</v>
      </c>
      <c r="V43" s="52">
        <f>L43/33</f>
        <v>0.5</v>
      </c>
      <c r="W43" s="52">
        <f>M43/33</f>
        <v>0.58</v>
      </c>
      <c r="X43" s="52">
        <f>N43/15</f>
        <v>0.2</v>
      </c>
      <c r="Y43" s="52">
        <f>O43/20</f>
        <v>0.85</v>
      </c>
      <c r="Z43" s="52">
        <f>P43/34</f>
        <v>0.5</v>
      </c>
      <c r="AA43" s="52">
        <f>Q43/23</f>
        <v>0.78</v>
      </c>
      <c r="AB43" s="66">
        <f>RANK(S43,$S$2:$S$224)</f>
        <v>1</v>
      </c>
      <c r="AC43" s="66">
        <f>RANK(T43,$T$2:$T$224)</f>
        <v>4</v>
      </c>
      <c r="AD43" s="66">
        <f>RANK(U43,$U$2:$U$224)</f>
        <v>2</v>
      </c>
      <c r="AE43" s="66">
        <f>RANK(V43,V43:$V$224)</f>
        <v>74</v>
      </c>
      <c r="AF43" s="66">
        <f>RANK(W43,W43:$W$224)</f>
        <v>5</v>
      </c>
      <c r="AG43" s="66">
        <f>RANK(X43,X43:$X$224)</f>
        <v>108</v>
      </c>
      <c r="AH43" s="66">
        <f>RANK(Y43,Y43:$Y$224)</f>
        <v>5</v>
      </c>
      <c r="AI43" s="68">
        <f>RANK(Z43,Z43:$Z$224)</f>
        <v>21</v>
      </c>
      <c r="AJ43" s="68">
        <f>RANK(AA43,AA43:$AA$224)</f>
        <v>11</v>
      </c>
      <c r="AK43" s="81">
        <f>(I43+J43)/33</f>
        <v>0.98</v>
      </c>
      <c r="AL43" s="81">
        <f>(K43+L43)/57</f>
        <v>0.62</v>
      </c>
      <c r="AM43" s="81">
        <f>M43/33</f>
        <v>0.58</v>
      </c>
      <c r="AN43" s="81">
        <f>N43/15</f>
        <v>0.2</v>
      </c>
      <c r="AO43" s="81">
        <f>(O43+P43+Q43)/77</f>
        <v>0.68</v>
      </c>
      <c r="AP43" s="60">
        <f>RANK(AK43,$AK$2:$AK$224)</f>
        <v>3</v>
      </c>
      <c r="AQ43" s="60">
        <f>RANK(AL43,$AL$2:$AL$224)</f>
        <v>30</v>
      </c>
      <c r="AR43" s="60">
        <f>RANK(AM43,$AM$2:$AM$224)</f>
        <v>8</v>
      </c>
      <c r="AS43" s="60">
        <f>RANK(AN43,$AN$2:$AN$224)</f>
        <v>136</v>
      </c>
      <c r="AT43" s="60">
        <f>RANK(AO43,$AO$2:$AO$224)</f>
        <v>9</v>
      </c>
    </row>
    <row r="44" ht="22" customHeight="1" spans="1:46">
      <c r="A44" s="53">
        <v>43</v>
      </c>
      <c r="B44" s="54" t="s">
        <v>71</v>
      </c>
      <c r="C44" s="54" t="s">
        <v>72</v>
      </c>
      <c r="D44" s="54" t="s">
        <v>75</v>
      </c>
      <c r="E44" s="63">
        <v>21</v>
      </c>
      <c r="F44" s="56">
        <v>18</v>
      </c>
      <c r="G44" s="57">
        <v>182</v>
      </c>
      <c r="H44" s="58">
        <v>30.99</v>
      </c>
      <c r="I44" s="60">
        <v>4</v>
      </c>
      <c r="J44" s="60">
        <v>18</v>
      </c>
      <c r="K44" s="60">
        <v>4</v>
      </c>
      <c r="L44" s="60">
        <v>9.5</v>
      </c>
      <c r="M44" s="60">
        <v>10</v>
      </c>
      <c r="N44" s="60">
        <v>1</v>
      </c>
      <c r="O44" s="60">
        <v>6</v>
      </c>
      <c r="P44" s="60">
        <v>4</v>
      </c>
      <c r="Q44" s="60">
        <v>8</v>
      </c>
      <c r="R44" s="60">
        <v>64.5</v>
      </c>
      <c r="S44" s="52">
        <f>I44/11</f>
        <v>0.36</v>
      </c>
      <c r="T44" s="52">
        <f>J44/22</f>
        <v>0.82</v>
      </c>
      <c r="U44" s="52">
        <f>K44/24</f>
        <v>0.17</v>
      </c>
      <c r="V44" s="52">
        <f>L44/33</f>
        <v>0.29</v>
      </c>
      <c r="W44" s="52">
        <f>M44/33</f>
        <v>0.3</v>
      </c>
      <c r="X44" s="52">
        <f>N44/15</f>
        <v>0.07</v>
      </c>
      <c r="Y44" s="52">
        <f>O44/20</f>
        <v>0.3</v>
      </c>
      <c r="Z44" s="52">
        <f>P44/34</f>
        <v>0.12</v>
      </c>
      <c r="AA44" s="52">
        <f>Q44/23</f>
        <v>0.35</v>
      </c>
      <c r="AB44" s="66">
        <f>RANK(S44,$S$2:$S$224)</f>
        <v>174</v>
      </c>
      <c r="AC44" s="66">
        <f>RANK(T44,$T$2:$T$224)</f>
        <v>53</v>
      </c>
      <c r="AD44" s="66">
        <f>RANK(U44,$U$2:$U$224)</f>
        <v>192</v>
      </c>
      <c r="AE44" s="66">
        <f>RANK(V44,V44:$V$224)</f>
        <v>129</v>
      </c>
      <c r="AF44" s="66">
        <f>RANK(W44,W44:$W$224)</f>
        <v>87</v>
      </c>
      <c r="AG44" s="66">
        <f>RANK(X44,X44:$X$224)</f>
        <v>146</v>
      </c>
      <c r="AH44" s="66">
        <f>RANK(Y44,Y44:$Y$224)</f>
        <v>159</v>
      </c>
      <c r="AI44" s="68">
        <f>RANK(Z44,Z44:$Z$224)</f>
        <v>129</v>
      </c>
      <c r="AJ44" s="68">
        <f>RANK(AA44,AA44:$AA$224)</f>
        <v>127</v>
      </c>
      <c r="AK44" s="81">
        <f>(I44+J44)/33</f>
        <v>0.67</v>
      </c>
      <c r="AL44" s="81">
        <f>(K44+L44)/57</f>
        <v>0.24</v>
      </c>
      <c r="AM44" s="81">
        <f>M44/33</f>
        <v>0.3</v>
      </c>
      <c r="AN44" s="81">
        <f>N44/15</f>
        <v>0.07</v>
      </c>
      <c r="AO44" s="81">
        <f>(O44+P44+Q44)/77</f>
        <v>0.23</v>
      </c>
      <c r="AP44" s="60">
        <f>RANK(AK44,$AK$2:$AK$224)</f>
        <v>110</v>
      </c>
      <c r="AQ44" s="60">
        <f>RANK(AL44,$AL$2:$AL$224)</f>
        <v>174</v>
      </c>
      <c r="AR44" s="60">
        <f>RANK(AM44,$AM$2:$AM$224)</f>
        <v>109</v>
      </c>
      <c r="AS44" s="60">
        <f>RANK(AN44,$AN$2:$AN$224)</f>
        <v>184</v>
      </c>
      <c r="AT44" s="60">
        <f>RANK(AO44,$AO$2:$AO$224)</f>
        <v>188</v>
      </c>
    </row>
    <row r="45" ht="22" customHeight="1" spans="1:46">
      <c r="A45" s="53">
        <v>44</v>
      </c>
      <c r="B45" s="54" t="s">
        <v>71</v>
      </c>
      <c r="C45" s="54" t="s">
        <v>72</v>
      </c>
      <c r="D45" s="54" t="s">
        <v>76</v>
      </c>
      <c r="E45" s="63">
        <v>21</v>
      </c>
      <c r="F45" s="56">
        <v>12</v>
      </c>
      <c r="G45" s="57">
        <v>80</v>
      </c>
      <c r="H45" s="58">
        <v>50.33</v>
      </c>
      <c r="I45" s="60">
        <v>10</v>
      </c>
      <c r="J45" s="60">
        <v>8.5</v>
      </c>
      <c r="K45" s="60">
        <v>5</v>
      </c>
      <c r="L45" s="60">
        <v>28</v>
      </c>
      <c r="M45" s="60">
        <v>15</v>
      </c>
      <c r="N45" s="60">
        <v>9</v>
      </c>
      <c r="O45" s="59">
        <v>10</v>
      </c>
      <c r="P45" s="60">
        <v>6</v>
      </c>
      <c r="Q45" s="59">
        <v>13</v>
      </c>
      <c r="R45" s="60">
        <v>104.5</v>
      </c>
      <c r="S45" s="52">
        <f>I45/11</f>
        <v>0.91</v>
      </c>
      <c r="T45" s="52">
        <f>J45/22</f>
        <v>0.39</v>
      </c>
      <c r="U45" s="52">
        <f>K45/24</f>
        <v>0.21</v>
      </c>
      <c r="V45" s="52">
        <f>L45/33</f>
        <v>0.85</v>
      </c>
      <c r="W45" s="52">
        <f>M45/33</f>
        <v>0.45</v>
      </c>
      <c r="X45" s="52">
        <f>N45/15</f>
        <v>0.6</v>
      </c>
      <c r="Y45" s="52">
        <f>O45/20</f>
        <v>0.5</v>
      </c>
      <c r="Z45" s="52">
        <f>P45/34</f>
        <v>0.18</v>
      </c>
      <c r="AA45" s="52">
        <f>Q45/23</f>
        <v>0.57</v>
      </c>
      <c r="AB45" s="66">
        <f>RANK(S45,$S$2:$S$224)</f>
        <v>74</v>
      </c>
      <c r="AC45" s="66">
        <f>RANK(T45,$T$2:$T$224)</f>
        <v>191</v>
      </c>
      <c r="AD45" s="66">
        <f>RANK(U45,$U$2:$U$224)</f>
        <v>109</v>
      </c>
      <c r="AE45" s="66">
        <f>RANK(V45,V45:$V$224)</f>
        <v>10</v>
      </c>
      <c r="AF45" s="66">
        <f>RANK(W45,W45:$W$224)</f>
        <v>29</v>
      </c>
      <c r="AG45" s="66">
        <f>RANK(X45,X45:$X$224)</f>
        <v>9</v>
      </c>
      <c r="AH45" s="66">
        <f>RANK(Y45,Y45:$Y$224)</f>
        <v>120</v>
      </c>
      <c r="AI45" s="68">
        <f>RANK(Z45,Z45:$Z$224)</f>
        <v>104</v>
      </c>
      <c r="AJ45" s="68">
        <f>RANK(AA45,AA45:$AA$224)</f>
        <v>77</v>
      </c>
      <c r="AK45" s="81">
        <f>(I45+J45)/33</f>
        <v>0.56</v>
      </c>
      <c r="AL45" s="81">
        <f>(K45+L45)/57</f>
        <v>0.58</v>
      </c>
      <c r="AM45" s="81">
        <f>M45/33</f>
        <v>0.45</v>
      </c>
      <c r="AN45" s="81">
        <f>N45/15</f>
        <v>0.6</v>
      </c>
      <c r="AO45" s="81">
        <f>(O45+P45+Q45)/77</f>
        <v>0.38</v>
      </c>
      <c r="AP45" s="60">
        <f>RANK(AK45,$AK$2:$AK$224)</f>
        <v>155</v>
      </c>
      <c r="AQ45" s="60">
        <f>RANK(AL45,$AL$2:$AL$224)</f>
        <v>43</v>
      </c>
      <c r="AR45" s="60">
        <f>RANK(AM45,$AM$2:$AM$224)</f>
        <v>39</v>
      </c>
      <c r="AS45" s="60">
        <f>RANK(AN45,$AN$2:$AN$224)</f>
        <v>12</v>
      </c>
      <c r="AT45" s="60">
        <f>RANK(AO45,$AO$2:$AO$224)</f>
        <v>137</v>
      </c>
    </row>
    <row r="46" ht="22" customHeight="1" spans="1:46">
      <c r="A46" s="53">
        <v>45</v>
      </c>
      <c r="B46" s="54" t="s">
        <v>71</v>
      </c>
      <c r="C46" s="54" t="s">
        <v>72</v>
      </c>
      <c r="D46" s="60" t="s">
        <v>77</v>
      </c>
      <c r="E46" s="63">
        <v>21</v>
      </c>
      <c r="F46" s="56">
        <v>7</v>
      </c>
      <c r="G46" s="57">
        <v>35</v>
      </c>
      <c r="H46" s="58">
        <v>59.37</v>
      </c>
      <c r="I46" s="60">
        <v>8</v>
      </c>
      <c r="J46" s="60">
        <v>20</v>
      </c>
      <c r="K46" s="60">
        <v>7</v>
      </c>
      <c r="L46" s="60">
        <v>30</v>
      </c>
      <c r="M46" s="60">
        <v>13</v>
      </c>
      <c r="N46" s="60">
        <v>5</v>
      </c>
      <c r="O46" s="59">
        <v>13</v>
      </c>
      <c r="P46" s="60">
        <v>12</v>
      </c>
      <c r="Q46" s="59">
        <v>17</v>
      </c>
      <c r="R46" s="60">
        <v>125</v>
      </c>
      <c r="S46" s="52">
        <f>I46/11</f>
        <v>0.73</v>
      </c>
      <c r="T46" s="52">
        <f>J46/22</f>
        <v>0.91</v>
      </c>
      <c r="U46" s="52">
        <f>K46/24</f>
        <v>0.29</v>
      </c>
      <c r="V46" s="52">
        <f>L46/33</f>
        <v>0.91</v>
      </c>
      <c r="W46" s="52">
        <f>M46/33</f>
        <v>0.39</v>
      </c>
      <c r="X46" s="52">
        <f>N46/15</f>
        <v>0.33</v>
      </c>
      <c r="Y46" s="52">
        <f>O46/20</f>
        <v>0.65</v>
      </c>
      <c r="Z46" s="52">
        <f>P46/34</f>
        <v>0.35</v>
      </c>
      <c r="AA46" s="52">
        <f>Q46/23</f>
        <v>0.74</v>
      </c>
      <c r="AB46" s="66">
        <f>RANK(S46,$S$2:$S$224)</f>
        <v>108</v>
      </c>
      <c r="AC46" s="66">
        <f>RANK(T46,$T$2:$T$224)</f>
        <v>11</v>
      </c>
      <c r="AD46" s="66">
        <f>RANK(U46,$U$2:$U$224)</f>
        <v>89</v>
      </c>
      <c r="AE46" s="66">
        <f>RANK(V46,V46:$V$224)</f>
        <v>5</v>
      </c>
      <c r="AF46" s="66">
        <f>RANK(W46,W46:$W$224)</f>
        <v>44</v>
      </c>
      <c r="AG46" s="66">
        <f>RANK(X46,X46:$X$224)</f>
        <v>66</v>
      </c>
      <c r="AH46" s="66">
        <f>RANK(Y46,Y46:$Y$224)</f>
        <v>60</v>
      </c>
      <c r="AI46" s="68">
        <f>RANK(Z46,Z46:$Z$224)</f>
        <v>46</v>
      </c>
      <c r="AJ46" s="68">
        <f>RANK(AA46,AA46:$AA$224)</f>
        <v>18</v>
      </c>
      <c r="AK46" s="81">
        <f>(I46+J46)/33</f>
        <v>0.85</v>
      </c>
      <c r="AL46" s="81">
        <f>(K46+L46)/57</f>
        <v>0.65</v>
      </c>
      <c r="AM46" s="81">
        <f>M46/33</f>
        <v>0.39</v>
      </c>
      <c r="AN46" s="81">
        <f>N46/15</f>
        <v>0.33</v>
      </c>
      <c r="AO46" s="81">
        <f>(O46+P46+Q46)/77</f>
        <v>0.55</v>
      </c>
      <c r="AP46" s="60">
        <f>RANK(AK46,$AK$2:$AK$224)</f>
        <v>45</v>
      </c>
      <c r="AQ46" s="60">
        <f>RANK(AL46,$AL$2:$AL$224)</f>
        <v>22</v>
      </c>
      <c r="AR46" s="60">
        <f>RANK(AM46,$AM$2:$AM$224)</f>
        <v>59</v>
      </c>
      <c r="AS46" s="60">
        <f>RANK(AN46,$AN$2:$AN$224)</f>
        <v>87</v>
      </c>
      <c r="AT46" s="60">
        <f>RANK(AO46,$AO$2:$AO$224)</f>
        <v>55</v>
      </c>
    </row>
    <row r="47" ht="22" customHeight="1" spans="1:46">
      <c r="A47" s="53">
        <v>46</v>
      </c>
      <c r="B47" s="54" t="s">
        <v>71</v>
      </c>
      <c r="C47" s="54" t="s">
        <v>72</v>
      </c>
      <c r="D47" s="54" t="s">
        <v>78</v>
      </c>
      <c r="E47" s="63">
        <v>21</v>
      </c>
      <c r="F47" s="56">
        <v>11</v>
      </c>
      <c r="G47" s="57">
        <v>79</v>
      </c>
      <c r="H47" s="58">
        <v>50.78</v>
      </c>
      <c r="I47" s="60">
        <v>8</v>
      </c>
      <c r="J47" s="60">
        <v>17</v>
      </c>
      <c r="K47" s="60">
        <v>5</v>
      </c>
      <c r="L47" s="60">
        <v>22.5</v>
      </c>
      <c r="M47" s="60">
        <v>13</v>
      </c>
      <c r="N47" s="60">
        <v>7</v>
      </c>
      <c r="O47" s="72">
        <v>9</v>
      </c>
      <c r="P47" s="60">
        <v>11</v>
      </c>
      <c r="Q47" s="59">
        <v>14</v>
      </c>
      <c r="R47" s="60">
        <v>106.5</v>
      </c>
      <c r="S47" s="52">
        <f>I47/11</f>
        <v>0.73</v>
      </c>
      <c r="T47" s="52">
        <f>J47/22</f>
        <v>0.77</v>
      </c>
      <c r="U47" s="52">
        <f>K47/24</f>
        <v>0.21</v>
      </c>
      <c r="V47" s="52">
        <f>L47/33</f>
        <v>0.68</v>
      </c>
      <c r="W47" s="52">
        <f>M47/33</f>
        <v>0.39</v>
      </c>
      <c r="X47" s="52">
        <f>N47/15</f>
        <v>0.47</v>
      </c>
      <c r="Y47" s="52">
        <f>O47/20</f>
        <v>0.45</v>
      </c>
      <c r="Z47" s="52">
        <f>P47/34</f>
        <v>0.32</v>
      </c>
      <c r="AA47" s="52">
        <f>Q47/23</f>
        <v>0.61</v>
      </c>
      <c r="AB47" s="66">
        <f>RANK(S47,$S$2:$S$224)</f>
        <v>108</v>
      </c>
      <c r="AC47" s="66">
        <f>RANK(T47,$T$2:$T$224)</f>
        <v>73</v>
      </c>
      <c r="AD47" s="66">
        <f>RANK(U47,$U$2:$U$224)</f>
        <v>109</v>
      </c>
      <c r="AE47" s="66">
        <f>RANK(V47,V47:$V$224)</f>
        <v>33</v>
      </c>
      <c r="AF47" s="66">
        <f>RANK(W47,W47:$W$224)</f>
        <v>44</v>
      </c>
      <c r="AG47" s="66">
        <f>RANK(X47,X47:$X$224)</f>
        <v>29</v>
      </c>
      <c r="AH47" s="66">
        <f>RANK(Y47,Y47:$Y$224)</f>
        <v>130</v>
      </c>
      <c r="AI47" s="68">
        <f>RANK(Z47,Z47:$Z$224)</f>
        <v>56</v>
      </c>
      <c r="AJ47" s="68">
        <f>RANK(AA47,AA47:$AA$224)</f>
        <v>47</v>
      </c>
      <c r="AK47" s="81">
        <f>(I47+J47)/33</f>
        <v>0.76</v>
      </c>
      <c r="AL47" s="81">
        <f>(K47+L47)/57</f>
        <v>0.48</v>
      </c>
      <c r="AM47" s="81">
        <f>M47/33</f>
        <v>0.39</v>
      </c>
      <c r="AN47" s="81">
        <f>N47/15</f>
        <v>0.47</v>
      </c>
      <c r="AO47" s="81">
        <f>(O47+P47+Q47)/77</f>
        <v>0.44</v>
      </c>
      <c r="AP47" s="60">
        <f>RANK(AK47,$AK$2:$AK$224)</f>
        <v>80</v>
      </c>
      <c r="AQ47" s="60">
        <f>RANK(AL47,$AL$2:$AL$224)</f>
        <v>76</v>
      </c>
      <c r="AR47" s="60">
        <f>RANK(AM47,$AM$2:$AM$224)</f>
        <v>59</v>
      </c>
      <c r="AS47" s="60">
        <f>RANK(AN47,$AN$2:$AN$224)</f>
        <v>39</v>
      </c>
      <c r="AT47" s="60">
        <f>RANK(AO47,$AO$2:$AO$224)</f>
        <v>107</v>
      </c>
    </row>
    <row r="48" ht="22" customHeight="1" spans="1:46">
      <c r="A48" s="53">
        <v>47</v>
      </c>
      <c r="B48" s="54" t="s">
        <v>79</v>
      </c>
      <c r="C48" s="54" t="s">
        <v>80</v>
      </c>
      <c r="D48" s="60" t="s">
        <v>81</v>
      </c>
      <c r="E48" s="63">
        <v>4</v>
      </c>
      <c r="F48" s="56">
        <v>3</v>
      </c>
      <c r="G48" s="57">
        <v>185</v>
      </c>
      <c r="H48" s="58">
        <v>29.96</v>
      </c>
      <c r="I48" s="60">
        <v>3</v>
      </c>
      <c r="J48" s="60">
        <v>13.5</v>
      </c>
      <c r="K48" s="60">
        <v>4</v>
      </c>
      <c r="L48" s="60">
        <v>3.5</v>
      </c>
      <c r="M48" s="60">
        <v>5</v>
      </c>
      <c r="N48" s="60">
        <v>4</v>
      </c>
      <c r="O48" s="60">
        <v>8</v>
      </c>
      <c r="P48" s="60">
        <v>12</v>
      </c>
      <c r="Q48" s="60">
        <v>11</v>
      </c>
      <c r="R48" s="60">
        <v>64</v>
      </c>
      <c r="S48" s="52">
        <f>I48/11</f>
        <v>0.27</v>
      </c>
      <c r="T48" s="52">
        <f>J48/22</f>
        <v>0.61</v>
      </c>
      <c r="U48" s="52">
        <f>K48/24</f>
        <v>0.17</v>
      </c>
      <c r="V48" s="52">
        <f>L48/33</f>
        <v>0.11</v>
      </c>
      <c r="W48" s="52">
        <f>M48/33</f>
        <v>0.15</v>
      </c>
      <c r="X48" s="52">
        <f>N48/15</f>
        <v>0.27</v>
      </c>
      <c r="Y48" s="52">
        <f>O48/20</f>
        <v>0.4</v>
      </c>
      <c r="Z48" s="52">
        <f>P48/34</f>
        <v>0.35</v>
      </c>
      <c r="AA48" s="52">
        <f>Q48/23</f>
        <v>0.48</v>
      </c>
      <c r="AB48" s="66">
        <f>RANK(S48,$S$2:$S$224)</f>
        <v>180</v>
      </c>
      <c r="AC48" s="66">
        <f>RANK(T48,$T$2:$T$224)</f>
        <v>127</v>
      </c>
      <c r="AD48" s="66">
        <f>RANK(U48,$U$2:$U$224)</f>
        <v>192</v>
      </c>
      <c r="AE48" s="66">
        <f>RANK(V48,V48:$V$224)</f>
        <v>159</v>
      </c>
      <c r="AF48" s="66">
        <f>RANK(W48,W48:$W$224)</f>
        <v>159</v>
      </c>
      <c r="AG48" s="66">
        <f>RANK(X48,X48:$X$224)</f>
        <v>78</v>
      </c>
      <c r="AH48" s="66">
        <f>RANK(Y48,Y48:$Y$224)</f>
        <v>140</v>
      </c>
      <c r="AI48" s="68">
        <f>RANK(Z48,Z48:$Z$224)</f>
        <v>46</v>
      </c>
      <c r="AJ48" s="68">
        <f>RANK(AA48,AA48:$AA$224)</f>
        <v>94</v>
      </c>
      <c r="AK48" s="81">
        <f>(I48+J48)/33</f>
        <v>0.5</v>
      </c>
      <c r="AL48" s="81">
        <f>(K48+L48)/57</f>
        <v>0.13</v>
      </c>
      <c r="AM48" s="81">
        <f>M48/33</f>
        <v>0.15</v>
      </c>
      <c r="AN48" s="81">
        <f>N48/15</f>
        <v>0.27</v>
      </c>
      <c r="AO48" s="81">
        <f>(O48+P48+Q48)/77</f>
        <v>0.4</v>
      </c>
      <c r="AP48" s="60">
        <f>RANK(AK48,$AK$2:$AK$224)</f>
        <v>178</v>
      </c>
      <c r="AQ48" s="60">
        <f>RANK(AL48,$AL$2:$AL$224)</f>
        <v>208</v>
      </c>
      <c r="AR48" s="60">
        <f>RANK(AM48,$AM$2:$AM$224)</f>
        <v>201</v>
      </c>
      <c r="AS48" s="60">
        <f>RANK(AN48,$AN$2:$AN$224)</f>
        <v>103</v>
      </c>
      <c r="AT48" s="60">
        <f>RANK(AO48,$AO$2:$AO$224)</f>
        <v>126</v>
      </c>
    </row>
    <row r="49" ht="22" customHeight="1" spans="1:46">
      <c r="A49" s="53">
        <v>48</v>
      </c>
      <c r="B49" s="54" t="s">
        <v>79</v>
      </c>
      <c r="C49" s="54" t="s">
        <v>80</v>
      </c>
      <c r="D49" s="54" t="s">
        <v>82</v>
      </c>
      <c r="E49" s="63">
        <v>4</v>
      </c>
      <c r="F49" s="56">
        <v>1</v>
      </c>
      <c r="G49" s="57">
        <v>124</v>
      </c>
      <c r="H49" s="58">
        <v>42.63</v>
      </c>
      <c r="I49" s="60">
        <v>3</v>
      </c>
      <c r="J49" s="60">
        <v>14</v>
      </c>
      <c r="K49" s="60">
        <v>6</v>
      </c>
      <c r="L49" s="60">
        <v>15.5</v>
      </c>
      <c r="M49" s="60">
        <v>6</v>
      </c>
      <c r="N49" s="60">
        <v>6</v>
      </c>
      <c r="O49" s="60">
        <v>11</v>
      </c>
      <c r="P49" s="60">
        <v>8</v>
      </c>
      <c r="Q49" s="60">
        <v>21</v>
      </c>
      <c r="R49" s="60">
        <v>90.5</v>
      </c>
      <c r="S49" s="52">
        <f>I49/11</f>
        <v>0.27</v>
      </c>
      <c r="T49" s="52">
        <f>J49/22</f>
        <v>0.64</v>
      </c>
      <c r="U49" s="52">
        <f>K49/24</f>
        <v>0.25</v>
      </c>
      <c r="V49" s="52">
        <f>L49/33</f>
        <v>0.47</v>
      </c>
      <c r="W49" s="52">
        <f>M49/33</f>
        <v>0.18</v>
      </c>
      <c r="X49" s="52">
        <f>N49/15</f>
        <v>0.4</v>
      </c>
      <c r="Y49" s="52">
        <f>O49/20</f>
        <v>0.55</v>
      </c>
      <c r="Z49" s="52">
        <f>P49/34</f>
        <v>0.24</v>
      </c>
      <c r="AA49" s="52">
        <f>Q49/23</f>
        <v>0.91</v>
      </c>
      <c r="AB49" s="66">
        <f>RANK(S49,$S$2:$S$224)</f>
        <v>180</v>
      </c>
      <c r="AC49" s="66">
        <f>RANK(T49,$T$2:$T$224)</f>
        <v>117</v>
      </c>
      <c r="AD49" s="66">
        <f>RANK(U49,$U$2:$U$224)</f>
        <v>97</v>
      </c>
      <c r="AE49" s="66">
        <f>RANK(V49,V49:$V$224)</f>
        <v>82</v>
      </c>
      <c r="AF49" s="66">
        <f>RANK(W49,W49:$W$224)</f>
        <v>148</v>
      </c>
      <c r="AG49" s="66">
        <f>RANK(X49,X49:$X$224)</f>
        <v>48</v>
      </c>
      <c r="AH49" s="66">
        <f>RANK(Y49,Y49:$Y$224)</f>
        <v>95</v>
      </c>
      <c r="AI49" s="68">
        <f>RANK(Z49,Z49:$Z$224)</f>
        <v>83</v>
      </c>
      <c r="AJ49" s="68">
        <f>RANK(AA49,AA49:$AA$224)</f>
        <v>1</v>
      </c>
      <c r="AK49" s="81">
        <f>(I49+J49)/33</f>
        <v>0.52</v>
      </c>
      <c r="AL49" s="81">
        <f>(K49+L49)/57</f>
        <v>0.38</v>
      </c>
      <c r="AM49" s="81">
        <f>M49/33</f>
        <v>0.18</v>
      </c>
      <c r="AN49" s="81">
        <f>N49/15</f>
        <v>0.4</v>
      </c>
      <c r="AO49" s="81">
        <f>(O49+P49+Q49)/77</f>
        <v>0.52</v>
      </c>
      <c r="AP49" s="60">
        <f>RANK(AK49,$AK$2:$AK$224)</f>
        <v>172</v>
      </c>
      <c r="AQ49" s="60">
        <f>RANK(AL49,$AL$2:$AL$224)</f>
        <v>115</v>
      </c>
      <c r="AR49" s="60">
        <f>RANK(AM49,$AM$2:$AM$224)</f>
        <v>188</v>
      </c>
      <c r="AS49" s="60">
        <f>RANK(AN49,$AN$2:$AN$224)</f>
        <v>66</v>
      </c>
      <c r="AT49" s="60">
        <f>RANK(AO49,$AO$2:$AO$224)</f>
        <v>69</v>
      </c>
    </row>
    <row r="50" ht="22" customHeight="1" spans="1:46">
      <c r="A50" s="64">
        <v>49</v>
      </c>
      <c r="B50" s="54" t="s">
        <v>79</v>
      </c>
      <c r="C50" s="54" t="s">
        <v>80</v>
      </c>
      <c r="D50" s="65" t="s">
        <v>83</v>
      </c>
      <c r="E50" s="63">
        <v>4</v>
      </c>
      <c r="F50" s="56">
        <v>4</v>
      </c>
      <c r="G50" s="57">
        <v>216</v>
      </c>
      <c r="H50" s="58">
        <v>18.06</v>
      </c>
      <c r="I50" s="60">
        <v>6</v>
      </c>
      <c r="J50" s="60">
        <v>3</v>
      </c>
      <c r="K50" s="60">
        <v>5</v>
      </c>
      <c r="L50" s="60">
        <v>5</v>
      </c>
      <c r="M50" s="60">
        <v>11</v>
      </c>
      <c r="N50" s="60">
        <v>0</v>
      </c>
      <c r="O50" s="60">
        <v>4</v>
      </c>
      <c r="P50" s="60">
        <v>0</v>
      </c>
      <c r="Q50" s="60">
        <v>2</v>
      </c>
      <c r="R50" s="60">
        <v>36</v>
      </c>
      <c r="S50" s="52">
        <f>I50/11</f>
        <v>0.55</v>
      </c>
      <c r="T50" s="52">
        <f>J50/22</f>
        <v>0.14</v>
      </c>
      <c r="U50" s="52">
        <f>K50/24</f>
        <v>0.21</v>
      </c>
      <c r="V50" s="52">
        <f>L50/33</f>
        <v>0.15</v>
      </c>
      <c r="W50" s="52">
        <f>M50/33</f>
        <v>0.33</v>
      </c>
      <c r="X50" s="52">
        <f>N50/15</f>
        <v>0</v>
      </c>
      <c r="Y50" s="52">
        <f>O50/20</f>
        <v>0.2</v>
      </c>
      <c r="Z50" s="52">
        <f>P50/34</f>
        <v>0</v>
      </c>
      <c r="AA50" s="52">
        <f>Q50/23</f>
        <v>0.09</v>
      </c>
      <c r="AB50" s="66">
        <f>RANK(S50,$S$2:$S$224)</f>
        <v>156</v>
      </c>
      <c r="AC50" s="66">
        <f>RANK(T50,$T$2:$T$224)</f>
        <v>221</v>
      </c>
      <c r="AD50" s="66">
        <f>RANK(U50,$U$2:$U$224)</f>
        <v>109</v>
      </c>
      <c r="AE50" s="66">
        <f>RANK(V50,V50:$V$224)</f>
        <v>147</v>
      </c>
      <c r="AF50" s="66">
        <f>RANK(W50,W50:$W$224)</f>
        <v>69</v>
      </c>
      <c r="AG50" s="66">
        <f>RANK(X50,X50:$X$224)</f>
        <v>150</v>
      </c>
      <c r="AH50" s="66">
        <f>RANK(Y50,Y50:$Y$224)</f>
        <v>166</v>
      </c>
      <c r="AI50" s="68">
        <f>RANK(Z50,Z50:$Z$224)</f>
        <v>160</v>
      </c>
      <c r="AJ50" s="68">
        <f>RANK(AA50,AA50:$AA$224)</f>
        <v>143</v>
      </c>
      <c r="AK50" s="81">
        <f>(I50+J50)/33</f>
        <v>0.27</v>
      </c>
      <c r="AL50" s="81">
        <f>(K50+L50)/57</f>
        <v>0.18</v>
      </c>
      <c r="AM50" s="81">
        <f>M50/33</f>
        <v>0.33</v>
      </c>
      <c r="AN50" s="81">
        <f>N50/15</f>
        <v>0</v>
      </c>
      <c r="AO50" s="81">
        <f>(O50+P50+Q50)/77</f>
        <v>0.08</v>
      </c>
      <c r="AP50" s="60">
        <f>RANK(AK50,$AK$2:$AK$224)</f>
        <v>212</v>
      </c>
      <c r="AQ50" s="60">
        <f>RANK(AL50,$AL$2:$AL$224)</f>
        <v>191</v>
      </c>
      <c r="AR50" s="60">
        <f>RANK(AM50,$AM$2:$AM$224)</f>
        <v>89</v>
      </c>
      <c r="AS50" s="60">
        <f>RANK(AN50,$AN$2:$AN$224)</f>
        <v>195</v>
      </c>
      <c r="AT50" s="60">
        <f>RANK(AO50,$AO$2:$AO$224)</f>
        <v>222</v>
      </c>
    </row>
    <row r="51" ht="22" customHeight="1" spans="1:46">
      <c r="A51" s="54">
        <v>51</v>
      </c>
      <c r="B51" s="54" t="s">
        <v>84</v>
      </c>
      <c r="C51" s="54" t="s">
        <v>85</v>
      </c>
      <c r="D51" s="54" t="s">
        <v>86</v>
      </c>
      <c r="E51" s="60">
        <v>16</v>
      </c>
      <c r="F51" s="56">
        <v>5</v>
      </c>
      <c r="G51" s="57">
        <v>15</v>
      </c>
      <c r="H51" s="58">
        <v>64.73</v>
      </c>
      <c r="I51" s="60">
        <v>11</v>
      </c>
      <c r="J51" s="60">
        <v>21</v>
      </c>
      <c r="K51" s="60">
        <v>20</v>
      </c>
      <c r="L51" s="60">
        <v>22</v>
      </c>
      <c r="M51" s="60">
        <v>14</v>
      </c>
      <c r="N51" s="60">
        <v>11</v>
      </c>
      <c r="O51" s="59">
        <v>12</v>
      </c>
      <c r="P51" s="60">
        <v>8</v>
      </c>
      <c r="Q51" s="59">
        <v>14</v>
      </c>
      <c r="R51" s="60">
        <v>133</v>
      </c>
      <c r="S51" s="52">
        <f>I51/11</f>
        <v>1</v>
      </c>
      <c r="T51" s="52">
        <f>J51/22</f>
        <v>0.95</v>
      </c>
      <c r="U51" s="52">
        <f>K51/24</f>
        <v>0.83</v>
      </c>
      <c r="V51" s="52">
        <f>L51/33</f>
        <v>0.67</v>
      </c>
      <c r="W51" s="52">
        <f>M51/33</f>
        <v>0.42</v>
      </c>
      <c r="X51" s="52">
        <f>N51/15</f>
        <v>0.73</v>
      </c>
      <c r="Y51" s="52">
        <f>O51/20</f>
        <v>0.6</v>
      </c>
      <c r="Z51" s="52">
        <f>P51/34</f>
        <v>0.24</v>
      </c>
      <c r="AA51" s="52">
        <f>Q51/23</f>
        <v>0.61</v>
      </c>
      <c r="AB51" s="66">
        <f>RANK(S51,$S$2:$S$224)</f>
        <v>1</v>
      </c>
      <c r="AC51" s="66">
        <f>RANK(T51,$T$2:$T$224)</f>
        <v>5</v>
      </c>
      <c r="AD51" s="66">
        <f>RANK(U51,$U$2:$U$224)</f>
        <v>1</v>
      </c>
      <c r="AE51" s="66">
        <f>RANK(V51,V51:$V$224)</f>
        <v>37</v>
      </c>
      <c r="AF51" s="66">
        <f>RANK(W51,W51:$W$224)</f>
        <v>33</v>
      </c>
      <c r="AG51" s="66">
        <f>RANK(X51,X51:$X$224)</f>
        <v>6</v>
      </c>
      <c r="AH51" s="66">
        <f>RANK(Y51,Y51:$Y$224)</f>
        <v>75</v>
      </c>
      <c r="AI51" s="68">
        <f>RANK(Z51,Z51:$Z$224)</f>
        <v>83</v>
      </c>
      <c r="AJ51" s="68">
        <f>RANK(AA51,AA51:$AA$224)</f>
        <v>46</v>
      </c>
      <c r="AK51" s="81">
        <f>(I51+J51)/33</f>
        <v>0.97</v>
      </c>
      <c r="AL51" s="81">
        <f>(K51+L51)/57</f>
        <v>0.74</v>
      </c>
      <c r="AM51" s="81">
        <f>M51/33</f>
        <v>0.42</v>
      </c>
      <c r="AN51" s="81">
        <f>N51/15</f>
        <v>0.73</v>
      </c>
      <c r="AO51" s="81">
        <f>(O51+P51+Q51)/77</f>
        <v>0.44</v>
      </c>
      <c r="AP51" s="60">
        <f>RANK(AK51,$AK$2:$AK$224)</f>
        <v>4</v>
      </c>
      <c r="AQ51" s="60">
        <f>RANK(AL51,$AL$2:$AL$224)</f>
        <v>4</v>
      </c>
      <c r="AR51" s="60">
        <f>RANK(AM51,$AM$2:$AM$224)</f>
        <v>46</v>
      </c>
      <c r="AS51" s="60">
        <f>RANK(AN51,$AN$2:$AN$224)</f>
        <v>9</v>
      </c>
      <c r="AT51" s="60">
        <f>RANK(AO51,$AO$2:$AO$224)</f>
        <v>107</v>
      </c>
    </row>
    <row r="52" ht="22" customHeight="1" spans="1:46">
      <c r="A52" s="54">
        <v>52</v>
      </c>
      <c r="B52" s="54" t="s">
        <v>84</v>
      </c>
      <c r="C52" s="54" t="s">
        <v>85</v>
      </c>
      <c r="D52" s="54" t="s">
        <v>87</v>
      </c>
      <c r="E52" s="60">
        <v>16</v>
      </c>
      <c r="F52" s="56">
        <v>2</v>
      </c>
      <c r="G52" s="57">
        <v>11</v>
      </c>
      <c r="H52" s="58">
        <v>67.6</v>
      </c>
      <c r="I52" s="60">
        <v>11</v>
      </c>
      <c r="J52" s="60">
        <v>20</v>
      </c>
      <c r="K52" s="60">
        <v>13</v>
      </c>
      <c r="L52" s="60">
        <v>29</v>
      </c>
      <c r="M52" s="60">
        <v>19</v>
      </c>
      <c r="N52" s="60">
        <v>7</v>
      </c>
      <c r="O52" s="60">
        <v>12</v>
      </c>
      <c r="P52" s="60">
        <v>17</v>
      </c>
      <c r="Q52" s="60">
        <v>14</v>
      </c>
      <c r="R52" s="60">
        <v>142</v>
      </c>
      <c r="S52" s="52">
        <f>I52/11</f>
        <v>1</v>
      </c>
      <c r="T52" s="52">
        <f>J52/22</f>
        <v>0.91</v>
      </c>
      <c r="U52" s="52">
        <f>K52/24</f>
        <v>0.54</v>
      </c>
      <c r="V52" s="52">
        <f>L52/33</f>
        <v>0.88</v>
      </c>
      <c r="W52" s="52">
        <f>M52/33</f>
        <v>0.58</v>
      </c>
      <c r="X52" s="52">
        <f>N52/15</f>
        <v>0.47</v>
      </c>
      <c r="Y52" s="52">
        <f>O52/20</f>
        <v>0.6</v>
      </c>
      <c r="Z52" s="52">
        <f>P52/34</f>
        <v>0.5</v>
      </c>
      <c r="AA52" s="52">
        <f>Q52/23</f>
        <v>0.61</v>
      </c>
      <c r="AB52" s="66">
        <f>RANK(S52,$S$2:$S$224)</f>
        <v>1</v>
      </c>
      <c r="AC52" s="66">
        <f>RANK(T52,$T$2:$T$224)</f>
        <v>11</v>
      </c>
      <c r="AD52" s="66">
        <f>RANK(U52,$U$2:$U$224)</f>
        <v>32</v>
      </c>
      <c r="AE52" s="66">
        <f>RANK(V52,V52:$V$224)</f>
        <v>5</v>
      </c>
      <c r="AF52" s="66">
        <f>RANK(W52,W52:$W$224)</f>
        <v>5</v>
      </c>
      <c r="AG52" s="66">
        <f>RANK(X52,X52:$X$224)</f>
        <v>28</v>
      </c>
      <c r="AH52" s="66">
        <f>RANK(Y52,Y52:$Y$224)</f>
        <v>75</v>
      </c>
      <c r="AI52" s="68">
        <f>RANK(Z52,Z52:$Z$224)</f>
        <v>21</v>
      </c>
      <c r="AJ52" s="68">
        <f>RANK(AA52,AA52:$AA$224)</f>
        <v>46</v>
      </c>
      <c r="AK52" s="81">
        <f>(I52+J52)/33</f>
        <v>0.94</v>
      </c>
      <c r="AL52" s="81">
        <f>(K52+L52)/57</f>
        <v>0.74</v>
      </c>
      <c r="AM52" s="81">
        <f>M52/33</f>
        <v>0.58</v>
      </c>
      <c r="AN52" s="81">
        <f>N52/15</f>
        <v>0.47</v>
      </c>
      <c r="AO52" s="81">
        <f>(O52+P52+Q52)/77</f>
        <v>0.56</v>
      </c>
      <c r="AP52" s="60">
        <f>RANK(AK52,$AK$2:$AK$224)</f>
        <v>7</v>
      </c>
      <c r="AQ52" s="60">
        <f>RANK(AL52,$AL$2:$AL$224)</f>
        <v>4</v>
      </c>
      <c r="AR52" s="60">
        <f>RANK(AM52,$AM$2:$AM$224)</f>
        <v>8</v>
      </c>
      <c r="AS52" s="60">
        <f>RANK(AN52,$AN$2:$AN$224)</f>
        <v>39</v>
      </c>
      <c r="AT52" s="60">
        <f>RANK(AO52,$AO$2:$AO$224)</f>
        <v>48</v>
      </c>
    </row>
    <row r="53" ht="22" customHeight="1" spans="1:46">
      <c r="A53" s="48">
        <v>53</v>
      </c>
      <c r="B53" s="48" t="s">
        <v>84</v>
      </c>
      <c r="C53" s="48" t="s">
        <v>85</v>
      </c>
      <c r="D53" s="66" t="s">
        <v>88</v>
      </c>
      <c r="E53" s="66">
        <v>16</v>
      </c>
      <c r="F53" s="50">
        <v>10</v>
      </c>
      <c r="G53" s="57">
        <v>60</v>
      </c>
      <c r="H53" s="52">
        <v>55.01</v>
      </c>
      <c r="I53" s="73">
        <v>11</v>
      </c>
      <c r="J53" s="73">
        <v>19</v>
      </c>
      <c r="K53" s="73">
        <v>4</v>
      </c>
      <c r="L53" s="73">
        <v>17</v>
      </c>
      <c r="M53" s="73">
        <v>24</v>
      </c>
      <c r="N53" s="73">
        <v>4</v>
      </c>
      <c r="O53" s="73">
        <v>15</v>
      </c>
      <c r="P53" s="73">
        <v>11</v>
      </c>
      <c r="Q53" s="73">
        <v>10</v>
      </c>
      <c r="R53" s="66">
        <v>115</v>
      </c>
      <c r="S53" s="52">
        <f>I53/11</f>
        <v>1</v>
      </c>
      <c r="T53" s="52">
        <f>J53/22</f>
        <v>0.86</v>
      </c>
      <c r="U53" s="52">
        <f>K53/24</f>
        <v>0.17</v>
      </c>
      <c r="V53" s="52">
        <f>L53/33</f>
        <v>0.52</v>
      </c>
      <c r="W53" s="52">
        <f>M53/33</f>
        <v>0.73</v>
      </c>
      <c r="X53" s="52">
        <f>N53/15</f>
        <v>0.27</v>
      </c>
      <c r="Y53" s="52">
        <f>O53/20</f>
        <v>0.75</v>
      </c>
      <c r="Z53" s="52">
        <f>P53/34</f>
        <v>0.32</v>
      </c>
      <c r="AA53" s="52">
        <f>Q53/23</f>
        <v>0.43</v>
      </c>
      <c r="AB53" s="66">
        <f>RANK(S53,$S$2:$S$224)</f>
        <v>1</v>
      </c>
      <c r="AC53" s="66">
        <f>RANK(T53,$T$2:$T$224)</f>
        <v>30</v>
      </c>
      <c r="AD53" s="66">
        <f>RANK(U53,$U$2:$U$224)</f>
        <v>192</v>
      </c>
      <c r="AE53" s="66">
        <f>RANK(V53,V53:$V$224)</f>
        <v>66</v>
      </c>
      <c r="AF53" s="66">
        <f>RANK(W53,W53:$W$224)</f>
        <v>2</v>
      </c>
      <c r="AG53" s="66">
        <f>RANK(X53,X53:$X$224)</f>
        <v>75</v>
      </c>
      <c r="AH53" s="66">
        <f>RANK(Y53,Y53:$Y$224)</f>
        <v>27</v>
      </c>
      <c r="AI53" s="68">
        <f>RANK(Z53,Z53:$Z$224)</f>
        <v>54</v>
      </c>
      <c r="AJ53" s="68">
        <f>RANK(AA53,AA53:$AA$224)</f>
        <v>96</v>
      </c>
      <c r="AK53" s="81">
        <f>(I53+J53)/33</f>
        <v>0.91</v>
      </c>
      <c r="AL53" s="81">
        <f>(K53+L53)/57</f>
        <v>0.37</v>
      </c>
      <c r="AM53" s="81">
        <f>M53/33</f>
        <v>0.73</v>
      </c>
      <c r="AN53" s="81">
        <f>N53/15</f>
        <v>0.27</v>
      </c>
      <c r="AO53" s="81">
        <f>(O53+P53+Q53)/77</f>
        <v>0.47</v>
      </c>
      <c r="AP53" s="60">
        <f>RANK(AK53,$AK$2:$AK$224)</f>
        <v>19</v>
      </c>
      <c r="AQ53" s="60">
        <f>RANK(AL53,$AL$2:$AL$224)</f>
        <v>120</v>
      </c>
      <c r="AR53" s="60">
        <f>RANK(AM53,$AM$2:$AM$224)</f>
        <v>2</v>
      </c>
      <c r="AS53" s="60">
        <f>RANK(AN53,$AN$2:$AN$224)</f>
        <v>103</v>
      </c>
      <c r="AT53" s="60">
        <f>RANK(AO53,$AO$2:$AO$224)</f>
        <v>95</v>
      </c>
    </row>
    <row r="54" ht="22" customHeight="1" spans="1:46">
      <c r="A54" s="48">
        <v>54</v>
      </c>
      <c r="B54" s="54" t="s">
        <v>84</v>
      </c>
      <c r="C54" s="54" t="s">
        <v>89</v>
      </c>
      <c r="D54" s="66" t="s">
        <v>90</v>
      </c>
      <c r="E54" s="60">
        <v>16</v>
      </c>
      <c r="F54" s="56">
        <v>9</v>
      </c>
      <c r="G54" s="57">
        <v>43</v>
      </c>
      <c r="H54" s="58">
        <v>57.45</v>
      </c>
      <c r="I54" s="66">
        <v>8</v>
      </c>
      <c r="J54" s="66">
        <v>18.5</v>
      </c>
      <c r="K54" s="66">
        <v>9</v>
      </c>
      <c r="L54" s="66">
        <v>18.5</v>
      </c>
      <c r="M54" s="66">
        <v>15</v>
      </c>
      <c r="N54" s="66">
        <v>9</v>
      </c>
      <c r="O54" s="68">
        <v>11</v>
      </c>
      <c r="P54" s="66">
        <v>19</v>
      </c>
      <c r="Q54" s="68">
        <v>14</v>
      </c>
      <c r="R54" s="60">
        <v>122</v>
      </c>
      <c r="S54" s="52">
        <f>I54/11</f>
        <v>0.73</v>
      </c>
      <c r="T54" s="52">
        <f>J54/22</f>
        <v>0.84</v>
      </c>
      <c r="U54" s="52">
        <f>K54/24</f>
        <v>0.38</v>
      </c>
      <c r="V54" s="52">
        <f>L54/33</f>
        <v>0.56</v>
      </c>
      <c r="W54" s="52">
        <f>M54/33</f>
        <v>0.45</v>
      </c>
      <c r="X54" s="52">
        <f>N54/15</f>
        <v>0.6</v>
      </c>
      <c r="Y54" s="52">
        <f>O54/20</f>
        <v>0.55</v>
      </c>
      <c r="Z54" s="52">
        <f>P54/34</f>
        <v>0.56</v>
      </c>
      <c r="AA54" s="52">
        <f>Q54/23</f>
        <v>0.61</v>
      </c>
      <c r="AB54" s="66">
        <f>RANK(S54,$S$2:$S$224)</f>
        <v>108</v>
      </c>
      <c r="AC54" s="66">
        <f>RANK(T54,$T$2:$T$224)</f>
        <v>44</v>
      </c>
      <c r="AD54" s="66">
        <f>RANK(U54,$U$2:$U$224)</f>
        <v>65</v>
      </c>
      <c r="AE54" s="66">
        <f>RANK(V54,V54:$V$224)</f>
        <v>55</v>
      </c>
      <c r="AF54" s="66">
        <f>RANK(W54,W54:$W$224)</f>
        <v>27</v>
      </c>
      <c r="AG54" s="66">
        <f>RANK(X54,X54:$X$224)</f>
        <v>8</v>
      </c>
      <c r="AH54" s="66">
        <f>RANK(Y54,Y54:$Y$224)</f>
        <v>92</v>
      </c>
      <c r="AI54" s="68">
        <f>RANK(Z54,Z54:$Z$224)</f>
        <v>10</v>
      </c>
      <c r="AJ54" s="68">
        <f>RANK(AA54,AA54:$AA$224)</f>
        <v>46</v>
      </c>
      <c r="AK54" s="81">
        <f>(I54+J54)/33</f>
        <v>0.8</v>
      </c>
      <c r="AL54" s="81">
        <f>(K54+L54)/57</f>
        <v>0.48</v>
      </c>
      <c r="AM54" s="81">
        <f>M54/33</f>
        <v>0.45</v>
      </c>
      <c r="AN54" s="81">
        <f>N54/15</f>
        <v>0.6</v>
      </c>
      <c r="AO54" s="81">
        <f>(O54+P54+Q54)/77</f>
        <v>0.57</v>
      </c>
      <c r="AP54" s="60">
        <f>RANK(AK54,$AK$2:$AK$224)</f>
        <v>67</v>
      </c>
      <c r="AQ54" s="60">
        <f>RANK(AL54,$AL$2:$AL$224)</f>
        <v>76</v>
      </c>
      <c r="AR54" s="60">
        <f>RANK(AM54,$AM$2:$AM$224)</f>
        <v>39</v>
      </c>
      <c r="AS54" s="60">
        <f>RANK(AN54,$AN$2:$AN$224)</f>
        <v>12</v>
      </c>
      <c r="AT54" s="60">
        <f>RANK(AO54,$AO$2:$AO$224)</f>
        <v>38</v>
      </c>
    </row>
    <row r="55" ht="22" customHeight="1" spans="1:46">
      <c r="A55" s="54">
        <v>55</v>
      </c>
      <c r="B55" s="54" t="s">
        <v>84</v>
      </c>
      <c r="C55" s="54" t="s">
        <v>89</v>
      </c>
      <c r="D55" s="54" t="s">
        <v>91</v>
      </c>
      <c r="E55" s="60">
        <v>16</v>
      </c>
      <c r="F55" s="56">
        <v>4</v>
      </c>
      <c r="G55" s="57">
        <v>14</v>
      </c>
      <c r="H55" s="58">
        <v>65.2</v>
      </c>
      <c r="I55" s="60">
        <v>11</v>
      </c>
      <c r="J55" s="60">
        <v>17</v>
      </c>
      <c r="K55" s="60">
        <v>9</v>
      </c>
      <c r="L55" s="60">
        <v>31</v>
      </c>
      <c r="M55" s="60">
        <v>10</v>
      </c>
      <c r="N55" s="60">
        <v>7</v>
      </c>
      <c r="O55" s="59">
        <v>16</v>
      </c>
      <c r="P55" s="60">
        <v>14</v>
      </c>
      <c r="Q55" s="59">
        <v>21</v>
      </c>
      <c r="R55" s="60">
        <v>136</v>
      </c>
      <c r="S55" s="52">
        <f>I55/11</f>
        <v>1</v>
      </c>
      <c r="T55" s="52">
        <f>J55/22</f>
        <v>0.77</v>
      </c>
      <c r="U55" s="52">
        <f>K55/24</f>
        <v>0.38</v>
      </c>
      <c r="V55" s="52">
        <f>L55/33</f>
        <v>0.94</v>
      </c>
      <c r="W55" s="52">
        <f>M55/33</f>
        <v>0.3</v>
      </c>
      <c r="X55" s="52">
        <f>N55/15</f>
        <v>0.47</v>
      </c>
      <c r="Y55" s="52">
        <f>O55/20</f>
        <v>0.8</v>
      </c>
      <c r="Z55" s="52">
        <f>P55/34</f>
        <v>0.41</v>
      </c>
      <c r="AA55" s="52">
        <f>Q55/23</f>
        <v>0.91</v>
      </c>
      <c r="AB55" s="66">
        <f>RANK(S55,$S$2:$S$224)</f>
        <v>1</v>
      </c>
      <c r="AC55" s="66">
        <f>RANK(T55,$T$2:$T$224)</f>
        <v>73</v>
      </c>
      <c r="AD55" s="66">
        <f>RANK(U55,$U$2:$U$224)</f>
        <v>65</v>
      </c>
      <c r="AE55" s="66">
        <f>RANK(V55,V55:$V$224)</f>
        <v>3</v>
      </c>
      <c r="AF55" s="66">
        <f>RANK(W55,W55:$W$224)</f>
        <v>79</v>
      </c>
      <c r="AG55" s="66">
        <f>RANK(X55,X55:$X$224)</f>
        <v>27</v>
      </c>
      <c r="AH55" s="66">
        <f>RANK(Y55,Y55:$Y$224)</f>
        <v>16</v>
      </c>
      <c r="AI55" s="68">
        <f>RANK(Z55,Z55:$Z$224)</f>
        <v>35</v>
      </c>
      <c r="AJ55" s="68">
        <f>RANK(AA55,AA55:$AA$224)</f>
        <v>1</v>
      </c>
      <c r="AK55" s="81">
        <f>(I55+J55)/33</f>
        <v>0.85</v>
      </c>
      <c r="AL55" s="81">
        <f>(K55+L55)/57</f>
        <v>0.7</v>
      </c>
      <c r="AM55" s="81">
        <f>M55/33</f>
        <v>0.3</v>
      </c>
      <c r="AN55" s="81">
        <f>N55/15</f>
        <v>0.47</v>
      </c>
      <c r="AO55" s="81">
        <f>(O55+P55+Q55)/77</f>
        <v>0.66</v>
      </c>
      <c r="AP55" s="60">
        <f>RANK(AK55,$AK$2:$AK$224)</f>
        <v>45</v>
      </c>
      <c r="AQ55" s="60">
        <f>RANK(AL55,$AL$2:$AL$224)</f>
        <v>10</v>
      </c>
      <c r="AR55" s="60">
        <f>RANK(AM55,$AM$2:$AM$224)</f>
        <v>109</v>
      </c>
      <c r="AS55" s="60">
        <f>RANK(AN55,$AN$2:$AN$224)</f>
        <v>39</v>
      </c>
      <c r="AT55" s="60">
        <f>RANK(AO55,$AO$2:$AO$224)</f>
        <v>12</v>
      </c>
    </row>
    <row r="56" ht="22" customHeight="1" spans="1:46">
      <c r="A56" s="53">
        <v>56</v>
      </c>
      <c r="B56" s="54" t="s">
        <v>84</v>
      </c>
      <c r="C56" s="54" t="s">
        <v>89</v>
      </c>
      <c r="D56" s="62" t="s">
        <v>92</v>
      </c>
      <c r="E56" s="60">
        <v>16</v>
      </c>
      <c r="F56" s="56">
        <v>3</v>
      </c>
      <c r="G56" s="57">
        <v>12</v>
      </c>
      <c r="H56" s="58">
        <v>67.28</v>
      </c>
      <c r="I56" s="60">
        <v>10</v>
      </c>
      <c r="J56" s="60">
        <v>16.5</v>
      </c>
      <c r="K56" s="60">
        <v>14</v>
      </c>
      <c r="L56" s="60">
        <v>28</v>
      </c>
      <c r="M56" s="60">
        <v>17</v>
      </c>
      <c r="N56" s="60">
        <v>9</v>
      </c>
      <c r="O56" s="59">
        <v>15</v>
      </c>
      <c r="P56" s="60">
        <v>10</v>
      </c>
      <c r="Q56" s="59">
        <v>21</v>
      </c>
      <c r="R56" s="60">
        <v>140.5</v>
      </c>
      <c r="S56" s="52">
        <f>I56/11</f>
        <v>0.91</v>
      </c>
      <c r="T56" s="52">
        <f>J56/22</f>
        <v>0.75</v>
      </c>
      <c r="U56" s="52">
        <f>K56/24</f>
        <v>0.58</v>
      </c>
      <c r="V56" s="52">
        <f>L56/33</f>
        <v>0.85</v>
      </c>
      <c r="W56" s="52">
        <f>M56/33</f>
        <v>0.52</v>
      </c>
      <c r="X56" s="52">
        <f>N56/15</f>
        <v>0.6</v>
      </c>
      <c r="Y56" s="52">
        <f>O56/20</f>
        <v>0.75</v>
      </c>
      <c r="Z56" s="52">
        <f>P56/34</f>
        <v>0.29</v>
      </c>
      <c r="AA56" s="52">
        <f>Q56/23</f>
        <v>0.91</v>
      </c>
      <c r="AB56" s="66">
        <f>RANK(S56,$S$2:$S$224)</f>
        <v>74</v>
      </c>
      <c r="AC56" s="66">
        <f>RANK(T56,$T$2:$T$224)</f>
        <v>89</v>
      </c>
      <c r="AD56" s="66">
        <f>RANK(U56,$U$2:$U$224)</f>
        <v>12</v>
      </c>
      <c r="AE56" s="66">
        <f>RANK(V56,V56:$V$224)</f>
        <v>7</v>
      </c>
      <c r="AF56" s="66">
        <f>RANK(W56,W56:$W$224)</f>
        <v>11</v>
      </c>
      <c r="AG56" s="66">
        <f>RANK(X56,X56:$X$224)</f>
        <v>8</v>
      </c>
      <c r="AH56" s="66">
        <f>RANK(Y56,Y56:$Y$224)</f>
        <v>26</v>
      </c>
      <c r="AI56" s="68">
        <f>RANK(Z56,Z56:$Z$224)</f>
        <v>63</v>
      </c>
      <c r="AJ56" s="68">
        <f>RANK(AA56,AA56:$AA$224)</f>
        <v>1</v>
      </c>
      <c r="AK56" s="81">
        <f>(I56+J56)/33</f>
        <v>0.8</v>
      </c>
      <c r="AL56" s="81">
        <f>(K56+L56)/57</f>
        <v>0.74</v>
      </c>
      <c r="AM56" s="81">
        <f>M56/33</f>
        <v>0.52</v>
      </c>
      <c r="AN56" s="81">
        <f>N56/15</f>
        <v>0.6</v>
      </c>
      <c r="AO56" s="81">
        <f>(O56+P56+Q56)/77</f>
        <v>0.6</v>
      </c>
      <c r="AP56" s="60">
        <f>RANK(AK56,$AK$2:$AK$224)</f>
        <v>67</v>
      </c>
      <c r="AQ56" s="60">
        <f>RANK(AL56,$AL$2:$AL$224)</f>
        <v>4</v>
      </c>
      <c r="AR56" s="60">
        <f>RANK(AM56,$AM$2:$AM$224)</f>
        <v>19</v>
      </c>
      <c r="AS56" s="60">
        <f>RANK(AN56,$AN$2:$AN$224)</f>
        <v>12</v>
      </c>
      <c r="AT56" s="60">
        <f>RANK(AO56,$AO$2:$AO$224)</f>
        <v>27</v>
      </c>
    </row>
    <row r="57" ht="22" customHeight="1" spans="1:46">
      <c r="A57" s="53">
        <v>57</v>
      </c>
      <c r="B57" s="54" t="s">
        <v>84</v>
      </c>
      <c r="C57" s="54" t="s">
        <v>89</v>
      </c>
      <c r="D57" s="62" t="s">
        <v>93</v>
      </c>
      <c r="E57" s="60">
        <v>16</v>
      </c>
      <c r="F57" s="56">
        <v>11</v>
      </c>
      <c r="G57" s="57">
        <v>88</v>
      </c>
      <c r="H57" s="58">
        <v>49.3</v>
      </c>
      <c r="I57" s="60">
        <v>11</v>
      </c>
      <c r="J57" s="60">
        <v>9</v>
      </c>
      <c r="K57" s="60">
        <v>10</v>
      </c>
      <c r="L57" s="60">
        <v>14.5</v>
      </c>
      <c r="M57" s="60">
        <v>19</v>
      </c>
      <c r="N57" s="60">
        <v>7</v>
      </c>
      <c r="O57" s="59">
        <v>13</v>
      </c>
      <c r="P57" s="60">
        <v>6</v>
      </c>
      <c r="Q57" s="59">
        <v>12</v>
      </c>
      <c r="R57" s="60">
        <v>101.5</v>
      </c>
      <c r="S57" s="52">
        <f>I57/11</f>
        <v>1</v>
      </c>
      <c r="T57" s="52">
        <f>J57/22</f>
        <v>0.41</v>
      </c>
      <c r="U57" s="52">
        <f>K57/24</f>
        <v>0.42</v>
      </c>
      <c r="V57" s="52">
        <f>L57/33</f>
        <v>0.44</v>
      </c>
      <c r="W57" s="52">
        <f>M57/33</f>
        <v>0.58</v>
      </c>
      <c r="X57" s="52">
        <f>N57/15</f>
        <v>0.47</v>
      </c>
      <c r="Y57" s="52">
        <f>O57/20</f>
        <v>0.65</v>
      </c>
      <c r="Z57" s="52">
        <f>P57/34</f>
        <v>0.18</v>
      </c>
      <c r="AA57" s="52">
        <f>Q57/23</f>
        <v>0.52</v>
      </c>
      <c r="AB57" s="66">
        <f>RANK(S57,$S$2:$S$224)</f>
        <v>1</v>
      </c>
      <c r="AC57" s="66">
        <f>RANK(T57,$T$2:$T$224)</f>
        <v>182</v>
      </c>
      <c r="AD57" s="66">
        <f>RANK(U57,$U$2:$U$224)</f>
        <v>57</v>
      </c>
      <c r="AE57" s="66">
        <f>RANK(V57,V57:$V$224)</f>
        <v>85</v>
      </c>
      <c r="AF57" s="66">
        <f>RANK(W57,W57:$W$224)</f>
        <v>4</v>
      </c>
      <c r="AG57" s="66">
        <f>RANK(X57,X57:$X$224)</f>
        <v>26</v>
      </c>
      <c r="AH57" s="66">
        <f>RANK(Y57,Y57:$Y$224)</f>
        <v>57</v>
      </c>
      <c r="AI57" s="68">
        <f>RANK(Z57,Z57:$Z$224)</f>
        <v>94</v>
      </c>
      <c r="AJ57" s="68">
        <f>RANK(AA57,AA57:$AA$224)</f>
        <v>73</v>
      </c>
      <c r="AK57" s="81">
        <f>(I57+J57)/33</f>
        <v>0.61</v>
      </c>
      <c r="AL57" s="81">
        <f>(K57+L57)/57</f>
        <v>0.43</v>
      </c>
      <c r="AM57" s="81">
        <f>M57/33</f>
        <v>0.58</v>
      </c>
      <c r="AN57" s="81">
        <f>N57/15</f>
        <v>0.47</v>
      </c>
      <c r="AO57" s="81">
        <f>(O57+P57+Q57)/77</f>
        <v>0.4</v>
      </c>
      <c r="AP57" s="60">
        <f>RANK(AK57,$AK$2:$AK$224)</f>
        <v>137</v>
      </c>
      <c r="AQ57" s="60">
        <f>RANK(AL57,$AL$2:$AL$224)</f>
        <v>97</v>
      </c>
      <c r="AR57" s="60">
        <f>RANK(AM57,$AM$2:$AM$224)</f>
        <v>8</v>
      </c>
      <c r="AS57" s="60">
        <f>RANK(AN57,$AN$2:$AN$224)</f>
        <v>39</v>
      </c>
      <c r="AT57" s="60">
        <f>RANK(AO57,$AO$2:$AO$224)</f>
        <v>126</v>
      </c>
    </row>
    <row r="58" ht="22" customHeight="1" spans="1:46">
      <c r="A58" s="53">
        <v>59</v>
      </c>
      <c r="B58" s="54" t="s">
        <v>94</v>
      </c>
      <c r="C58" s="54" t="s">
        <v>95</v>
      </c>
      <c r="D58" s="62" t="s">
        <v>96</v>
      </c>
      <c r="E58" s="55">
        <v>12</v>
      </c>
      <c r="F58" s="56">
        <v>7</v>
      </c>
      <c r="G58" s="57">
        <v>116</v>
      </c>
      <c r="H58" s="58">
        <v>44.27</v>
      </c>
      <c r="I58" s="60">
        <v>11</v>
      </c>
      <c r="J58" s="60">
        <v>9.5</v>
      </c>
      <c r="K58" s="60">
        <v>3</v>
      </c>
      <c r="L58" s="60">
        <v>15.5</v>
      </c>
      <c r="M58" s="60">
        <v>16</v>
      </c>
      <c r="N58" s="60">
        <v>9</v>
      </c>
      <c r="O58" s="59">
        <v>9</v>
      </c>
      <c r="P58" s="60">
        <v>2</v>
      </c>
      <c r="Q58" s="59">
        <v>15</v>
      </c>
      <c r="R58" s="60">
        <v>90</v>
      </c>
      <c r="S58" s="52">
        <f>I58/11</f>
        <v>1</v>
      </c>
      <c r="T58" s="52">
        <f>J58/22</f>
        <v>0.43</v>
      </c>
      <c r="U58" s="52">
        <f>K58/24</f>
        <v>0.13</v>
      </c>
      <c r="V58" s="52">
        <f>L58/33</f>
        <v>0.47</v>
      </c>
      <c r="W58" s="52">
        <f>M58/33</f>
        <v>0.48</v>
      </c>
      <c r="X58" s="52">
        <f>N58/15</f>
        <v>0.6</v>
      </c>
      <c r="Y58" s="52">
        <f>O58/20</f>
        <v>0.45</v>
      </c>
      <c r="Z58" s="52">
        <f>P58/34</f>
        <v>0.06</v>
      </c>
      <c r="AA58" s="52">
        <f>Q58/23</f>
        <v>0.65</v>
      </c>
      <c r="AB58" s="66">
        <f>RANK(S58,$S$2:$S$224)</f>
        <v>1</v>
      </c>
      <c r="AC58" s="66">
        <f>RANK(T58,$T$2:$T$224)</f>
        <v>177</v>
      </c>
      <c r="AD58" s="66">
        <f>RANK(U58,$U$2:$U$224)</f>
        <v>203</v>
      </c>
      <c r="AE58" s="66">
        <f>RANK(V58,V58:$V$224)</f>
        <v>76</v>
      </c>
      <c r="AF58" s="66">
        <f>RANK(W58,W58:$W$224)</f>
        <v>15</v>
      </c>
      <c r="AG58" s="66">
        <f>RANK(X58,X58:$X$224)</f>
        <v>8</v>
      </c>
      <c r="AH58" s="66">
        <f>RANK(Y58,Y58:$Y$224)</f>
        <v>122</v>
      </c>
      <c r="AI58" s="68">
        <f>RANK(Z58,Z58:$Z$224)</f>
        <v>135</v>
      </c>
      <c r="AJ58" s="68">
        <f>RANK(AA58,AA58:$AA$224)</f>
        <v>34</v>
      </c>
      <c r="AK58" s="81">
        <f>(I58+J58)/33</f>
        <v>0.62</v>
      </c>
      <c r="AL58" s="81">
        <f>(K58+L58)/57</f>
        <v>0.32</v>
      </c>
      <c r="AM58" s="81">
        <f>M58/33</f>
        <v>0.48</v>
      </c>
      <c r="AN58" s="81">
        <f>N58/15</f>
        <v>0.6</v>
      </c>
      <c r="AO58" s="81">
        <f>(O58+P58+Q58)/77</f>
        <v>0.34</v>
      </c>
      <c r="AP58" s="60">
        <f>RANK(AK58,$AK$2:$AK$224)</f>
        <v>127</v>
      </c>
      <c r="AQ58" s="60">
        <f>RANK(AL58,$AL$2:$AL$224)</f>
        <v>139</v>
      </c>
      <c r="AR58" s="60">
        <f>RANK(AM58,$AM$2:$AM$224)</f>
        <v>26</v>
      </c>
      <c r="AS58" s="60">
        <f>RANK(AN58,$AN$2:$AN$224)</f>
        <v>12</v>
      </c>
      <c r="AT58" s="60">
        <f>RANK(AO58,$AO$2:$AO$224)</f>
        <v>147</v>
      </c>
    </row>
    <row r="59" ht="22" customHeight="1" spans="1:46">
      <c r="A59" s="53">
        <v>60</v>
      </c>
      <c r="B59" s="54" t="s">
        <v>94</v>
      </c>
      <c r="C59" s="54" t="s">
        <v>95</v>
      </c>
      <c r="D59" s="54" t="s">
        <v>97</v>
      </c>
      <c r="E59" s="55">
        <v>12</v>
      </c>
      <c r="F59" s="56">
        <v>1</v>
      </c>
      <c r="G59" s="57">
        <v>2</v>
      </c>
      <c r="H59" s="58">
        <v>75.56</v>
      </c>
      <c r="I59" s="60">
        <v>11</v>
      </c>
      <c r="J59" s="60">
        <v>22</v>
      </c>
      <c r="K59" s="60">
        <v>14</v>
      </c>
      <c r="L59" s="60">
        <v>32</v>
      </c>
      <c r="M59" s="60">
        <v>16</v>
      </c>
      <c r="N59" s="69">
        <v>15</v>
      </c>
      <c r="O59" s="59">
        <v>17</v>
      </c>
      <c r="P59" s="60">
        <v>13</v>
      </c>
      <c r="Q59" s="59">
        <v>18</v>
      </c>
      <c r="R59" s="60">
        <v>158</v>
      </c>
      <c r="S59" s="52">
        <f>I59/11</f>
        <v>1</v>
      </c>
      <c r="T59" s="52">
        <f>J59/22</f>
        <v>1</v>
      </c>
      <c r="U59" s="52">
        <f>K59/24</f>
        <v>0.58</v>
      </c>
      <c r="V59" s="52">
        <f>L59/33</f>
        <v>0.97</v>
      </c>
      <c r="W59" s="52">
        <f>M59/33</f>
        <v>0.48</v>
      </c>
      <c r="X59" s="52">
        <f>N59/15</f>
        <v>1</v>
      </c>
      <c r="Y59" s="52">
        <f>O59/20</f>
        <v>0.85</v>
      </c>
      <c r="Z59" s="52">
        <f>P59/34</f>
        <v>0.38</v>
      </c>
      <c r="AA59" s="52">
        <f>Q59/23</f>
        <v>0.78</v>
      </c>
      <c r="AB59" s="66">
        <f>RANK(S59,$S$2:$S$224)</f>
        <v>1</v>
      </c>
      <c r="AC59" s="66">
        <f>RANK(T59,$T$2:$T$224)</f>
        <v>1</v>
      </c>
      <c r="AD59" s="66">
        <f>RANK(U59,$U$2:$U$224)</f>
        <v>12</v>
      </c>
      <c r="AE59" s="66">
        <f>RANK(V59,V59:$V$224)</f>
        <v>1</v>
      </c>
      <c r="AF59" s="66">
        <f>RANK(W59,W59:$W$224)</f>
        <v>15</v>
      </c>
      <c r="AG59" s="66">
        <f>RANK(X59,X59:$X$224)</f>
        <v>1</v>
      </c>
      <c r="AH59" s="66">
        <f>RANK(Y59,Y59:$Y$224)</f>
        <v>5</v>
      </c>
      <c r="AI59" s="68">
        <f>RANK(Z59,Z59:$Z$224)</f>
        <v>36</v>
      </c>
      <c r="AJ59" s="68">
        <f>RANK(AA59,AA59:$AA$224)</f>
        <v>8</v>
      </c>
      <c r="AK59" s="81">
        <f>(I59+J59)/33</f>
        <v>1</v>
      </c>
      <c r="AL59" s="81">
        <f>(K59+L59)/57</f>
        <v>0.81</v>
      </c>
      <c r="AM59" s="81">
        <f>M59/33</f>
        <v>0.48</v>
      </c>
      <c r="AN59" s="81">
        <f>N59/15</f>
        <v>1</v>
      </c>
      <c r="AO59" s="81">
        <f>(O59+P59+Q59)/77</f>
        <v>0.62</v>
      </c>
      <c r="AP59" s="60">
        <f>RANK(AK59,$AK$2:$AK$224)</f>
        <v>1</v>
      </c>
      <c r="AQ59" s="60">
        <f>RANK(AL59,$AL$2:$AL$224)</f>
        <v>2</v>
      </c>
      <c r="AR59" s="60">
        <f>RANK(AM59,$AM$2:$AM$224)</f>
        <v>26</v>
      </c>
      <c r="AS59" s="60">
        <f>RANK(AN59,$AN$2:$AN$224)</f>
        <v>1</v>
      </c>
      <c r="AT59" s="60">
        <f>RANK(AO59,$AO$2:$AO$224)</f>
        <v>24</v>
      </c>
    </row>
    <row r="60" ht="22" customHeight="1" spans="1:46">
      <c r="A60" s="53">
        <v>61</v>
      </c>
      <c r="B60" s="54" t="s">
        <v>94</v>
      </c>
      <c r="C60" s="54" t="s">
        <v>98</v>
      </c>
      <c r="D60" s="54" t="s">
        <v>99</v>
      </c>
      <c r="E60" s="55">
        <v>12</v>
      </c>
      <c r="F60" s="56">
        <v>6</v>
      </c>
      <c r="G60" s="57">
        <v>115</v>
      </c>
      <c r="H60" s="58">
        <v>44.52</v>
      </c>
      <c r="I60" s="60">
        <v>11</v>
      </c>
      <c r="J60" s="60">
        <v>20</v>
      </c>
      <c r="K60" s="60">
        <v>5</v>
      </c>
      <c r="L60" s="60">
        <v>11</v>
      </c>
      <c r="M60" s="60">
        <v>9</v>
      </c>
      <c r="N60" s="60">
        <v>7</v>
      </c>
      <c r="O60" s="59">
        <v>11</v>
      </c>
      <c r="P60" s="60">
        <v>7</v>
      </c>
      <c r="Q60" s="59">
        <v>9</v>
      </c>
      <c r="R60" s="60">
        <v>90</v>
      </c>
      <c r="S60" s="52">
        <f>I60/11</f>
        <v>1</v>
      </c>
      <c r="T60" s="52">
        <f>J60/22</f>
        <v>0.91</v>
      </c>
      <c r="U60" s="52">
        <f>K60/24</f>
        <v>0.21</v>
      </c>
      <c r="V60" s="52">
        <f>L60/33</f>
        <v>0.33</v>
      </c>
      <c r="W60" s="52">
        <f>M60/33</f>
        <v>0.27</v>
      </c>
      <c r="X60" s="52">
        <f>N60/15</f>
        <v>0.47</v>
      </c>
      <c r="Y60" s="52">
        <f>O60/20</f>
        <v>0.55</v>
      </c>
      <c r="Z60" s="52">
        <f>P60/34</f>
        <v>0.21</v>
      </c>
      <c r="AA60" s="52">
        <f>Q60/23</f>
        <v>0.39</v>
      </c>
      <c r="AB60" s="66">
        <f>RANK(S60,$S$2:$S$224)</f>
        <v>1</v>
      </c>
      <c r="AC60" s="66">
        <f>RANK(T60,$T$2:$T$224)</f>
        <v>11</v>
      </c>
      <c r="AD60" s="66">
        <f>RANK(U60,$U$2:$U$224)</f>
        <v>109</v>
      </c>
      <c r="AE60" s="66">
        <f>RANK(V60,V60:$V$224)</f>
        <v>112</v>
      </c>
      <c r="AF60" s="66">
        <f>RANK(W60,W60:$W$224)</f>
        <v>89</v>
      </c>
      <c r="AG60" s="66">
        <f>RANK(X60,X60:$X$224)</f>
        <v>24</v>
      </c>
      <c r="AH60" s="66">
        <f>RANK(Y60,Y60:$Y$224)</f>
        <v>88</v>
      </c>
      <c r="AI60" s="68">
        <f>RANK(Z60,Z60:$Z$224)</f>
        <v>82</v>
      </c>
      <c r="AJ60" s="68">
        <f>RANK(AA60,AA60:$AA$224)</f>
        <v>106</v>
      </c>
      <c r="AK60" s="81">
        <f>(I60+J60)/33</f>
        <v>0.94</v>
      </c>
      <c r="AL60" s="81">
        <f>(K60+L60)/57</f>
        <v>0.28</v>
      </c>
      <c r="AM60" s="81">
        <f>M60/33</f>
        <v>0.27</v>
      </c>
      <c r="AN60" s="81">
        <f>N60/15</f>
        <v>0.47</v>
      </c>
      <c r="AO60" s="81">
        <f>(O60+P60+Q60)/77</f>
        <v>0.35</v>
      </c>
      <c r="AP60" s="60">
        <f>RANK(AK60,$AK$2:$AK$224)</f>
        <v>7</v>
      </c>
      <c r="AQ60" s="60">
        <f>RANK(AL60,$AL$2:$AL$224)</f>
        <v>160</v>
      </c>
      <c r="AR60" s="60">
        <f>RANK(AM60,$AM$2:$AM$224)</f>
        <v>128</v>
      </c>
      <c r="AS60" s="60">
        <f>RANK(AN60,$AN$2:$AN$224)</f>
        <v>39</v>
      </c>
      <c r="AT60" s="60">
        <f>RANK(AO60,$AO$2:$AO$224)</f>
        <v>146</v>
      </c>
    </row>
    <row r="61" ht="22" customHeight="1" spans="1:46">
      <c r="A61" s="53">
        <v>62</v>
      </c>
      <c r="B61" s="54" t="s">
        <v>94</v>
      </c>
      <c r="C61" s="54" t="s">
        <v>98</v>
      </c>
      <c r="D61" s="54" t="s">
        <v>100</v>
      </c>
      <c r="E61" s="55">
        <v>12</v>
      </c>
      <c r="F61" s="56">
        <v>10</v>
      </c>
      <c r="G61" s="57">
        <v>151</v>
      </c>
      <c r="H61" s="58">
        <v>36.43</v>
      </c>
      <c r="I61" s="60">
        <v>3</v>
      </c>
      <c r="J61" s="60">
        <v>16.5</v>
      </c>
      <c r="K61" s="60">
        <v>6</v>
      </c>
      <c r="L61" s="60">
        <v>12.5</v>
      </c>
      <c r="M61" s="60">
        <v>10</v>
      </c>
      <c r="N61" s="60">
        <v>4</v>
      </c>
      <c r="O61" s="60">
        <v>13</v>
      </c>
      <c r="P61" s="60">
        <v>9</v>
      </c>
      <c r="Q61" s="60">
        <v>4</v>
      </c>
      <c r="R61" s="60">
        <v>78</v>
      </c>
      <c r="S61" s="52">
        <f>I61/11</f>
        <v>0.27</v>
      </c>
      <c r="T61" s="52">
        <f>J61/22</f>
        <v>0.75</v>
      </c>
      <c r="U61" s="52">
        <f>K61/24</f>
        <v>0.25</v>
      </c>
      <c r="V61" s="52">
        <f>L61/33</f>
        <v>0.38</v>
      </c>
      <c r="W61" s="52">
        <f>M61/33</f>
        <v>0.3</v>
      </c>
      <c r="X61" s="52">
        <f>N61/15</f>
        <v>0.27</v>
      </c>
      <c r="Y61" s="52">
        <f>O61/20</f>
        <v>0.65</v>
      </c>
      <c r="Z61" s="52">
        <f>P61/34</f>
        <v>0.26</v>
      </c>
      <c r="AA61" s="52">
        <f>Q61/23</f>
        <v>0.17</v>
      </c>
      <c r="AB61" s="66">
        <f>RANK(S61,$S$2:$S$224)</f>
        <v>180</v>
      </c>
      <c r="AC61" s="66">
        <f>RANK(T61,$T$2:$T$224)</f>
        <v>89</v>
      </c>
      <c r="AD61" s="66">
        <f>RANK(U61,$U$2:$U$224)</f>
        <v>97</v>
      </c>
      <c r="AE61" s="66">
        <f>RANK(V61,V61:$V$224)</f>
        <v>97</v>
      </c>
      <c r="AF61" s="66">
        <f>RANK(W61,W61:$W$224)</f>
        <v>75</v>
      </c>
      <c r="AG61" s="66">
        <f>RANK(X61,X61:$X$224)</f>
        <v>68</v>
      </c>
      <c r="AH61" s="66">
        <f>RANK(Y61,Y61:$Y$224)</f>
        <v>56</v>
      </c>
      <c r="AI61" s="68">
        <f>RANK(Z61,Z61:$Z$224)</f>
        <v>64</v>
      </c>
      <c r="AJ61" s="68">
        <f>RANK(AA61,AA61:$AA$224)</f>
        <v>125</v>
      </c>
      <c r="AK61" s="81">
        <f>(I61+J61)/33</f>
        <v>0.59</v>
      </c>
      <c r="AL61" s="81">
        <f>(K61+L61)/57</f>
        <v>0.32</v>
      </c>
      <c r="AM61" s="81">
        <f>M61/33</f>
        <v>0.3</v>
      </c>
      <c r="AN61" s="81">
        <f>N61/15</f>
        <v>0.27</v>
      </c>
      <c r="AO61" s="81">
        <f>(O61+P61+Q61)/77</f>
        <v>0.34</v>
      </c>
      <c r="AP61" s="60">
        <f>RANK(AK61,$AK$2:$AK$224)</f>
        <v>143</v>
      </c>
      <c r="AQ61" s="60">
        <f>RANK(AL61,$AL$2:$AL$224)</f>
        <v>139</v>
      </c>
      <c r="AR61" s="60">
        <f>RANK(AM61,$AM$2:$AM$224)</f>
        <v>109</v>
      </c>
      <c r="AS61" s="60">
        <f>RANK(AN61,$AN$2:$AN$224)</f>
        <v>103</v>
      </c>
      <c r="AT61" s="60">
        <f>RANK(AO61,$AO$2:$AO$224)</f>
        <v>147</v>
      </c>
    </row>
    <row r="62" ht="22" customHeight="1" spans="1:46">
      <c r="A62" s="53">
        <v>63</v>
      </c>
      <c r="B62" s="54" t="s">
        <v>94</v>
      </c>
      <c r="C62" s="54" t="s">
        <v>98</v>
      </c>
      <c r="D62" s="54" t="s">
        <v>101</v>
      </c>
      <c r="E62" s="55">
        <v>12</v>
      </c>
      <c r="F62" s="56">
        <v>4</v>
      </c>
      <c r="G62" s="57">
        <v>98</v>
      </c>
      <c r="H62" s="58">
        <v>47.73</v>
      </c>
      <c r="I62" s="60">
        <v>11</v>
      </c>
      <c r="J62" s="60">
        <v>16</v>
      </c>
      <c r="K62" s="60">
        <v>5</v>
      </c>
      <c r="L62" s="60">
        <v>17</v>
      </c>
      <c r="M62" s="60">
        <v>10</v>
      </c>
      <c r="N62" s="60">
        <v>3</v>
      </c>
      <c r="O62" s="59">
        <v>14</v>
      </c>
      <c r="P62" s="60">
        <v>5</v>
      </c>
      <c r="Q62" s="59">
        <v>16</v>
      </c>
      <c r="R62" s="60">
        <v>97</v>
      </c>
      <c r="S62" s="52">
        <f>I62/11</f>
        <v>1</v>
      </c>
      <c r="T62" s="52">
        <f>J62/22</f>
        <v>0.73</v>
      </c>
      <c r="U62" s="52">
        <f>K62/24</f>
        <v>0.21</v>
      </c>
      <c r="V62" s="52">
        <f>L62/33</f>
        <v>0.52</v>
      </c>
      <c r="W62" s="52">
        <f>M62/33</f>
        <v>0.3</v>
      </c>
      <c r="X62" s="52">
        <f>N62/15</f>
        <v>0.2</v>
      </c>
      <c r="Y62" s="52">
        <f>O62/20</f>
        <v>0.7</v>
      </c>
      <c r="Z62" s="52">
        <f>P62/34</f>
        <v>0.15</v>
      </c>
      <c r="AA62" s="52">
        <f>Q62/23</f>
        <v>0.7</v>
      </c>
      <c r="AB62" s="66">
        <f>RANK(S62,$S$2:$S$224)</f>
        <v>1</v>
      </c>
      <c r="AC62" s="66">
        <f>RANK(T62,$T$2:$T$224)</f>
        <v>93</v>
      </c>
      <c r="AD62" s="66">
        <f>RANK(U62,$U$2:$U$224)</f>
        <v>109</v>
      </c>
      <c r="AE62" s="66">
        <f>RANK(V62,V62:$V$224)</f>
        <v>62</v>
      </c>
      <c r="AF62" s="66">
        <f>RANK(W62,W62:$W$224)</f>
        <v>75</v>
      </c>
      <c r="AG62" s="66">
        <f>RANK(X62,X62:$X$224)</f>
        <v>92</v>
      </c>
      <c r="AH62" s="66">
        <f>RANK(Y62,Y62:$Y$224)</f>
        <v>38</v>
      </c>
      <c r="AI62" s="68">
        <f>RANK(Z62,Z62:$Z$224)</f>
        <v>105</v>
      </c>
      <c r="AJ62" s="68">
        <f>RANK(AA62,AA62:$AA$224)</f>
        <v>17</v>
      </c>
      <c r="AK62" s="81">
        <f>(I62+J62)/33</f>
        <v>0.82</v>
      </c>
      <c r="AL62" s="81">
        <f>(K62+L62)/57</f>
        <v>0.39</v>
      </c>
      <c r="AM62" s="81">
        <f>M62/33</f>
        <v>0.3</v>
      </c>
      <c r="AN62" s="81">
        <f>N62/15</f>
        <v>0.2</v>
      </c>
      <c r="AO62" s="81">
        <f>(O62+P62+Q62)/77</f>
        <v>0.45</v>
      </c>
      <c r="AP62" s="60">
        <f>RANK(AK62,$AK$2:$AK$224)</f>
        <v>62</v>
      </c>
      <c r="AQ62" s="60">
        <f>RANK(AL62,$AL$2:$AL$224)</f>
        <v>108</v>
      </c>
      <c r="AR62" s="60">
        <f>RANK(AM62,$AM$2:$AM$224)</f>
        <v>109</v>
      </c>
      <c r="AS62" s="60">
        <f>RANK(AN62,$AN$2:$AN$224)</f>
        <v>136</v>
      </c>
      <c r="AT62" s="60">
        <f>RANK(AO62,$AO$2:$AO$224)</f>
        <v>102</v>
      </c>
    </row>
    <row r="63" ht="22" customHeight="1" spans="1:46">
      <c r="A63" s="53">
        <v>64</v>
      </c>
      <c r="B63" s="54" t="s">
        <v>94</v>
      </c>
      <c r="C63" s="54" t="s">
        <v>98</v>
      </c>
      <c r="D63" s="54" t="s">
        <v>102</v>
      </c>
      <c r="E63" s="55">
        <v>12</v>
      </c>
      <c r="F63" s="56">
        <v>11</v>
      </c>
      <c r="G63" s="57">
        <v>164</v>
      </c>
      <c r="H63" s="58">
        <v>34.97</v>
      </c>
      <c r="I63" s="60">
        <v>11</v>
      </c>
      <c r="J63" s="60">
        <v>12.5</v>
      </c>
      <c r="K63" s="60">
        <v>3</v>
      </c>
      <c r="L63" s="60">
        <v>16.5</v>
      </c>
      <c r="M63" s="60">
        <v>12</v>
      </c>
      <c r="N63" s="60">
        <v>2</v>
      </c>
      <c r="O63" s="59">
        <v>5</v>
      </c>
      <c r="P63" s="60">
        <v>9</v>
      </c>
      <c r="Q63" s="59">
        <v>0</v>
      </c>
      <c r="R63" s="60">
        <v>71</v>
      </c>
      <c r="S63" s="52">
        <f>I63/11</f>
        <v>1</v>
      </c>
      <c r="T63" s="52">
        <f>J63/22</f>
        <v>0.57</v>
      </c>
      <c r="U63" s="52">
        <f>K63/24</f>
        <v>0.13</v>
      </c>
      <c r="V63" s="52">
        <f>L63/33</f>
        <v>0.5</v>
      </c>
      <c r="W63" s="52">
        <f>M63/33</f>
        <v>0.36</v>
      </c>
      <c r="X63" s="52">
        <f>N63/15</f>
        <v>0.13</v>
      </c>
      <c r="Y63" s="52">
        <f>O63/20</f>
        <v>0.25</v>
      </c>
      <c r="Z63" s="52">
        <f>P63/34</f>
        <v>0.26</v>
      </c>
      <c r="AA63" s="52">
        <f>Q63/23</f>
        <v>0</v>
      </c>
      <c r="AB63" s="66">
        <f>RANK(S63,$S$2:$S$224)</f>
        <v>1</v>
      </c>
      <c r="AC63" s="66">
        <f>RANK(T63,$T$2:$T$224)</f>
        <v>137</v>
      </c>
      <c r="AD63" s="66">
        <f>RANK(U63,$U$2:$U$224)</f>
        <v>203</v>
      </c>
      <c r="AE63" s="66">
        <f>RANK(V63,V63:$V$224)</f>
        <v>63</v>
      </c>
      <c r="AF63" s="66">
        <f>RANK(W63,W63:$W$224)</f>
        <v>45</v>
      </c>
      <c r="AG63" s="66">
        <f>RANK(X63,X63:$X$224)</f>
        <v>104</v>
      </c>
      <c r="AH63" s="66">
        <f>RANK(Y63,Y63:$Y$224)</f>
        <v>148</v>
      </c>
      <c r="AI63" s="68">
        <f>RANK(Z63,Z63:$Z$224)</f>
        <v>64</v>
      </c>
      <c r="AJ63" s="68">
        <f>RANK(AA63,AA63:$AA$224)</f>
        <v>146</v>
      </c>
      <c r="AK63" s="81">
        <f>(I63+J63)/33</f>
        <v>0.71</v>
      </c>
      <c r="AL63" s="81">
        <f>(K63+L63)/57</f>
        <v>0.34</v>
      </c>
      <c r="AM63" s="81">
        <f>M63/33</f>
        <v>0.36</v>
      </c>
      <c r="AN63" s="81">
        <f>N63/15</f>
        <v>0.13</v>
      </c>
      <c r="AO63" s="81">
        <f>(O63+P63+Q63)/77</f>
        <v>0.18</v>
      </c>
      <c r="AP63" s="60">
        <f>RANK(AK63,$AK$2:$AK$224)</f>
        <v>94</v>
      </c>
      <c r="AQ63" s="60">
        <f>RANK(AL63,$AL$2:$AL$224)</f>
        <v>132</v>
      </c>
      <c r="AR63" s="60">
        <f>RANK(AM63,$AM$2:$AM$224)</f>
        <v>71</v>
      </c>
      <c r="AS63" s="60">
        <f>RANK(AN63,$AN$2:$AN$224)</f>
        <v>153</v>
      </c>
      <c r="AT63" s="60">
        <f>RANK(AO63,$AO$2:$AO$224)</f>
        <v>200</v>
      </c>
    </row>
    <row r="64" ht="22" customHeight="1" spans="1:46">
      <c r="A64" s="53">
        <v>65</v>
      </c>
      <c r="B64" s="54" t="s">
        <v>94</v>
      </c>
      <c r="C64" s="54" t="s">
        <v>98</v>
      </c>
      <c r="D64" s="54" t="s">
        <v>103</v>
      </c>
      <c r="E64" s="55">
        <v>12</v>
      </c>
      <c r="F64" s="56">
        <v>12</v>
      </c>
      <c r="G64" s="57">
        <v>169</v>
      </c>
      <c r="H64" s="58">
        <v>34.51</v>
      </c>
      <c r="I64" s="60">
        <v>11</v>
      </c>
      <c r="J64" s="60">
        <v>12.5</v>
      </c>
      <c r="K64" s="60">
        <v>5</v>
      </c>
      <c r="L64" s="60">
        <v>7.5</v>
      </c>
      <c r="M64" s="60">
        <v>14</v>
      </c>
      <c r="N64" s="60">
        <v>4</v>
      </c>
      <c r="O64" s="59">
        <v>12</v>
      </c>
      <c r="P64" s="60">
        <v>3</v>
      </c>
      <c r="Q64" s="59">
        <v>0</v>
      </c>
      <c r="R64" s="60">
        <v>69</v>
      </c>
      <c r="S64" s="52">
        <f>I64/11</f>
        <v>1</v>
      </c>
      <c r="T64" s="52">
        <f>J64/22</f>
        <v>0.57</v>
      </c>
      <c r="U64" s="52">
        <f>K64/24</f>
        <v>0.21</v>
      </c>
      <c r="V64" s="52">
        <f>L64/33</f>
        <v>0.23</v>
      </c>
      <c r="W64" s="52">
        <f>M64/33</f>
        <v>0.42</v>
      </c>
      <c r="X64" s="52">
        <f>N64/15</f>
        <v>0.27</v>
      </c>
      <c r="Y64" s="52">
        <f>O64/20</f>
        <v>0.6</v>
      </c>
      <c r="Z64" s="52">
        <f>P64/34</f>
        <v>0.09</v>
      </c>
      <c r="AA64" s="52">
        <f>Q64/23</f>
        <v>0</v>
      </c>
      <c r="AB64" s="66">
        <f>RANK(S64,$S$2:$S$224)</f>
        <v>1</v>
      </c>
      <c r="AC64" s="66">
        <f>RANK(T64,$T$2:$T$224)</f>
        <v>137</v>
      </c>
      <c r="AD64" s="66">
        <f>RANK(U64,$U$2:$U$224)</f>
        <v>109</v>
      </c>
      <c r="AE64" s="66">
        <f>RANK(V64,V64:$V$224)</f>
        <v>121</v>
      </c>
      <c r="AF64" s="66">
        <f>RANK(W64,W64:$W$224)</f>
        <v>26</v>
      </c>
      <c r="AG64" s="66">
        <f>RANK(X64,X64:$X$224)</f>
        <v>68</v>
      </c>
      <c r="AH64" s="66">
        <f>RANK(Y64,Y64:$Y$224)</f>
        <v>68</v>
      </c>
      <c r="AI64" s="68">
        <f>RANK(Z64,Z64:$Z$224)</f>
        <v>126</v>
      </c>
      <c r="AJ64" s="68">
        <f>RANK(AA64,AA64:$AA$224)</f>
        <v>146</v>
      </c>
      <c r="AK64" s="81">
        <f>(I64+J64)/33</f>
        <v>0.71</v>
      </c>
      <c r="AL64" s="81">
        <f>(K64+L64)/57</f>
        <v>0.22</v>
      </c>
      <c r="AM64" s="81">
        <f>M64/33</f>
        <v>0.42</v>
      </c>
      <c r="AN64" s="81">
        <f>N64/15</f>
        <v>0.27</v>
      </c>
      <c r="AO64" s="81">
        <f>(O64+P64+Q64)/77</f>
        <v>0.19</v>
      </c>
      <c r="AP64" s="60">
        <f>RANK(AK64,$AK$2:$AK$224)</f>
        <v>94</v>
      </c>
      <c r="AQ64" s="60">
        <f>RANK(AL64,$AL$2:$AL$224)</f>
        <v>180</v>
      </c>
      <c r="AR64" s="60">
        <f>RANK(AM64,$AM$2:$AM$224)</f>
        <v>46</v>
      </c>
      <c r="AS64" s="60">
        <f>RANK(AN64,$AN$2:$AN$224)</f>
        <v>103</v>
      </c>
      <c r="AT64" s="60">
        <f>RANK(AO64,$AO$2:$AO$224)</f>
        <v>195</v>
      </c>
    </row>
    <row r="65" ht="22" customHeight="1" spans="1:46">
      <c r="A65" s="53">
        <v>66</v>
      </c>
      <c r="B65" s="54" t="s">
        <v>94</v>
      </c>
      <c r="C65" s="54" t="s">
        <v>98</v>
      </c>
      <c r="D65" s="54" t="s">
        <v>104</v>
      </c>
      <c r="E65" s="55">
        <v>12</v>
      </c>
      <c r="F65" s="56">
        <v>9</v>
      </c>
      <c r="G65" s="57">
        <v>134</v>
      </c>
      <c r="H65" s="58">
        <v>41.28</v>
      </c>
      <c r="I65" s="60">
        <v>11</v>
      </c>
      <c r="J65" s="60">
        <v>11</v>
      </c>
      <c r="K65" s="60">
        <v>6</v>
      </c>
      <c r="L65" s="60">
        <v>12.5</v>
      </c>
      <c r="M65" s="60">
        <v>7</v>
      </c>
      <c r="N65" s="60">
        <v>5</v>
      </c>
      <c r="O65" s="59">
        <v>6</v>
      </c>
      <c r="P65" s="60">
        <v>4</v>
      </c>
      <c r="Q65" s="59">
        <v>20</v>
      </c>
      <c r="R65" s="60">
        <v>82.5</v>
      </c>
      <c r="S65" s="52">
        <f>I65/11</f>
        <v>1</v>
      </c>
      <c r="T65" s="52">
        <f>J65/22</f>
        <v>0.5</v>
      </c>
      <c r="U65" s="52">
        <f>K65/24</f>
        <v>0.25</v>
      </c>
      <c r="V65" s="52">
        <f>L65/33</f>
        <v>0.38</v>
      </c>
      <c r="W65" s="52">
        <f>M65/33</f>
        <v>0.21</v>
      </c>
      <c r="X65" s="52">
        <f>N65/15</f>
        <v>0.33</v>
      </c>
      <c r="Y65" s="52">
        <f>O65/20</f>
        <v>0.3</v>
      </c>
      <c r="Z65" s="52">
        <f>P65/34</f>
        <v>0.12</v>
      </c>
      <c r="AA65" s="52">
        <f>Q65/23</f>
        <v>0.87</v>
      </c>
      <c r="AB65" s="66">
        <f>RANK(S65,$S$2:$S$224)</f>
        <v>1</v>
      </c>
      <c r="AC65" s="66">
        <f>RANK(T65,$T$2:$T$224)</f>
        <v>157</v>
      </c>
      <c r="AD65" s="66">
        <f>RANK(U65,$U$2:$U$224)</f>
        <v>97</v>
      </c>
      <c r="AE65" s="66">
        <f>RANK(V65,V65:$V$224)</f>
        <v>95</v>
      </c>
      <c r="AF65" s="66">
        <f>RANK(W65,W65:$W$224)</f>
        <v>121</v>
      </c>
      <c r="AG65" s="66">
        <f>RANK(X65,X65:$X$224)</f>
        <v>55</v>
      </c>
      <c r="AH65" s="66">
        <f>RANK(Y65,Y65:$Y$224)</f>
        <v>141</v>
      </c>
      <c r="AI65" s="68">
        <f>RANK(Z65,Z65:$Z$224)</f>
        <v>112</v>
      </c>
      <c r="AJ65" s="68">
        <f>RANK(AA65,AA65:$AA$224)</f>
        <v>3</v>
      </c>
      <c r="AK65" s="81">
        <f>(I65+J65)/33</f>
        <v>0.67</v>
      </c>
      <c r="AL65" s="81">
        <f>(K65+L65)/57</f>
        <v>0.32</v>
      </c>
      <c r="AM65" s="81">
        <f>M65/33</f>
        <v>0.21</v>
      </c>
      <c r="AN65" s="81">
        <f>N65/15</f>
        <v>0.33</v>
      </c>
      <c r="AO65" s="81">
        <f>(O65+P65+Q65)/77</f>
        <v>0.39</v>
      </c>
      <c r="AP65" s="60">
        <f>RANK(AK65,$AK$2:$AK$224)</f>
        <v>110</v>
      </c>
      <c r="AQ65" s="60">
        <f>RANK(AL65,$AL$2:$AL$224)</f>
        <v>139</v>
      </c>
      <c r="AR65" s="60">
        <f>RANK(AM65,$AM$2:$AM$224)</f>
        <v>173</v>
      </c>
      <c r="AS65" s="60">
        <f>RANK(AN65,$AN$2:$AN$224)</f>
        <v>87</v>
      </c>
      <c r="AT65" s="60">
        <f>RANK(AO65,$AO$2:$AO$224)</f>
        <v>131</v>
      </c>
    </row>
    <row r="66" ht="22" customHeight="1" spans="1:46">
      <c r="A66" s="53">
        <v>67</v>
      </c>
      <c r="B66" s="54" t="s">
        <v>105</v>
      </c>
      <c r="C66" s="54" t="s">
        <v>106</v>
      </c>
      <c r="D66" s="62" t="s">
        <v>107</v>
      </c>
      <c r="E66" s="55">
        <v>2</v>
      </c>
      <c r="F66" s="56">
        <v>2</v>
      </c>
      <c r="G66" s="57">
        <v>217</v>
      </c>
      <c r="H66" s="58">
        <v>17.42</v>
      </c>
      <c r="I66" s="60">
        <v>1</v>
      </c>
      <c r="J66" s="60">
        <v>5</v>
      </c>
      <c r="K66" s="60">
        <v>2</v>
      </c>
      <c r="L66" s="60">
        <v>0</v>
      </c>
      <c r="M66" s="60">
        <v>15</v>
      </c>
      <c r="N66" s="60">
        <v>2</v>
      </c>
      <c r="O66" s="59">
        <v>8</v>
      </c>
      <c r="P66" s="60">
        <v>6</v>
      </c>
      <c r="Q66" s="59">
        <v>0</v>
      </c>
      <c r="R66" s="60">
        <v>39</v>
      </c>
      <c r="S66" s="52">
        <f>I66/11</f>
        <v>0.09</v>
      </c>
      <c r="T66" s="52">
        <f>J66/22</f>
        <v>0.23</v>
      </c>
      <c r="U66" s="52">
        <f>K66/24</f>
        <v>0.08</v>
      </c>
      <c r="V66" s="52">
        <f>L66/33</f>
        <v>0</v>
      </c>
      <c r="W66" s="52">
        <f>M66/33</f>
        <v>0.45</v>
      </c>
      <c r="X66" s="52">
        <f>N66/15</f>
        <v>0.13</v>
      </c>
      <c r="Y66" s="52">
        <f>O66/20</f>
        <v>0.4</v>
      </c>
      <c r="Z66" s="52">
        <f>P66/34</f>
        <v>0.18</v>
      </c>
      <c r="AA66" s="52">
        <f>Q66/23</f>
        <v>0</v>
      </c>
      <c r="AB66" s="66">
        <f>RANK(S66,$S$2:$S$224)</f>
        <v>215</v>
      </c>
      <c r="AC66" s="66">
        <f>RANK(T66,$T$2:$T$224)</f>
        <v>213</v>
      </c>
      <c r="AD66" s="66">
        <f>RANK(U66,$U$2:$U$224)</f>
        <v>218</v>
      </c>
      <c r="AE66" s="66">
        <f>RANK(V66,V66:$V$224)</f>
        <v>155</v>
      </c>
      <c r="AF66" s="66">
        <f>RANK(W66,W66:$W$224)</f>
        <v>23</v>
      </c>
      <c r="AG66" s="66">
        <f>RANK(X66,X66:$X$224)</f>
        <v>102</v>
      </c>
      <c r="AH66" s="66">
        <f>RANK(Y66,Y66:$Y$224)</f>
        <v>126</v>
      </c>
      <c r="AI66" s="68">
        <f>RANK(Z66,Z66:$Z$224)</f>
        <v>90</v>
      </c>
      <c r="AJ66" s="68">
        <f>RANK(AA66,AA66:$AA$224)</f>
        <v>145</v>
      </c>
      <c r="AK66" s="81">
        <f>(I66+J66)/33</f>
        <v>0.18</v>
      </c>
      <c r="AL66" s="81">
        <f>(K66+L66)/57</f>
        <v>0.04</v>
      </c>
      <c r="AM66" s="81">
        <f>M66/33</f>
        <v>0.45</v>
      </c>
      <c r="AN66" s="81">
        <f>N66/15</f>
        <v>0.13</v>
      </c>
      <c r="AO66" s="81">
        <f>(O66+P66+Q66)/77</f>
        <v>0.18</v>
      </c>
      <c r="AP66" s="60">
        <f>RANK(AK66,$AK$2:$AK$224)</f>
        <v>219</v>
      </c>
      <c r="AQ66" s="60">
        <f>RANK(AL66,$AL$2:$AL$224)</f>
        <v>222</v>
      </c>
      <c r="AR66" s="60">
        <f>RANK(AM66,$AM$2:$AM$224)</f>
        <v>39</v>
      </c>
      <c r="AS66" s="60">
        <f>RANK(AN66,$AN$2:$AN$224)</f>
        <v>153</v>
      </c>
      <c r="AT66" s="60">
        <f>RANK(AO66,$AO$2:$AO$224)</f>
        <v>200</v>
      </c>
    </row>
    <row r="67" ht="22" customHeight="1" spans="1:46">
      <c r="A67" s="53">
        <v>68</v>
      </c>
      <c r="B67" s="54" t="s">
        <v>108</v>
      </c>
      <c r="C67" s="54" t="s">
        <v>109</v>
      </c>
      <c r="D67" s="62" t="s">
        <v>110</v>
      </c>
      <c r="E67" s="55">
        <v>1</v>
      </c>
      <c r="F67" s="56">
        <v>1</v>
      </c>
      <c r="G67" s="57">
        <v>221</v>
      </c>
      <c r="H67" s="58">
        <v>13.01</v>
      </c>
      <c r="I67" s="60">
        <v>2</v>
      </c>
      <c r="J67" s="60">
        <v>5.5</v>
      </c>
      <c r="K67" s="60">
        <v>8</v>
      </c>
      <c r="L67" s="60">
        <v>3</v>
      </c>
      <c r="M67" s="60">
        <v>6</v>
      </c>
      <c r="N67" s="60">
        <v>0</v>
      </c>
      <c r="O67" s="59">
        <v>2</v>
      </c>
      <c r="P67" s="60">
        <v>0</v>
      </c>
      <c r="Q67" s="59">
        <v>0</v>
      </c>
      <c r="R67" s="60">
        <v>26.5</v>
      </c>
      <c r="S67" s="52">
        <f>I67/11</f>
        <v>0.18</v>
      </c>
      <c r="T67" s="52">
        <f>J67/22</f>
        <v>0.25</v>
      </c>
      <c r="U67" s="52">
        <f>K67/24</f>
        <v>0.33</v>
      </c>
      <c r="V67" s="52">
        <f>L67/33</f>
        <v>0.09</v>
      </c>
      <c r="W67" s="52">
        <f>M67/33</f>
        <v>0.18</v>
      </c>
      <c r="X67" s="52">
        <f>N67/15</f>
        <v>0</v>
      </c>
      <c r="Y67" s="52">
        <f>O67/20</f>
        <v>0.1</v>
      </c>
      <c r="Z67" s="52">
        <f>P67/34</f>
        <v>0</v>
      </c>
      <c r="AA67" s="52">
        <f>Q67/23</f>
        <v>0</v>
      </c>
      <c r="AB67" s="66">
        <f>RANK(S67,$S$2:$S$224)</f>
        <v>204</v>
      </c>
      <c r="AC67" s="66">
        <f>RANK(T67,$T$2:$T$224)</f>
        <v>210</v>
      </c>
      <c r="AD67" s="66">
        <f>RANK(U67,$U$2:$U$224)</f>
        <v>72</v>
      </c>
      <c r="AE67" s="66">
        <f>RANK(V67,V67:$V$224)</f>
        <v>143</v>
      </c>
      <c r="AF67" s="66">
        <f>RANK(W67,W67:$W$224)</f>
        <v>131</v>
      </c>
      <c r="AG67" s="66">
        <f>RANK(X67,X67:$X$224)</f>
        <v>134</v>
      </c>
      <c r="AH67" s="66">
        <f>RANK(Y67,Y67:$Y$224)</f>
        <v>158</v>
      </c>
      <c r="AI67" s="68">
        <f>RANK(Z67,Z67:$Z$224)</f>
        <v>144</v>
      </c>
      <c r="AJ67" s="68">
        <f>RANK(AA67,AA67:$AA$224)</f>
        <v>145</v>
      </c>
      <c r="AK67" s="81">
        <f>(I67+J67)/33</f>
        <v>0.23</v>
      </c>
      <c r="AL67" s="81">
        <f>(K67+L67)/57</f>
        <v>0.19</v>
      </c>
      <c r="AM67" s="81">
        <f>M67/33</f>
        <v>0.18</v>
      </c>
      <c r="AN67" s="81">
        <f>N67/15</f>
        <v>0</v>
      </c>
      <c r="AO67" s="81">
        <f>(O67+P67+Q67)/77</f>
        <v>0.03</v>
      </c>
      <c r="AP67" s="60">
        <f>RANK(AK67,$AK$2:$AK$224)</f>
        <v>216</v>
      </c>
      <c r="AQ67" s="60">
        <f>RANK(AL67,$AL$2:$AL$224)</f>
        <v>187</v>
      </c>
      <c r="AR67" s="60">
        <f>RANK(AM67,$AM$2:$AM$224)</f>
        <v>188</v>
      </c>
      <c r="AS67" s="60">
        <f>RANK(AN67,$AN$2:$AN$224)</f>
        <v>195</v>
      </c>
      <c r="AT67" s="60">
        <f>RANK(AO67,$AO$2:$AO$224)</f>
        <v>223</v>
      </c>
    </row>
    <row r="68" ht="22" customHeight="1" spans="1:46">
      <c r="A68" s="53">
        <v>69</v>
      </c>
      <c r="B68" s="54" t="s">
        <v>71</v>
      </c>
      <c r="C68" s="54" t="s">
        <v>111</v>
      </c>
      <c r="D68" s="62" t="s">
        <v>112</v>
      </c>
      <c r="E68" s="55">
        <v>21</v>
      </c>
      <c r="F68" s="56">
        <v>6</v>
      </c>
      <c r="G68" s="57">
        <v>30</v>
      </c>
      <c r="H68" s="58">
        <v>60.56</v>
      </c>
      <c r="I68" s="60">
        <v>11</v>
      </c>
      <c r="J68" s="60">
        <v>17</v>
      </c>
      <c r="K68" s="60">
        <v>5</v>
      </c>
      <c r="L68" s="60">
        <v>24.5</v>
      </c>
      <c r="M68" s="60">
        <v>12</v>
      </c>
      <c r="N68" s="60">
        <v>7</v>
      </c>
      <c r="O68" s="59">
        <v>18</v>
      </c>
      <c r="P68" s="60">
        <v>14</v>
      </c>
      <c r="Q68" s="59">
        <v>18</v>
      </c>
      <c r="R68" s="60">
        <v>126.5</v>
      </c>
      <c r="S68" s="52">
        <f>I68/11</f>
        <v>1</v>
      </c>
      <c r="T68" s="52">
        <f>J68/22</f>
        <v>0.77</v>
      </c>
      <c r="U68" s="52">
        <f>K68/24</f>
        <v>0.21</v>
      </c>
      <c r="V68" s="52">
        <f>L68/33</f>
        <v>0.74</v>
      </c>
      <c r="W68" s="52">
        <f>M68/33</f>
        <v>0.36</v>
      </c>
      <c r="X68" s="52">
        <f>N68/15</f>
        <v>0.47</v>
      </c>
      <c r="Y68" s="52">
        <f>O68/20</f>
        <v>0.9</v>
      </c>
      <c r="Z68" s="52">
        <f>P68/34</f>
        <v>0.41</v>
      </c>
      <c r="AA68" s="52">
        <f>Q68/23</f>
        <v>0.78</v>
      </c>
      <c r="AB68" s="66">
        <f>RANK(S68,$S$2:$S$224)</f>
        <v>1</v>
      </c>
      <c r="AC68" s="66">
        <f>RANK(T68,$T$2:$T$224)</f>
        <v>73</v>
      </c>
      <c r="AD68" s="66">
        <f>RANK(U68,$U$2:$U$224)</f>
        <v>109</v>
      </c>
      <c r="AE68" s="66">
        <f>RANK(V68,V68:$V$224)</f>
        <v>19</v>
      </c>
      <c r="AF68" s="66">
        <f>RANK(W68,W68:$W$224)</f>
        <v>43</v>
      </c>
      <c r="AG68" s="66">
        <f>RANK(X68,X68:$X$224)</f>
        <v>24</v>
      </c>
      <c r="AH68" s="66">
        <f>RANK(Y68,Y68:$Y$224)</f>
        <v>2</v>
      </c>
      <c r="AI68" s="68">
        <f>RANK(Z68,Z68:$Z$224)</f>
        <v>35</v>
      </c>
      <c r="AJ68" s="68">
        <f>RANK(AA68,AA68:$AA$224)</f>
        <v>7</v>
      </c>
      <c r="AK68" s="81">
        <f>(I68+J68)/33</f>
        <v>0.85</v>
      </c>
      <c r="AL68" s="81">
        <f>(K68+L68)/57</f>
        <v>0.52</v>
      </c>
      <c r="AM68" s="81">
        <f>M68/33</f>
        <v>0.36</v>
      </c>
      <c r="AN68" s="81">
        <f>N68/15</f>
        <v>0.47</v>
      </c>
      <c r="AO68" s="81">
        <f>(O68+P68+Q68)/77</f>
        <v>0.65</v>
      </c>
      <c r="AP68" s="60">
        <f>RANK(AK68,$AK$2:$AK$224)</f>
        <v>45</v>
      </c>
      <c r="AQ68" s="60">
        <f>RANK(AL68,$AL$2:$AL$224)</f>
        <v>64</v>
      </c>
      <c r="AR68" s="60">
        <f>RANK(AM68,$AM$2:$AM$224)</f>
        <v>71</v>
      </c>
      <c r="AS68" s="60">
        <f>RANK(AN68,$AN$2:$AN$224)</f>
        <v>39</v>
      </c>
      <c r="AT68" s="60">
        <f>RANK(AO68,$AO$2:$AO$224)</f>
        <v>15</v>
      </c>
    </row>
    <row r="69" ht="22" customHeight="1" spans="1:46">
      <c r="A69" s="53">
        <v>70</v>
      </c>
      <c r="B69" s="54" t="s">
        <v>71</v>
      </c>
      <c r="C69" s="54" t="s">
        <v>111</v>
      </c>
      <c r="D69" s="62" t="s">
        <v>113</v>
      </c>
      <c r="E69" s="55">
        <v>21</v>
      </c>
      <c r="F69" s="56">
        <v>17</v>
      </c>
      <c r="G69" s="57">
        <v>152</v>
      </c>
      <c r="H69" s="58">
        <v>36.37</v>
      </c>
      <c r="I69" s="60">
        <v>9</v>
      </c>
      <c r="J69" s="60">
        <v>10</v>
      </c>
      <c r="K69" s="60">
        <v>5</v>
      </c>
      <c r="L69" s="60">
        <v>2.5</v>
      </c>
      <c r="M69" s="60">
        <v>2</v>
      </c>
      <c r="N69" s="60">
        <v>7</v>
      </c>
      <c r="O69" s="59">
        <v>15</v>
      </c>
      <c r="P69" s="60">
        <v>12</v>
      </c>
      <c r="Q69" s="59">
        <v>12</v>
      </c>
      <c r="R69" s="60">
        <v>74.5</v>
      </c>
      <c r="S69" s="52">
        <f>I69/11</f>
        <v>0.82</v>
      </c>
      <c r="T69" s="52">
        <f>J69/22</f>
        <v>0.45</v>
      </c>
      <c r="U69" s="52">
        <f>K69/24</f>
        <v>0.21</v>
      </c>
      <c r="V69" s="52">
        <f>L69/33</f>
        <v>0.08</v>
      </c>
      <c r="W69" s="52">
        <f>M69/33</f>
        <v>0.06</v>
      </c>
      <c r="X69" s="52">
        <f>N69/15</f>
        <v>0.47</v>
      </c>
      <c r="Y69" s="52">
        <f>O69/20</f>
        <v>0.75</v>
      </c>
      <c r="Z69" s="52">
        <f>P69/34</f>
        <v>0.35</v>
      </c>
      <c r="AA69" s="52">
        <f>Q69/23</f>
        <v>0.52</v>
      </c>
      <c r="AB69" s="66">
        <f>RANK(S69,$S$2:$S$224)</f>
        <v>100</v>
      </c>
      <c r="AC69" s="66">
        <f>RANK(T69,$T$2:$T$224)</f>
        <v>172</v>
      </c>
      <c r="AD69" s="66">
        <f>RANK(U69,$U$2:$U$224)</f>
        <v>109</v>
      </c>
      <c r="AE69" s="66">
        <f>RANK(V69,V69:$V$224)</f>
        <v>147</v>
      </c>
      <c r="AF69" s="66">
        <f>RANK(W69,W69:$W$224)</f>
        <v>150</v>
      </c>
      <c r="AG69" s="66">
        <f>RANK(X69,X69:$X$224)</f>
        <v>24</v>
      </c>
      <c r="AH69" s="66">
        <f>RANK(Y69,Y69:$Y$224)</f>
        <v>24</v>
      </c>
      <c r="AI69" s="68">
        <f>RANK(Z69,Z69:$Z$224)</f>
        <v>41</v>
      </c>
      <c r="AJ69" s="68">
        <f>RANK(AA69,AA69:$AA$224)</f>
        <v>68</v>
      </c>
      <c r="AK69" s="81">
        <f>(I69+J69)/33</f>
        <v>0.58</v>
      </c>
      <c r="AL69" s="81">
        <f>(K69+L69)/57</f>
        <v>0.13</v>
      </c>
      <c r="AM69" s="81">
        <f>M69/33</f>
        <v>0.06</v>
      </c>
      <c r="AN69" s="81">
        <f>N69/15</f>
        <v>0.47</v>
      </c>
      <c r="AO69" s="81">
        <f>(O69+P69+Q69)/77</f>
        <v>0.51</v>
      </c>
      <c r="AP69" s="60">
        <f>RANK(AK69,$AK$2:$AK$224)</f>
        <v>150</v>
      </c>
      <c r="AQ69" s="60">
        <f>RANK(AL69,$AL$2:$AL$224)</f>
        <v>208</v>
      </c>
      <c r="AR69" s="60">
        <f>RANK(AM69,$AM$2:$AM$224)</f>
        <v>217</v>
      </c>
      <c r="AS69" s="60">
        <f>RANK(AN69,$AN$2:$AN$224)</f>
        <v>39</v>
      </c>
      <c r="AT69" s="60">
        <f>RANK(AO69,$AO$2:$AO$224)</f>
        <v>75</v>
      </c>
    </row>
    <row r="70" ht="22" customHeight="1" spans="1:46">
      <c r="A70" s="53">
        <v>71</v>
      </c>
      <c r="B70" s="54" t="s">
        <v>71</v>
      </c>
      <c r="C70" s="54" t="s">
        <v>111</v>
      </c>
      <c r="D70" s="54" t="s">
        <v>114</v>
      </c>
      <c r="E70" s="55">
        <v>21</v>
      </c>
      <c r="F70" s="56">
        <v>5</v>
      </c>
      <c r="G70" s="57">
        <v>29</v>
      </c>
      <c r="H70" s="58">
        <v>60.68</v>
      </c>
      <c r="I70" s="60">
        <v>11</v>
      </c>
      <c r="J70" s="60">
        <v>16.5</v>
      </c>
      <c r="K70" s="60">
        <v>6</v>
      </c>
      <c r="L70" s="60">
        <v>19.5</v>
      </c>
      <c r="M70" s="60">
        <v>23</v>
      </c>
      <c r="N70" s="60">
        <v>9</v>
      </c>
      <c r="O70" s="59">
        <v>15</v>
      </c>
      <c r="P70" s="60">
        <v>11</v>
      </c>
      <c r="Q70" s="59">
        <v>16</v>
      </c>
      <c r="R70" s="60">
        <v>127</v>
      </c>
      <c r="S70" s="52">
        <f>I70/11</f>
        <v>1</v>
      </c>
      <c r="T70" s="52">
        <f>J70/22</f>
        <v>0.75</v>
      </c>
      <c r="U70" s="52">
        <f>K70/24</f>
        <v>0.25</v>
      </c>
      <c r="V70" s="52">
        <f>L70/33</f>
        <v>0.59</v>
      </c>
      <c r="W70" s="52">
        <f>M70/33</f>
        <v>0.7</v>
      </c>
      <c r="X70" s="52">
        <f>N70/15</f>
        <v>0.6</v>
      </c>
      <c r="Y70" s="52">
        <f>O70/20</f>
        <v>0.75</v>
      </c>
      <c r="Z70" s="52">
        <f>P70/34</f>
        <v>0.32</v>
      </c>
      <c r="AA70" s="52">
        <f>Q70/23</f>
        <v>0.7</v>
      </c>
      <c r="AB70" s="66">
        <f>RANK(S70,$S$2:$S$224)</f>
        <v>1</v>
      </c>
      <c r="AC70" s="66">
        <f>RANK(T70,$T$2:$T$224)</f>
        <v>89</v>
      </c>
      <c r="AD70" s="66">
        <f>RANK(U70,$U$2:$U$224)</f>
        <v>97</v>
      </c>
      <c r="AE70" s="66">
        <f>RANK(V70,V70:$V$224)</f>
        <v>49</v>
      </c>
      <c r="AF70" s="66">
        <f>RANK(W70,W70:$W$224)</f>
        <v>2</v>
      </c>
      <c r="AG70" s="66">
        <f>RANK(X70,X70:$X$224)</f>
        <v>7</v>
      </c>
      <c r="AH70" s="66">
        <f>RANK(Y70,Y70:$Y$224)</f>
        <v>24</v>
      </c>
      <c r="AI70" s="68">
        <f>RANK(Z70,Z70:$Z$224)</f>
        <v>49</v>
      </c>
      <c r="AJ70" s="68">
        <f>RANK(AA70,AA70:$AA$224)</f>
        <v>15</v>
      </c>
      <c r="AK70" s="81">
        <f>(I70+J70)/33</f>
        <v>0.83</v>
      </c>
      <c r="AL70" s="81">
        <f>(K70+L70)/57</f>
        <v>0.45</v>
      </c>
      <c r="AM70" s="81">
        <f>M70/33</f>
        <v>0.7</v>
      </c>
      <c r="AN70" s="81">
        <f>N70/15</f>
        <v>0.6</v>
      </c>
      <c r="AO70" s="81">
        <f>(O70+P70+Q70)/77</f>
        <v>0.55</v>
      </c>
      <c r="AP70" s="60">
        <f>RANK(AK70,$AK$2:$AK$224)</f>
        <v>61</v>
      </c>
      <c r="AQ70" s="60">
        <f>RANK(AL70,$AL$2:$AL$224)</f>
        <v>90</v>
      </c>
      <c r="AR70" s="60">
        <f>RANK(AM70,$AM$2:$AM$224)</f>
        <v>3</v>
      </c>
      <c r="AS70" s="60">
        <f>RANK(AN70,$AN$2:$AN$224)</f>
        <v>12</v>
      </c>
      <c r="AT70" s="60">
        <f>RANK(AO70,$AO$2:$AO$224)</f>
        <v>55</v>
      </c>
    </row>
    <row r="71" ht="22" customHeight="1" spans="1:46">
      <c r="A71" s="53">
        <v>72</v>
      </c>
      <c r="B71" s="54" t="s">
        <v>71</v>
      </c>
      <c r="C71" s="54" t="s">
        <v>111</v>
      </c>
      <c r="D71" s="54" t="s">
        <v>115</v>
      </c>
      <c r="E71" s="55">
        <v>21</v>
      </c>
      <c r="F71" s="56">
        <v>8</v>
      </c>
      <c r="G71" s="57">
        <v>66</v>
      </c>
      <c r="H71" s="58">
        <v>53.77</v>
      </c>
      <c r="I71" s="60">
        <v>11</v>
      </c>
      <c r="J71" s="60">
        <v>8.5</v>
      </c>
      <c r="K71" s="60">
        <v>3.5</v>
      </c>
      <c r="L71" s="60">
        <v>22</v>
      </c>
      <c r="M71" s="60">
        <v>12</v>
      </c>
      <c r="N71" s="60">
        <v>7</v>
      </c>
      <c r="O71" s="59">
        <v>14</v>
      </c>
      <c r="P71" s="60">
        <v>17</v>
      </c>
      <c r="Q71" s="59">
        <v>18</v>
      </c>
      <c r="R71" s="60">
        <v>113</v>
      </c>
      <c r="S71" s="52">
        <f>I71/11</f>
        <v>1</v>
      </c>
      <c r="T71" s="52">
        <f>J71/22</f>
        <v>0.39</v>
      </c>
      <c r="U71" s="52">
        <f>K71/24</f>
        <v>0.15</v>
      </c>
      <c r="V71" s="52">
        <f>L71/33</f>
        <v>0.67</v>
      </c>
      <c r="W71" s="52">
        <f>M71/33</f>
        <v>0.36</v>
      </c>
      <c r="X71" s="52">
        <f>N71/15</f>
        <v>0.47</v>
      </c>
      <c r="Y71" s="52">
        <f>O71/20</f>
        <v>0.7</v>
      </c>
      <c r="Z71" s="52">
        <f>P71/34</f>
        <v>0.5</v>
      </c>
      <c r="AA71" s="52">
        <f>Q71/23</f>
        <v>0.78</v>
      </c>
      <c r="AB71" s="66">
        <f>RANK(S71,$S$2:$S$224)</f>
        <v>1</v>
      </c>
      <c r="AC71" s="66">
        <f>RANK(T71,$T$2:$T$224)</f>
        <v>191</v>
      </c>
      <c r="AD71" s="66">
        <f>RANK(U71,$U$2:$U$224)</f>
        <v>202</v>
      </c>
      <c r="AE71" s="66">
        <f>RANK(V71,V71:$V$224)</f>
        <v>32</v>
      </c>
      <c r="AF71" s="66">
        <f>RANK(W71,W71:$W$224)</f>
        <v>42</v>
      </c>
      <c r="AG71" s="66">
        <f>RANK(X71,X71:$X$224)</f>
        <v>23</v>
      </c>
      <c r="AH71" s="66">
        <f>RANK(Y71,Y71:$Y$224)</f>
        <v>35</v>
      </c>
      <c r="AI71" s="68">
        <f>RANK(Z71,Z71:$Z$224)</f>
        <v>20</v>
      </c>
      <c r="AJ71" s="68">
        <f>RANK(AA71,AA71:$AA$224)</f>
        <v>7</v>
      </c>
      <c r="AK71" s="81">
        <f>(I71+J71)/33</f>
        <v>0.59</v>
      </c>
      <c r="AL71" s="81">
        <f>(K71+L71)/57</f>
        <v>0.45</v>
      </c>
      <c r="AM71" s="81">
        <f>M71/33</f>
        <v>0.36</v>
      </c>
      <c r="AN71" s="81">
        <f>N71/15</f>
        <v>0.47</v>
      </c>
      <c r="AO71" s="81">
        <f>(O71+P71+Q71)/77</f>
        <v>0.64</v>
      </c>
      <c r="AP71" s="60">
        <f>RANK(AK71,$AK$2:$AK$224)</f>
        <v>143</v>
      </c>
      <c r="AQ71" s="60">
        <f>RANK(AL71,$AL$2:$AL$224)</f>
        <v>90</v>
      </c>
      <c r="AR71" s="60">
        <f>RANK(AM71,$AM$2:$AM$224)</f>
        <v>71</v>
      </c>
      <c r="AS71" s="60">
        <f>RANK(AN71,$AN$2:$AN$224)</f>
        <v>39</v>
      </c>
      <c r="AT71" s="60">
        <f>RANK(AO71,$AO$2:$AO$224)</f>
        <v>18</v>
      </c>
    </row>
    <row r="72" ht="22" customHeight="1" spans="1:46">
      <c r="A72" s="53">
        <v>73</v>
      </c>
      <c r="B72" s="60" t="s">
        <v>71</v>
      </c>
      <c r="C72" s="60" t="s">
        <v>111</v>
      </c>
      <c r="D72" s="54" t="s">
        <v>116</v>
      </c>
      <c r="E72" s="55">
        <v>21</v>
      </c>
      <c r="F72" s="56">
        <v>2</v>
      </c>
      <c r="G72" s="57">
        <v>13</v>
      </c>
      <c r="H72" s="58">
        <v>66.47</v>
      </c>
      <c r="I72" s="60">
        <v>11</v>
      </c>
      <c r="J72" s="60">
        <v>21</v>
      </c>
      <c r="K72" s="60">
        <v>5</v>
      </c>
      <c r="L72" s="60">
        <v>31.5</v>
      </c>
      <c r="M72" s="69">
        <v>19</v>
      </c>
      <c r="N72" s="60">
        <v>9</v>
      </c>
      <c r="O72" s="59">
        <v>15</v>
      </c>
      <c r="P72" s="60">
        <v>18</v>
      </c>
      <c r="Q72" s="59">
        <v>11</v>
      </c>
      <c r="R72" s="60">
        <v>140.5</v>
      </c>
      <c r="S72" s="52">
        <f>I72/11</f>
        <v>1</v>
      </c>
      <c r="T72" s="52">
        <f>J72/22</f>
        <v>0.95</v>
      </c>
      <c r="U72" s="52">
        <f>K72/24</f>
        <v>0.21</v>
      </c>
      <c r="V72" s="52">
        <f>L72/33</f>
        <v>0.95</v>
      </c>
      <c r="W72" s="52">
        <f>M72/33</f>
        <v>0.58</v>
      </c>
      <c r="X72" s="52">
        <f>N72/15</f>
        <v>0.6</v>
      </c>
      <c r="Y72" s="52">
        <f>O72/20</f>
        <v>0.75</v>
      </c>
      <c r="Z72" s="52">
        <f>P72/34</f>
        <v>0.53</v>
      </c>
      <c r="AA72" s="52">
        <f>Q72/23</f>
        <v>0.48</v>
      </c>
      <c r="AB72" s="66">
        <f>RANK(S72,$S$2:$S$224)</f>
        <v>1</v>
      </c>
      <c r="AC72" s="66">
        <f>RANK(T72,$T$2:$T$224)</f>
        <v>5</v>
      </c>
      <c r="AD72" s="66">
        <f>RANK(U72,$U$2:$U$224)</f>
        <v>109</v>
      </c>
      <c r="AE72" s="66">
        <f>RANK(V72,V72:$V$224)</f>
        <v>1</v>
      </c>
      <c r="AF72" s="66">
        <f>RANK(W72,W72:$W$224)</f>
        <v>3</v>
      </c>
      <c r="AG72" s="66">
        <f>RANK(X72,X72:$X$224)</f>
        <v>7</v>
      </c>
      <c r="AH72" s="66">
        <f>RANK(Y72,Y72:$Y$224)</f>
        <v>24</v>
      </c>
      <c r="AI72" s="68">
        <f>RANK(Z72,Z72:$Z$224)</f>
        <v>13</v>
      </c>
      <c r="AJ72" s="68">
        <f>RANK(AA72,AA72:$AA$224)</f>
        <v>79</v>
      </c>
      <c r="AK72" s="81">
        <f>(I72+J72)/33</f>
        <v>0.97</v>
      </c>
      <c r="AL72" s="81">
        <f>(K72+L72)/57</f>
        <v>0.64</v>
      </c>
      <c r="AM72" s="81">
        <f>M72/33</f>
        <v>0.58</v>
      </c>
      <c r="AN72" s="81">
        <f>N72/15</f>
        <v>0.6</v>
      </c>
      <c r="AO72" s="81">
        <f>(O72+P72+Q72)/77</f>
        <v>0.57</v>
      </c>
      <c r="AP72" s="60">
        <f>RANK(AK72,$AK$2:$AK$224)</f>
        <v>4</v>
      </c>
      <c r="AQ72" s="60">
        <f>RANK(AL72,$AL$2:$AL$224)</f>
        <v>26</v>
      </c>
      <c r="AR72" s="60">
        <f>RANK(AM72,$AM$2:$AM$224)</f>
        <v>8</v>
      </c>
      <c r="AS72" s="60">
        <f>RANK(AN72,$AN$2:$AN$224)</f>
        <v>12</v>
      </c>
      <c r="AT72" s="60">
        <f>RANK(AO72,$AO$2:$AO$224)</f>
        <v>38</v>
      </c>
    </row>
    <row r="73" ht="22" customHeight="1" spans="1:46">
      <c r="A73" s="53">
        <v>74</v>
      </c>
      <c r="B73" s="60" t="s">
        <v>71</v>
      </c>
      <c r="C73" s="60" t="s">
        <v>111</v>
      </c>
      <c r="D73" s="54" t="s">
        <v>117</v>
      </c>
      <c r="E73" s="55">
        <v>21</v>
      </c>
      <c r="F73" s="56">
        <v>13</v>
      </c>
      <c r="G73" s="57">
        <v>82</v>
      </c>
      <c r="H73" s="58">
        <v>50.14</v>
      </c>
      <c r="I73" s="60">
        <v>10</v>
      </c>
      <c r="J73" s="60">
        <v>9</v>
      </c>
      <c r="K73" s="60">
        <v>6</v>
      </c>
      <c r="L73" s="60">
        <v>21</v>
      </c>
      <c r="M73" s="60">
        <v>14</v>
      </c>
      <c r="N73" s="60">
        <v>6</v>
      </c>
      <c r="O73" s="59">
        <v>15</v>
      </c>
      <c r="P73" s="60">
        <v>7</v>
      </c>
      <c r="Q73" s="59">
        <v>16</v>
      </c>
      <c r="R73" s="60">
        <v>104</v>
      </c>
      <c r="S73" s="52">
        <f>I73/11</f>
        <v>0.91</v>
      </c>
      <c r="T73" s="52">
        <f>J73/22</f>
        <v>0.41</v>
      </c>
      <c r="U73" s="52">
        <f>K73/24</f>
        <v>0.25</v>
      </c>
      <c r="V73" s="52">
        <f>L73/33</f>
        <v>0.64</v>
      </c>
      <c r="W73" s="52">
        <f>M73/33</f>
        <v>0.42</v>
      </c>
      <c r="X73" s="52">
        <f>N73/15</f>
        <v>0.4</v>
      </c>
      <c r="Y73" s="52">
        <f>O73/20</f>
        <v>0.75</v>
      </c>
      <c r="Z73" s="52">
        <f>P73/34</f>
        <v>0.21</v>
      </c>
      <c r="AA73" s="52">
        <f>Q73/23</f>
        <v>0.7</v>
      </c>
      <c r="AB73" s="66">
        <f>RANK(S73,$S$2:$S$224)</f>
        <v>74</v>
      </c>
      <c r="AC73" s="66">
        <f>RANK(T73,$T$2:$T$224)</f>
        <v>182</v>
      </c>
      <c r="AD73" s="66">
        <f>RANK(U73,$U$2:$U$224)</f>
        <v>97</v>
      </c>
      <c r="AE73" s="66">
        <f>RANK(V73,V73:$V$224)</f>
        <v>34</v>
      </c>
      <c r="AF73" s="66">
        <f>RANK(W73,W73:$W$224)</f>
        <v>23</v>
      </c>
      <c r="AG73" s="66">
        <f>RANK(X73,X73:$X$224)</f>
        <v>34</v>
      </c>
      <c r="AH73" s="66">
        <f>RANK(Y73,Y73:$Y$224)</f>
        <v>24</v>
      </c>
      <c r="AI73" s="68">
        <f>RANK(Z73,Z73:$Z$224)</f>
        <v>75</v>
      </c>
      <c r="AJ73" s="68">
        <f>RANK(AA73,AA73:$AA$224)</f>
        <v>14</v>
      </c>
      <c r="AK73" s="81">
        <f>(I73+J73)/33</f>
        <v>0.58</v>
      </c>
      <c r="AL73" s="81">
        <f>(K73+L73)/57</f>
        <v>0.47</v>
      </c>
      <c r="AM73" s="81">
        <f>M73/33</f>
        <v>0.42</v>
      </c>
      <c r="AN73" s="81">
        <f>N73/15</f>
        <v>0.4</v>
      </c>
      <c r="AO73" s="81">
        <f>(O73+P73+Q73)/77</f>
        <v>0.49</v>
      </c>
      <c r="AP73" s="60">
        <f>RANK(AK73,$AK$2:$AK$224)</f>
        <v>150</v>
      </c>
      <c r="AQ73" s="60">
        <f>RANK(AL73,$AL$2:$AL$224)</f>
        <v>82</v>
      </c>
      <c r="AR73" s="60">
        <f>RANK(AM73,$AM$2:$AM$224)</f>
        <v>46</v>
      </c>
      <c r="AS73" s="60">
        <f>RANK(AN73,$AN$2:$AN$224)</f>
        <v>66</v>
      </c>
      <c r="AT73" s="60">
        <f>RANK(AO73,$AO$2:$AO$224)</f>
        <v>83</v>
      </c>
    </row>
    <row r="74" ht="22" customHeight="1" spans="1:46">
      <c r="A74" s="53">
        <v>75</v>
      </c>
      <c r="B74" s="54" t="s">
        <v>71</v>
      </c>
      <c r="C74" s="54" t="s">
        <v>111</v>
      </c>
      <c r="D74" s="62" t="s">
        <v>118</v>
      </c>
      <c r="E74" s="55">
        <v>21</v>
      </c>
      <c r="F74" s="56">
        <v>10</v>
      </c>
      <c r="G74" s="57">
        <v>74</v>
      </c>
      <c r="H74" s="58">
        <v>51.92</v>
      </c>
      <c r="I74" s="60">
        <v>8</v>
      </c>
      <c r="J74" s="60">
        <v>18</v>
      </c>
      <c r="K74" s="60">
        <v>10</v>
      </c>
      <c r="L74" s="60">
        <v>20</v>
      </c>
      <c r="M74" s="60">
        <v>10</v>
      </c>
      <c r="N74" s="60">
        <v>3</v>
      </c>
      <c r="O74" s="60">
        <v>15</v>
      </c>
      <c r="P74" s="60">
        <v>9</v>
      </c>
      <c r="Q74" s="60">
        <v>15</v>
      </c>
      <c r="R74" s="60">
        <v>108</v>
      </c>
      <c r="S74" s="52">
        <f>I74/11</f>
        <v>0.73</v>
      </c>
      <c r="T74" s="52">
        <f>J74/22</f>
        <v>0.82</v>
      </c>
      <c r="U74" s="52">
        <f>K74/24</f>
        <v>0.42</v>
      </c>
      <c r="V74" s="52">
        <f>L74/33</f>
        <v>0.61</v>
      </c>
      <c r="W74" s="52">
        <f>M74/33</f>
        <v>0.3</v>
      </c>
      <c r="X74" s="52">
        <f>N74/15</f>
        <v>0.2</v>
      </c>
      <c r="Y74" s="52">
        <f>O74/20</f>
        <v>0.75</v>
      </c>
      <c r="Z74" s="52">
        <f>P74/34</f>
        <v>0.26</v>
      </c>
      <c r="AA74" s="52">
        <f>Q74/23</f>
        <v>0.65</v>
      </c>
      <c r="AB74" s="66">
        <f>RANK(S74,$S$2:$S$224)</f>
        <v>108</v>
      </c>
      <c r="AC74" s="66">
        <f>RANK(T74,$T$2:$T$224)</f>
        <v>53</v>
      </c>
      <c r="AD74" s="66">
        <f>RANK(U74,$U$2:$U$224)</f>
        <v>57</v>
      </c>
      <c r="AE74" s="66">
        <f>RANK(V74,V74:$V$224)</f>
        <v>39</v>
      </c>
      <c r="AF74" s="66">
        <f>RANK(W74,W74:$W$224)</f>
        <v>67</v>
      </c>
      <c r="AG74" s="66">
        <f>RANK(X74,X74:$X$224)</f>
        <v>84</v>
      </c>
      <c r="AH74" s="66">
        <f>RANK(Y74,Y74:$Y$224)</f>
        <v>24</v>
      </c>
      <c r="AI74" s="68">
        <f>RANK(Z74,Z74:$Z$224)</f>
        <v>59</v>
      </c>
      <c r="AJ74" s="68">
        <f>RANK(AA74,AA74:$AA$224)</f>
        <v>27</v>
      </c>
      <c r="AK74" s="81">
        <f>(I74+J74)/33</f>
        <v>0.79</v>
      </c>
      <c r="AL74" s="81">
        <f>(K74+L74)/57</f>
        <v>0.53</v>
      </c>
      <c r="AM74" s="81">
        <f>M74/33</f>
        <v>0.3</v>
      </c>
      <c r="AN74" s="81">
        <f>N74/15</f>
        <v>0.2</v>
      </c>
      <c r="AO74" s="81">
        <f>(O74+P74+Q74)/77</f>
        <v>0.51</v>
      </c>
      <c r="AP74" s="60">
        <f>RANK(AK74,$AK$2:$AK$224)</f>
        <v>72</v>
      </c>
      <c r="AQ74" s="60">
        <f>RANK(AL74,$AL$2:$AL$224)</f>
        <v>60</v>
      </c>
      <c r="AR74" s="60">
        <f>RANK(AM74,$AM$2:$AM$224)</f>
        <v>109</v>
      </c>
      <c r="AS74" s="60">
        <f>RANK(AN74,$AN$2:$AN$224)</f>
        <v>136</v>
      </c>
      <c r="AT74" s="60">
        <f>RANK(AO74,$AO$2:$AO$224)</f>
        <v>75</v>
      </c>
    </row>
    <row r="75" ht="22" customHeight="1" spans="1:46">
      <c r="A75" s="53">
        <v>76</v>
      </c>
      <c r="B75" s="60" t="s">
        <v>71</v>
      </c>
      <c r="C75" s="60" t="s">
        <v>111</v>
      </c>
      <c r="D75" s="54" t="s">
        <v>119</v>
      </c>
      <c r="E75" s="55">
        <v>21</v>
      </c>
      <c r="F75" s="56">
        <v>4</v>
      </c>
      <c r="G75" s="57">
        <v>27</v>
      </c>
      <c r="H75" s="58">
        <v>60.88</v>
      </c>
      <c r="I75" s="60">
        <v>11</v>
      </c>
      <c r="J75" s="60">
        <v>18</v>
      </c>
      <c r="K75" s="60">
        <v>11</v>
      </c>
      <c r="L75" s="60">
        <v>25</v>
      </c>
      <c r="M75" s="60">
        <v>18</v>
      </c>
      <c r="N75" s="60">
        <v>2</v>
      </c>
      <c r="O75" s="59">
        <v>14</v>
      </c>
      <c r="P75" s="60">
        <v>13</v>
      </c>
      <c r="Q75" s="59">
        <v>15</v>
      </c>
      <c r="R75" s="60">
        <v>127</v>
      </c>
      <c r="S75" s="52">
        <f>I75/11</f>
        <v>1</v>
      </c>
      <c r="T75" s="52">
        <f>J75/22</f>
        <v>0.82</v>
      </c>
      <c r="U75" s="52">
        <f>K75/24</f>
        <v>0.46</v>
      </c>
      <c r="V75" s="52">
        <f>L75/33</f>
        <v>0.76</v>
      </c>
      <c r="W75" s="52">
        <f>M75/33</f>
        <v>0.55</v>
      </c>
      <c r="X75" s="52">
        <f>N75/15</f>
        <v>0.13</v>
      </c>
      <c r="Y75" s="52">
        <f>O75/20</f>
        <v>0.7</v>
      </c>
      <c r="Z75" s="52">
        <f>P75/34</f>
        <v>0.38</v>
      </c>
      <c r="AA75" s="52">
        <f>Q75/23</f>
        <v>0.65</v>
      </c>
      <c r="AB75" s="66">
        <f>RANK(S75,$S$2:$S$224)</f>
        <v>1</v>
      </c>
      <c r="AC75" s="66">
        <f>RANK(T75,$T$2:$T$224)</f>
        <v>53</v>
      </c>
      <c r="AD75" s="66">
        <f>RANK(U75,$U$2:$U$224)</f>
        <v>41</v>
      </c>
      <c r="AE75" s="66">
        <f>RANK(V75,V75:$V$224)</f>
        <v>17</v>
      </c>
      <c r="AF75" s="66">
        <f>RANK(W75,W75:$W$224)</f>
        <v>6</v>
      </c>
      <c r="AG75" s="66">
        <f>RANK(X75,X75:$X$224)</f>
        <v>95</v>
      </c>
      <c r="AH75" s="66">
        <f>RANK(Y75,Y75:$Y$224)</f>
        <v>32</v>
      </c>
      <c r="AI75" s="68">
        <f>RANK(Z75,Z75:$Z$224)</f>
        <v>33</v>
      </c>
      <c r="AJ75" s="68">
        <f>RANK(AA75,AA75:$AA$224)</f>
        <v>27</v>
      </c>
      <c r="AK75" s="81">
        <f>(I75+J75)/33</f>
        <v>0.88</v>
      </c>
      <c r="AL75" s="81">
        <f>(K75+L75)/57</f>
        <v>0.63</v>
      </c>
      <c r="AM75" s="81">
        <f>M75/33</f>
        <v>0.55</v>
      </c>
      <c r="AN75" s="81">
        <f>N75/15</f>
        <v>0.13</v>
      </c>
      <c r="AO75" s="81">
        <f>(O75+P75+Q75)/77</f>
        <v>0.55</v>
      </c>
      <c r="AP75" s="60">
        <f>RANK(AK75,$AK$2:$AK$224)</f>
        <v>32</v>
      </c>
      <c r="AQ75" s="60">
        <f>RANK(AL75,$AL$2:$AL$224)</f>
        <v>29</v>
      </c>
      <c r="AR75" s="60">
        <f>RANK(AM75,$AM$2:$AM$224)</f>
        <v>15</v>
      </c>
      <c r="AS75" s="60">
        <f>RANK(AN75,$AN$2:$AN$224)</f>
        <v>153</v>
      </c>
      <c r="AT75" s="60">
        <f>RANK(AO75,$AO$2:$AO$224)</f>
        <v>55</v>
      </c>
    </row>
    <row r="76" ht="22" customHeight="1" spans="1:46">
      <c r="A76" s="53">
        <v>77</v>
      </c>
      <c r="B76" s="54" t="s">
        <v>71</v>
      </c>
      <c r="C76" s="54" t="s">
        <v>111</v>
      </c>
      <c r="D76" s="54" t="s">
        <v>120</v>
      </c>
      <c r="E76" s="55">
        <v>21</v>
      </c>
      <c r="F76" s="56">
        <v>14</v>
      </c>
      <c r="G76" s="57">
        <v>86</v>
      </c>
      <c r="H76" s="58">
        <v>49.48</v>
      </c>
      <c r="I76" s="60">
        <v>11</v>
      </c>
      <c r="J76" s="60">
        <v>10.5</v>
      </c>
      <c r="K76" s="60">
        <v>5</v>
      </c>
      <c r="L76" s="60">
        <v>27</v>
      </c>
      <c r="M76" s="60">
        <v>9</v>
      </c>
      <c r="N76" s="60">
        <v>4</v>
      </c>
      <c r="O76" s="59">
        <v>14</v>
      </c>
      <c r="P76" s="60">
        <v>6</v>
      </c>
      <c r="Q76" s="59">
        <v>15</v>
      </c>
      <c r="R76" s="60">
        <v>101.5</v>
      </c>
      <c r="S76" s="52">
        <f>I76/11</f>
        <v>1</v>
      </c>
      <c r="T76" s="52">
        <f>J76/22</f>
        <v>0.48</v>
      </c>
      <c r="U76" s="52">
        <f>K76/24</f>
        <v>0.21</v>
      </c>
      <c r="V76" s="52">
        <f>L76/33</f>
        <v>0.82</v>
      </c>
      <c r="W76" s="52">
        <f>M76/33</f>
        <v>0.27</v>
      </c>
      <c r="X76" s="52">
        <f>N76/15</f>
        <v>0.27</v>
      </c>
      <c r="Y76" s="52">
        <f>O76/20</f>
        <v>0.7</v>
      </c>
      <c r="Z76" s="52">
        <f>P76/34</f>
        <v>0.18</v>
      </c>
      <c r="AA76" s="52">
        <f>Q76/23</f>
        <v>0.65</v>
      </c>
      <c r="AB76" s="66">
        <f>RANK(S76,$S$2:$S$224)</f>
        <v>1</v>
      </c>
      <c r="AC76" s="66">
        <f>RANK(T76,$T$2:$T$224)</f>
        <v>165</v>
      </c>
      <c r="AD76" s="66">
        <f>RANK(U76,$U$2:$U$224)</f>
        <v>109</v>
      </c>
      <c r="AE76" s="66">
        <f>RANK(V76,V76:$V$224)</f>
        <v>6</v>
      </c>
      <c r="AF76" s="66">
        <f>RANK(W76,W76:$W$224)</f>
        <v>77</v>
      </c>
      <c r="AG76" s="66">
        <f>RANK(X76,X76:$X$224)</f>
        <v>61</v>
      </c>
      <c r="AH76" s="66">
        <f>RANK(Y76,Y76:$Y$224)</f>
        <v>32</v>
      </c>
      <c r="AI76" s="68">
        <f>RANK(Z76,Z76:$Z$224)</f>
        <v>82</v>
      </c>
      <c r="AJ76" s="68">
        <f>RANK(AA76,AA76:$AA$224)</f>
        <v>27</v>
      </c>
      <c r="AK76" s="81">
        <f>(I76+J76)/33</f>
        <v>0.65</v>
      </c>
      <c r="AL76" s="81">
        <f>(K76+L76)/57</f>
        <v>0.56</v>
      </c>
      <c r="AM76" s="81">
        <f>M76/33</f>
        <v>0.27</v>
      </c>
      <c r="AN76" s="81">
        <f>N76/15</f>
        <v>0.27</v>
      </c>
      <c r="AO76" s="81">
        <f>(O76+P76+Q76)/77</f>
        <v>0.45</v>
      </c>
      <c r="AP76" s="60">
        <f>RANK(AK76,$AK$2:$AK$224)</f>
        <v>119</v>
      </c>
      <c r="AQ76" s="60">
        <f>RANK(AL76,$AL$2:$AL$224)</f>
        <v>49</v>
      </c>
      <c r="AR76" s="60">
        <f>RANK(AM76,$AM$2:$AM$224)</f>
        <v>128</v>
      </c>
      <c r="AS76" s="60">
        <f>RANK(AN76,$AN$2:$AN$224)</f>
        <v>103</v>
      </c>
      <c r="AT76" s="60">
        <f>RANK(AO76,$AO$2:$AO$224)</f>
        <v>102</v>
      </c>
    </row>
    <row r="77" ht="22" customHeight="1" spans="1:46">
      <c r="A77" s="53">
        <v>78</v>
      </c>
      <c r="B77" s="60" t="s">
        <v>71</v>
      </c>
      <c r="C77" s="60" t="s">
        <v>111</v>
      </c>
      <c r="D77" s="54" t="s">
        <v>121</v>
      </c>
      <c r="E77" s="55">
        <v>21</v>
      </c>
      <c r="F77" s="56">
        <v>9</v>
      </c>
      <c r="G77" s="57">
        <v>72</v>
      </c>
      <c r="H77" s="58">
        <v>52.16</v>
      </c>
      <c r="I77" s="60">
        <v>11</v>
      </c>
      <c r="J77" s="60">
        <v>17.5</v>
      </c>
      <c r="K77" s="60">
        <v>5</v>
      </c>
      <c r="L77" s="60">
        <v>24.5</v>
      </c>
      <c r="M77" s="60">
        <v>8</v>
      </c>
      <c r="N77" s="60">
        <v>2</v>
      </c>
      <c r="O77" s="59">
        <v>12</v>
      </c>
      <c r="P77" s="60">
        <v>9</v>
      </c>
      <c r="Q77" s="59">
        <v>18</v>
      </c>
      <c r="R77" s="60">
        <v>107</v>
      </c>
      <c r="S77" s="52">
        <f>I77/11</f>
        <v>1</v>
      </c>
      <c r="T77" s="52">
        <f>J77/22</f>
        <v>0.8</v>
      </c>
      <c r="U77" s="52">
        <f>K77/24</f>
        <v>0.21</v>
      </c>
      <c r="V77" s="52">
        <f>L77/33</f>
        <v>0.74</v>
      </c>
      <c r="W77" s="52">
        <f>M77/33</f>
        <v>0.24</v>
      </c>
      <c r="X77" s="52">
        <f>N77/15</f>
        <v>0.13</v>
      </c>
      <c r="Y77" s="52">
        <f>O77/20</f>
        <v>0.6</v>
      </c>
      <c r="Z77" s="52">
        <f>P77/34</f>
        <v>0.26</v>
      </c>
      <c r="AA77" s="52">
        <f>Q77/23</f>
        <v>0.78</v>
      </c>
      <c r="AB77" s="66">
        <f>RANK(S77,$S$2:$S$224)</f>
        <v>1</v>
      </c>
      <c r="AC77" s="66">
        <f>RANK(T77,$T$2:$T$224)</f>
        <v>66</v>
      </c>
      <c r="AD77" s="66">
        <f>RANK(U77,$U$2:$U$224)</f>
        <v>109</v>
      </c>
      <c r="AE77" s="66">
        <f>RANK(V77,V77:$V$224)</f>
        <v>16</v>
      </c>
      <c r="AF77" s="66">
        <f>RANK(W77,W77:$W$224)</f>
        <v>88</v>
      </c>
      <c r="AG77" s="66">
        <f>RANK(X77,X77:$X$224)</f>
        <v>94</v>
      </c>
      <c r="AH77" s="66">
        <f>RANK(Y77,Y77:$Y$224)</f>
        <v>59</v>
      </c>
      <c r="AI77" s="68">
        <f>RANK(Z77,Z77:$Z$224)</f>
        <v>58</v>
      </c>
      <c r="AJ77" s="68">
        <f>RANK(AA77,AA77:$AA$224)</f>
        <v>7</v>
      </c>
      <c r="AK77" s="81">
        <f>(I77+J77)/33</f>
        <v>0.86</v>
      </c>
      <c r="AL77" s="81">
        <f>(K77+L77)/57</f>
        <v>0.52</v>
      </c>
      <c r="AM77" s="81">
        <f>M77/33</f>
        <v>0.24</v>
      </c>
      <c r="AN77" s="81">
        <f>N77/15</f>
        <v>0.13</v>
      </c>
      <c r="AO77" s="81">
        <f>(O77+P77+Q77)/77</f>
        <v>0.51</v>
      </c>
      <c r="AP77" s="60">
        <f>RANK(AK77,$AK$2:$AK$224)</f>
        <v>41</v>
      </c>
      <c r="AQ77" s="60">
        <f>RANK(AL77,$AL$2:$AL$224)</f>
        <v>64</v>
      </c>
      <c r="AR77" s="60">
        <f>RANK(AM77,$AM$2:$AM$224)</f>
        <v>144</v>
      </c>
      <c r="AS77" s="60">
        <f>RANK(AN77,$AN$2:$AN$224)</f>
        <v>153</v>
      </c>
      <c r="AT77" s="60">
        <f>RANK(AO77,$AO$2:$AO$224)</f>
        <v>75</v>
      </c>
    </row>
    <row r="78" ht="22" customHeight="1" spans="1:46">
      <c r="A78" s="53">
        <v>79</v>
      </c>
      <c r="B78" s="60" t="s">
        <v>71</v>
      </c>
      <c r="C78" s="60" t="s">
        <v>111</v>
      </c>
      <c r="D78" s="54" t="s">
        <v>122</v>
      </c>
      <c r="E78" s="55">
        <v>21</v>
      </c>
      <c r="F78" s="56">
        <v>15</v>
      </c>
      <c r="G78" s="57">
        <v>103</v>
      </c>
      <c r="H78" s="58">
        <v>46.47</v>
      </c>
      <c r="I78" s="60">
        <v>11</v>
      </c>
      <c r="J78" s="60">
        <v>17</v>
      </c>
      <c r="K78" s="60">
        <v>9</v>
      </c>
      <c r="L78" s="60">
        <v>5</v>
      </c>
      <c r="M78" s="60">
        <v>15</v>
      </c>
      <c r="N78" s="60">
        <v>4</v>
      </c>
      <c r="O78" s="59">
        <v>15</v>
      </c>
      <c r="P78" s="60">
        <v>19</v>
      </c>
      <c r="Q78" s="59">
        <v>2</v>
      </c>
      <c r="R78" s="60">
        <v>97</v>
      </c>
      <c r="S78" s="52">
        <f>I78/11</f>
        <v>1</v>
      </c>
      <c r="T78" s="52">
        <f>J78/22</f>
        <v>0.77</v>
      </c>
      <c r="U78" s="52">
        <f>K78/24</f>
        <v>0.38</v>
      </c>
      <c r="V78" s="52">
        <f>L78/33</f>
        <v>0.15</v>
      </c>
      <c r="W78" s="52">
        <f>M78/33</f>
        <v>0.45</v>
      </c>
      <c r="X78" s="52">
        <f>N78/15</f>
        <v>0.27</v>
      </c>
      <c r="Y78" s="52">
        <f>O78/20</f>
        <v>0.75</v>
      </c>
      <c r="Z78" s="52">
        <f>P78/34</f>
        <v>0.56</v>
      </c>
      <c r="AA78" s="52">
        <f>Q78/23</f>
        <v>0.09</v>
      </c>
      <c r="AB78" s="66">
        <f>RANK(S78,$S$2:$S$224)</f>
        <v>1</v>
      </c>
      <c r="AC78" s="66">
        <f>RANK(T78,$T$2:$T$224)</f>
        <v>73</v>
      </c>
      <c r="AD78" s="66">
        <f>RANK(U78,$U$2:$U$224)</f>
        <v>65</v>
      </c>
      <c r="AE78" s="66">
        <f>RANK(V78,V78:$V$224)</f>
        <v>123</v>
      </c>
      <c r="AF78" s="66">
        <f>RANK(W78,W78:$W$224)</f>
        <v>20</v>
      </c>
      <c r="AG78" s="66">
        <f>RANK(X78,X78:$X$224)</f>
        <v>61</v>
      </c>
      <c r="AH78" s="66">
        <f>RANK(Y78,Y78:$Y$224)</f>
        <v>24</v>
      </c>
      <c r="AI78" s="68">
        <f>RANK(Z78,Z78:$Z$224)</f>
        <v>10</v>
      </c>
      <c r="AJ78" s="68">
        <f>RANK(AA78,AA78:$AA$224)</f>
        <v>120</v>
      </c>
      <c r="AK78" s="81">
        <f>(I78+J78)/33</f>
        <v>0.85</v>
      </c>
      <c r="AL78" s="81">
        <f>(K78+L78)/57</f>
        <v>0.25</v>
      </c>
      <c r="AM78" s="81">
        <f>M78/33</f>
        <v>0.45</v>
      </c>
      <c r="AN78" s="81">
        <f>N78/15</f>
        <v>0.27</v>
      </c>
      <c r="AO78" s="81">
        <f>(O78+P78+Q78)/77</f>
        <v>0.47</v>
      </c>
      <c r="AP78" s="60">
        <f>RANK(AK78,$AK$2:$AK$224)</f>
        <v>45</v>
      </c>
      <c r="AQ78" s="60">
        <f>RANK(AL78,$AL$2:$AL$224)</f>
        <v>167</v>
      </c>
      <c r="AR78" s="60">
        <f>RANK(AM78,$AM$2:$AM$224)</f>
        <v>39</v>
      </c>
      <c r="AS78" s="60">
        <f>RANK(AN78,$AN$2:$AN$224)</f>
        <v>103</v>
      </c>
      <c r="AT78" s="60">
        <f>RANK(AO78,$AO$2:$AO$224)</f>
        <v>95</v>
      </c>
    </row>
    <row r="79" ht="22" customHeight="1" spans="1:46">
      <c r="A79" s="53">
        <v>80</v>
      </c>
      <c r="B79" s="54" t="s">
        <v>71</v>
      </c>
      <c r="C79" s="54" t="s">
        <v>111</v>
      </c>
      <c r="D79" s="62" t="s">
        <v>123</v>
      </c>
      <c r="E79" s="55">
        <v>21</v>
      </c>
      <c r="F79" s="56">
        <v>16</v>
      </c>
      <c r="G79" s="57">
        <v>144</v>
      </c>
      <c r="H79" s="58">
        <v>38.11</v>
      </c>
      <c r="I79" s="60">
        <v>3</v>
      </c>
      <c r="J79" s="60">
        <v>9</v>
      </c>
      <c r="K79" s="60">
        <v>5.5</v>
      </c>
      <c r="L79" s="60">
        <v>20</v>
      </c>
      <c r="M79" s="60">
        <v>13</v>
      </c>
      <c r="N79" s="60">
        <v>5</v>
      </c>
      <c r="O79" s="59">
        <v>11</v>
      </c>
      <c r="P79" s="60">
        <v>4</v>
      </c>
      <c r="Q79" s="59">
        <v>11</v>
      </c>
      <c r="R79" s="60">
        <v>81.5</v>
      </c>
      <c r="S79" s="52">
        <f>I79/11</f>
        <v>0.27</v>
      </c>
      <c r="T79" s="52">
        <f>J79/22</f>
        <v>0.41</v>
      </c>
      <c r="U79" s="52">
        <f>K79/24</f>
        <v>0.23</v>
      </c>
      <c r="V79" s="52">
        <f>L79/33</f>
        <v>0.61</v>
      </c>
      <c r="W79" s="52">
        <f>M79/33</f>
        <v>0.39</v>
      </c>
      <c r="X79" s="52">
        <f>N79/15</f>
        <v>0.33</v>
      </c>
      <c r="Y79" s="52">
        <f>O79/20</f>
        <v>0.55</v>
      </c>
      <c r="Z79" s="52">
        <f>P79/34</f>
        <v>0.12</v>
      </c>
      <c r="AA79" s="52">
        <f>Q79/23</f>
        <v>0.48</v>
      </c>
      <c r="AB79" s="66">
        <f>RANK(S79,$S$2:$S$224)</f>
        <v>180</v>
      </c>
      <c r="AC79" s="66">
        <f>RANK(T79,$T$2:$T$224)</f>
        <v>182</v>
      </c>
      <c r="AD79" s="66">
        <f>RANK(U79,$U$2:$U$224)</f>
        <v>107</v>
      </c>
      <c r="AE79" s="66">
        <f>RANK(V79,V79:$V$224)</f>
        <v>36</v>
      </c>
      <c r="AF79" s="66">
        <f>RANK(W79,W79:$W$224)</f>
        <v>29</v>
      </c>
      <c r="AG79" s="66">
        <f>RANK(X79,X79:$X$224)</f>
        <v>49</v>
      </c>
      <c r="AH79" s="66">
        <f>RANK(Y79,Y79:$Y$224)</f>
        <v>74</v>
      </c>
      <c r="AI79" s="68">
        <f>RANK(Z79,Z79:$Z$224)</f>
        <v>100</v>
      </c>
      <c r="AJ79" s="68">
        <f>RANK(AA79,AA79:$AA$224)</f>
        <v>74</v>
      </c>
      <c r="AK79" s="81">
        <f>(I79+J79)/33</f>
        <v>0.36</v>
      </c>
      <c r="AL79" s="81">
        <f>(K79+L79)/57</f>
        <v>0.45</v>
      </c>
      <c r="AM79" s="81">
        <f>M79/33</f>
        <v>0.39</v>
      </c>
      <c r="AN79" s="81">
        <f>N79/15</f>
        <v>0.33</v>
      </c>
      <c r="AO79" s="81">
        <f>(O79+P79+Q79)/77</f>
        <v>0.34</v>
      </c>
      <c r="AP79" s="60">
        <f>RANK(AK79,$AK$2:$AK$224)</f>
        <v>199</v>
      </c>
      <c r="AQ79" s="60">
        <f>RANK(AL79,$AL$2:$AL$224)</f>
        <v>90</v>
      </c>
      <c r="AR79" s="60">
        <f>RANK(AM79,$AM$2:$AM$224)</f>
        <v>59</v>
      </c>
      <c r="AS79" s="60">
        <f>RANK(AN79,$AN$2:$AN$224)</f>
        <v>87</v>
      </c>
      <c r="AT79" s="60">
        <f>RANK(AO79,$AO$2:$AO$224)</f>
        <v>147</v>
      </c>
    </row>
    <row r="80" ht="22" customHeight="1" spans="1:46">
      <c r="A80" s="53">
        <v>81</v>
      </c>
      <c r="B80" s="60" t="s">
        <v>71</v>
      </c>
      <c r="C80" s="60" t="s">
        <v>111</v>
      </c>
      <c r="D80" s="54" t="s">
        <v>124</v>
      </c>
      <c r="E80" s="55">
        <v>21</v>
      </c>
      <c r="F80" s="56">
        <v>20</v>
      </c>
      <c r="G80" s="57">
        <v>196</v>
      </c>
      <c r="H80" s="58">
        <v>26.26</v>
      </c>
      <c r="I80" s="60">
        <v>7</v>
      </c>
      <c r="J80" s="60">
        <v>6</v>
      </c>
      <c r="K80" s="60">
        <v>4</v>
      </c>
      <c r="L80" s="60">
        <v>5</v>
      </c>
      <c r="M80" s="60">
        <v>6</v>
      </c>
      <c r="N80" s="60">
        <v>4</v>
      </c>
      <c r="O80" s="59">
        <v>13</v>
      </c>
      <c r="P80" s="60">
        <v>2</v>
      </c>
      <c r="Q80" s="59">
        <v>6</v>
      </c>
      <c r="R80" s="60">
        <v>53</v>
      </c>
      <c r="S80" s="52">
        <f>I80/11</f>
        <v>0.64</v>
      </c>
      <c r="T80" s="52">
        <f>J80/22</f>
        <v>0.27</v>
      </c>
      <c r="U80" s="52">
        <f>K80/24</f>
        <v>0.17</v>
      </c>
      <c r="V80" s="52">
        <f>L80/33</f>
        <v>0.15</v>
      </c>
      <c r="W80" s="52">
        <f>M80/33</f>
        <v>0.18</v>
      </c>
      <c r="X80" s="52">
        <f>N80/15</f>
        <v>0.27</v>
      </c>
      <c r="Y80" s="52">
        <f>O80/20</f>
        <v>0.65</v>
      </c>
      <c r="Z80" s="52">
        <f>P80/34</f>
        <v>0.06</v>
      </c>
      <c r="AA80" s="52">
        <f>Q80/23</f>
        <v>0.26</v>
      </c>
      <c r="AB80" s="66">
        <f>RANK(S80,$S$2:$S$224)</f>
        <v>146</v>
      </c>
      <c r="AC80" s="66">
        <f>RANK(T80,$T$2:$T$224)</f>
        <v>209</v>
      </c>
      <c r="AD80" s="66">
        <f>RANK(U80,$U$2:$U$224)</f>
        <v>192</v>
      </c>
      <c r="AE80" s="66">
        <f>RANK(V80,V80:$V$224)</f>
        <v>122</v>
      </c>
      <c r="AF80" s="66">
        <f>RANK(W80,W80:$W$224)</f>
        <v>120</v>
      </c>
      <c r="AG80" s="66">
        <f>RANK(X80,X80:$X$224)</f>
        <v>60</v>
      </c>
      <c r="AH80" s="66">
        <f>RANK(Y80,Y80:$Y$224)</f>
        <v>45</v>
      </c>
      <c r="AI80" s="68">
        <f>RANK(Z80,Z80:$Z$224)</f>
        <v>115</v>
      </c>
      <c r="AJ80" s="68">
        <f>RANK(AA80,AA80:$AA$224)</f>
        <v>108</v>
      </c>
      <c r="AK80" s="81">
        <f>(I80+J80)/33</f>
        <v>0.39</v>
      </c>
      <c r="AL80" s="81">
        <f>(K80+L80)/57</f>
        <v>0.16</v>
      </c>
      <c r="AM80" s="81">
        <f>M80/33</f>
        <v>0.18</v>
      </c>
      <c r="AN80" s="81">
        <f>N80/15</f>
        <v>0.27</v>
      </c>
      <c r="AO80" s="81">
        <f>(O80+P80+Q80)/77</f>
        <v>0.27</v>
      </c>
      <c r="AP80" s="60">
        <f>RANK(AK80,$AK$2:$AK$224)</f>
        <v>197</v>
      </c>
      <c r="AQ80" s="60">
        <f>RANK(AL80,$AL$2:$AL$224)</f>
        <v>201</v>
      </c>
      <c r="AR80" s="60">
        <f>RANK(AM80,$AM$2:$AM$224)</f>
        <v>188</v>
      </c>
      <c r="AS80" s="60">
        <f>RANK(AN80,$AN$2:$AN$224)</f>
        <v>103</v>
      </c>
      <c r="AT80" s="60">
        <f>RANK(AO80,$AO$2:$AO$224)</f>
        <v>176</v>
      </c>
    </row>
    <row r="81" ht="22" customHeight="1" spans="1:46">
      <c r="A81" s="53">
        <v>82</v>
      </c>
      <c r="B81" s="60" t="s">
        <v>71</v>
      </c>
      <c r="C81" s="60" t="s">
        <v>111</v>
      </c>
      <c r="D81" s="54" t="s">
        <v>125</v>
      </c>
      <c r="E81" s="55">
        <v>21</v>
      </c>
      <c r="F81" s="56">
        <v>19</v>
      </c>
      <c r="G81" s="57">
        <v>188</v>
      </c>
      <c r="H81" s="58">
        <v>28.69</v>
      </c>
      <c r="I81" s="60">
        <v>3</v>
      </c>
      <c r="J81" s="60">
        <v>6.5</v>
      </c>
      <c r="K81" s="60">
        <v>5</v>
      </c>
      <c r="L81" s="60">
        <v>15.5</v>
      </c>
      <c r="M81" s="60">
        <v>5</v>
      </c>
      <c r="N81" s="60">
        <v>8</v>
      </c>
      <c r="O81" s="59">
        <v>3</v>
      </c>
      <c r="P81" s="60">
        <v>2</v>
      </c>
      <c r="Q81" s="59">
        <v>12</v>
      </c>
      <c r="R81" s="60">
        <v>60</v>
      </c>
      <c r="S81" s="52">
        <f>I81/11</f>
        <v>0.27</v>
      </c>
      <c r="T81" s="52">
        <f>J81/22</f>
        <v>0.3</v>
      </c>
      <c r="U81" s="52">
        <f>K81/24</f>
        <v>0.21</v>
      </c>
      <c r="V81" s="52">
        <f>L81/33</f>
        <v>0.47</v>
      </c>
      <c r="W81" s="52">
        <f>M81/33</f>
        <v>0.15</v>
      </c>
      <c r="X81" s="52">
        <f>N81/15</f>
        <v>0.53</v>
      </c>
      <c r="Y81" s="52">
        <f>O81/20</f>
        <v>0.15</v>
      </c>
      <c r="Z81" s="52">
        <f>P81/34</f>
        <v>0.06</v>
      </c>
      <c r="AA81" s="52">
        <f>Q81/23</f>
        <v>0.52</v>
      </c>
      <c r="AB81" s="66">
        <f>RANK(S81,$S$2:$S$224)</f>
        <v>180</v>
      </c>
      <c r="AC81" s="66">
        <f>RANK(T81,$T$2:$T$224)</f>
        <v>206</v>
      </c>
      <c r="AD81" s="66">
        <f>RANK(U81,$U$2:$U$224)</f>
        <v>109</v>
      </c>
      <c r="AE81" s="66">
        <f>RANK(V81,V81:$V$224)</f>
        <v>63</v>
      </c>
      <c r="AF81" s="66">
        <f>RANK(W81,W81:$W$224)</f>
        <v>128</v>
      </c>
      <c r="AG81" s="66">
        <f>RANK(X81,X81:$X$224)</f>
        <v>17</v>
      </c>
      <c r="AH81" s="66">
        <f>RANK(Y81,Y81:$Y$224)</f>
        <v>142</v>
      </c>
      <c r="AI81" s="68">
        <f>RANK(Z81,Z81:$Z$224)</f>
        <v>115</v>
      </c>
      <c r="AJ81" s="68">
        <f>RANK(AA81,AA81:$AA$224)</f>
        <v>61</v>
      </c>
      <c r="AK81" s="81">
        <f>(I81+J81)/33</f>
        <v>0.29</v>
      </c>
      <c r="AL81" s="81">
        <f>(K81+L81)/57</f>
        <v>0.36</v>
      </c>
      <c r="AM81" s="81">
        <f>M81/33</f>
        <v>0.15</v>
      </c>
      <c r="AN81" s="81">
        <f>N81/15</f>
        <v>0.53</v>
      </c>
      <c r="AO81" s="81">
        <f>(O81+P81+Q81)/77</f>
        <v>0.22</v>
      </c>
      <c r="AP81" s="60">
        <f>RANK(AK81,$AK$2:$AK$224)</f>
        <v>210</v>
      </c>
      <c r="AQ81" s="60">
        <f>RANK(AL81,$AL$2:$AL$224)</f>
        <v>124</v>
      </c>
      <c r="AR81" s="60">
        <f>RANK(AM81,$AM$2:$AM$224)</f>
        <v>201</v>
      </c>
      <c r="AS81" s="60">
        <f>RANK(AN81,$AN$2:$AN$224)</f>
        <v>34</v>
      </c>
      <c r="AT81" s="60">
        <f>RANK(AO81,$AO$2:$AO$224)</f>
        <v>190</v>
      </c>
    </row>
    <row r="82" ht="22" customHeight="1" spans="1:46">
      <c r="A82" s="53">
        <v>83</v>
      </c>
      <c r="B82" s="60" t="s">
        <v>126</v>
      </c>
      <c r="C82" s="60" t="s">
        <v>127</v>
      </c>
      <c r="D82" s="54" t="s">
        <v>128</v>
      </c>
      <c r="E82" s="55">
        <v>33</v>
      </c>
      <c r="F82" s="56">
        <v>22</v>
      </c>
      <c r="G82" s="57">
        <v>148</v>
      </c>
      <c r="H82" s="58">
        <v>37.23</v>
      </c>
      <c r="I82" s="60">
        <v>5</v>
      </c>
      <c r="J82" s="60">
        <v>11</v>
      </c>
      <c r="K82" s="60">
        <v>5.5</v>
      </c>
      <c r="L82" s="60">
        <v>14.5</v>
      </c>
      <c r="M82" s="60">
        <v>14</v>
      </c>
      <c r="N82" s="60">
        <v>4</v>
      </c>
      <c r="O82" s="59">
        <v>12</v>
      </c>
      <c r="P82" s="60">
        <v>12</v>
      </c>
      <c r="Q82" s="59">
        <v>2</v>
      </c>
      <c r="R82" s="60">
        <v>80</v>
      </c>
      <c r="S82" s="52">
        <f>I82/11</f>
        <v>0.45</v>
      </c>
      <c r="T82" s="52">
        <f>J82/22</f>
        <v>0.5</v>
      </c>
      <c r="U82" s="52">
        <f>K82/24</f>
        <v>0.23</v>
      </c>
      <c r="V82" s="52">
        <f>L82/33</f>
        <v>0.44</v>
      </c>
      <c r="W82" s="52">
        <f>M82/33</f>
        <v>0.42</v>
      </c>
      <c r="X82" s="52">
        <f>N82/15</f>
        <v>0.27</v>
      </c>
      <c r="Y82" s="52">
        <f>O82/20</f>
        <v>0.6</v>
      </c>
      <c r="Z82" s="52">
        <f>P82/34</f>
        <v>0.35</v>
      </c>
      <c r="AA82" s="52">
        <f>Q82/23</f>
        <v>0.09</v>
      </c>
      <c r="AB82" s="66">
        <f>RANK(S82,$S$2:$S$224)</f>
        <v>162</v>
      </c>
      <c r="AC82" s="66">
        <f>RANK(T82,$T$2:$T$224)</f>
        <v>157</v>
      </c>
      <c r="AD82" s="66">
        <f>RANK(U82,$U$2:$U$224)</f>
        <v>107</v>
      </c>
      <c r="AE82" s="66">
        <f>RANK(V82,V82:$V$224)</f>
        <v>70</v>
      </c>
      <c r="AF82" s="66">
        <f>RANK(W82,W82:$W$224)</f>
        <v>21</v>
      </c>
      <c r="AG82" s="66">
        <f>RANK(X82,X82:$X$224)</f>
        <v>59</v>
      </c>
      <c r="AH82" s="66">
        <f>RANK(Y82,Y82:$Y$224)</f>
        <v>57</v>
      </c>
      <c r="AI82" s="68">
        <f>RANK(Z82,Z82:$Z$224)</f>
        <v>37</v>
      </c>
      <c r="AJ82" s="68">
        <f>RANK(AA82,AA82:$AA$224)</f>
        <v>117</v>
      </c>
      <c r="AK82" s="81">
        <f>(I82+J82)/33</f>
        <v>0.48</v>
      </c>
      <c r="AL82" s="81">
        <f>(K82+L82)/57</f>
        <v>0.35</v>
      </c>
      <c r="AM82" s="81">
        <f>M82/33</f>
        <v>0.42</v>
      </c>
      <c r="AN82" s="81">
        <f>N82/15</f>
        <v>0.27</v>
      </c>
      <c r="AO82" s="81">
        <f>(O82+P82+Q82)/77</f>
        <v>0.34</v>
      </c>
      <c r="AP82" s="60">
        <f>RANK(AK82,$AK$2:$AK$224)</f>
        <v>183</v>
      </c>
      <c r="AQ82" s="60">
        <f>RANK(AL82,$AL$2:$AL$224)</f>
        <v>126</v>
      </c>
      <c r="AR82" s="60">
        <f>RANK(AM82,$AM$2:$AM$224)</f>
        <v>46</v>
      </c>
      <c r="AS82" s="60">
        <f>RANK(AN82,$AN$2:$AN$224)</f>
        <v>103</v>
      </c>
      <c r="AT82" s="60">
        <f>RANK(AO82,$AO$2:$AO$224)</f>
        <v>147</v>
      </c>
    </row>
    <row r="83" ht="22" customHeight="1" spans="1:46">
      <c r="A83" s="53">
        <v>84</v>
      </c>
      <c r="B83" s="54" t="s">
        <v>126</v>
      </c>
      <c r="C83" s="54" t="s">
        <v>127</v>
      </c>
      <c r="D83" s="60" t="s">
        <v>129</v>
      </c>
      <c r="E83" s="55">
        <v>33</v>
      </c>
      <c r="F83" s="56">
        <v>11</v>
      </c>
      <c r="G83" s="57">
        <v>84</v>
      </c>
      <c r="H83" s="58">
        <v>50.06</v>
      </c>
      <c r="I83" s="60">
        <v>10</v>
      </c>
      <c r="J83" s="60">
        <v>20</v>
      </c>
      <c r="K83" s="60">
        <v>5</v>
      </c>
      <c r="L83" s="60">
        <v>26</v>
      </c>
      <c r="M83" s="60">
        <v>10</v>
      </c>
      <c r="N83" s="60">
        <v>8</v>
      </c>
      <c r="O83" s="59">
        <v>11</v>
      </c>
      <c r="P83" s="60">
        <v>12</v>
      </c>
      <c r="Q83" s="59">
        <v>2</v>
      </c>
      <c r="R83" s="60">
        <v>104</v>
      </c>
      <c r="S83" s="52">
        <f>I83/11</f>
        <v>0.91</v>
      </c>
      <c r="T83" s="52">
        <f>J83/22</f>
        <v>0.91</v>
      </c>
      <c r="U83" s="52">
        <f>K83/24</f>
        <v>0.21</v>
      </c>
      <c r="V83" s="52">
        <f>L83/33</f>
        <v>0.79</v>
      </c>
      <c r="W83" s="52">
        <f>M83/33</f>
        <v>0.3</v>
      </c>
      <c r="X83" s="52">
        <f>N83/15</f>
        <v>0.53</v>
      </c>
      <c r="Y83" s="52">
        <f>O83/20</f>
        <v>0.55</v>
      </c>
      <c r="Z83" s="52">
        <f>P83/34</f>
        <v>0.35</v>
      </c>
      <c r="AA83" s="52">
        <f>Q83/23</f>
        <v>0.09</v>
      </c>
      <c r="AB83" s="66">
        <f>RANK(S83,$S$2:$S$224)</f>
        <v>74</v>
      </c>
      <c r="AC83" s="66">
        <f>RANK(T83,$T$2:$T$224)</f>
        <v>11</v>
      </c>
      <c r="AD83" s="66">
        <f>RANK(U83,$U$2:$U$224)</f>
        <v>109</v>
      </c>
      <c r="AE83" s="66">
        <f>RANK(V83,V83:$V$224)</f>
        <v>7</v>
      </c>
      <c r="AF83" s="66">
        <f>RANK(W83,W83:$W$224)</f>
        <v>63</v>
      </c>
      <c r="AG83" s="66">
        <f>RANK(X83,X83:$X$224)</f>
        <v>17</v>
      </c>
      <c r="AH83" s="66">
        <f>RANK(Y83,Y83:$Y$224)</f>
        <v>72</v>
      </c>
      <c r="AI83" s="68">
        <f>RANK(Z83,Z83:$Z$224)</f>
        <v>37</v>
      </c>
      <c r="AJ83" s="68">
        <f>RANK(AA83,AA83:$AA$224)</f>
        <v>117</v>
      </c>
      <c r="AK83" s="81">
        <f>(I83+J83)/33</f>
        <v>0.91</v>
      </c>
      <c r="AL83" s="81">
        <f>(K83+L83)/57</f>
        <v>0.54</v>
      </c>
      <c r="AM83" s="81">
        <f>M83/33</f>
        <v>0.3</v>
      </c>
      <c r="AN83" s="81">
        <f>N83/15</f>
        <v>0.53</v>
      </c>
      <c r="AO83" s="81">
        <f>(O83+P83+Q83)/77</f>
        <v>0.32</v>
      </c>
      <c r="AP83" s="60">
        <f>RANK(AK83,$AK$2:$AK$224)</f>
        <v>19</v>
      </c>
      <c r="AQ83" s="60">
        <f>RANK(AL83,$AL$2:$AL$224)</f>
        <v>55</v>
      </c>
      <c r="AR83" s="60">
        <f>RANK(AM83,$AM$2:$AM$224)</f>
        <v>109</v>
      </c>
      <c r="AS83" s="60">
        <f>RANK(AN83,$AN$2:$AN$224)</f>
        <v>34</v>
      </c>
      <c r="AT83" s="60">
        <f>RANK(AO83,$AO$2:$AO$224)</f>
        <v>154</v>
      </c>
    </row>
    <row r="84" ht="22" customHeight="1" spans="1:46">
      <c r="A84" s="53">
        <v>85</v>
      </c>
      <c r="B84" s="60" t="s">
        <v>126</v>
      </c>
      <c r="C84" s="60" t="s">
        <v>127</v>
      </c>
      <c r="D84" s="54" t="s">
        <v>130</v>
      </c>
      <c r="E84" s="55">
        <v>33</v>
      </c>
      <c r="F84" s="56">
        <v>3</v>
      </c>
      <c r="G84" s="57">
        <v>37</v>
      </c>
      <c r="H84" s="58">
        <v>59.03</v>
      </c>
      <c r="I84" s="60">
        <v>11</v>
      </c>
      <c r="J84" s="60">
        <v>12.5</v>
      </c>
      <c r="K84" s="60">
        <v>14</v>
      </c>
      <c r="L84" s="60">
        <v>29</v>
      </c>
      <c r="M84" s="60">
        <v>10</v>
      </c>
      <c r="N84" s="60">
        <v>0</v>
      </c>
      <c r="O84" s="59">
        <v>14</v>
      </c>
      <c r="P84" s="60">
        <v>18</v>
      </c>
      <c r="Q84" s="59">
        <v>15</v>
      </c>
      <c r="R84" s="60">
        <v>123.5</v>
      </c>
      <c r="S84" s="52">
        <f>I84/11</f>
        <v>1</v>
      </c>
      <c r="T84" s="52">
        <f>J84/22</f>
        <v>0.57</v>
      </c>
      <c r="U84" s="52">
        <f>K84/24</f>
        <v>0.58</v>
      </c>
      <c r="V84" s="52">
        <f>L84/33</f>
        <v>0.88</v>
      </c>
      <c r="W84" s="52">
        <f>M84/33</f>
        <v>0.3</v>
      </c>
      <c r="X84" s="52">
        <f>N84/15</f>
        <v>0</v>
      </c>
      <c r="Y84" s="52">
        <f>O84/20</f>
        <v>0.7</v>
      </c>
      <c r="Z84" s="52">
        <f>P84/34</f>
        <v>0.53</v>
      </c>
      <c r="AA84" s="52">
        <f>Q84/23</f>
        <v>0.65</v>
      </c>
      <c r="AB84" s="66">
        <f>RANK(S84,$S$2:$S$224)</f>
        <v>1</v>
      </c>
      <c r="AC84" s="66">
        <f>RANK(T84,$T$2:$T$224)</f>
        <v>137</v>
      </c>
      <c r="AD84" s="66">
        <f>RANK(U84,$U$2:$U$224)</f>
        <v>12</v>
      </c>
      <c r="AE84" s="66">
        <f>RANK(V84,V84:$V$224)</f>
        <v>2</v>
      </c>
      <c r="AF84" s="66">
        <f>RANK(W84,W84:$W$224)</f>
        <v>63</v>
      </c>
      <c r="AG84" s="66">
        <f>RANK(X84,X84:$X$224)</f>
        <v>118</v>
      </c>
      <c r="AH84" s="66">
        <f>RANK(Y84,Y84:$Y$224)</f>
        <v>31</v>
      </c>
      <c r="AI84" s="68">
        <f>RANK(Z84,Z84:$Z$224)</f>
        <v>12</v>
      </c>
      <c r="AJ84" s="68">
        <f>RANK(AA84,AA84:$AA$224)</f>
        <v>26</v>
      </c>
      <c r="AK84" s="81">
        <f>(I84+J84)/33</f>
        <v>0.71</v>
      </c>
      <c r="AL84" s="81">
        <f>(K84+L84)/57</f>
        <v>0.75</v>
      </c>
      <c r="AM84" s="81">
        <f>M84/33</f>
        <v>0.3</v>
      </c>
      <c r="AN84" s="81">
        <f>N84/15</f>
        <v>0</v>
      </c>
      <c r="AO84" s="81">
        <f>(O84+P84+Q84)/77</f>
        <v>0.61</v>
      </c>
      <c r="AP84" s="60">
        <f>RANK(AK84,$AK$2:$AK$224)</f>
        <v>94</v>
      </c>
      <c r="AQ84" s="60">
        <f>RANK(AL84,$AL$2:$AL$224)</f>
        <v>3</v>
      </c>
      <c r="AR84" s="60">
        <f>RANK(AM84,$AM$2:$AM$224)</f>
        <v>109</v>
      </c>
      <c r="AS84" s="60">
        <f>RANK(AN84,$AN$2:$AN$224)</f>
        <v>195</v>
      </c>
      <c r="AT84" s="60">
        <f>RANK(AO84,$AO$2:$AO$224)</f>
        <v>25</v>
      </c>
    </row>
    <row r="85" ht="22" customHeight="1" spans="1:46">
      <c r="A85" s="53">
        <v>86</v>
      </c>
      <c r="B85" s="60" t="s">
        <v>126</v>
      </c>
      <c r="C85" s="60" t="s">
        <v>127</v>
      </c>
      <c r="D85" s="54" t="s">
        <v>131</v>
      </c>
      <c r="E85" s="55">
        <v>33</v>
      </c>
      <c r="F85" s="56">
        <v>20</v>
      </c>
      <c r="G85" s="57">
        <v>142</v>
      </c>
      <c r="H85" s="58">
        <v>38.89</v>
      </c>
      <c r="I85" s="60">
        <v>11</v>
      </c>
      <c r="J85" s="60">
        <v>20</v>
      </c>
      <c r="K85" s="60">
        <v>8</v>
      </c>
      <c r="L85" s="60">
        <v>12</v>
      </c>
      <c r="M85" s="60">
        <v>5</v>
      </c>
      <c r="N85" s="60">
        <v>2</v>
      </c>
      <c r="O85" s="59">
        <v>8</v>
      </c>
      <c r="P85" s="60">
        <v>10</v>
      </c>
      <c r="Q85" s="59">
        <v>2</v>
      </c>
      <c r="R85" s="60">
        <v>78</v>
      </c>
      <c r="S85" s="52">
        <f>I85/11</f>
        <v>1</v>
      </c>
      <c r="T85" s="52">
        <f>J85/22</f>
        <v>0.91</v>
      </c>
      <c r="U85" s="52">
        <f>K85/24</f>
        <v>0.33</v>
      </c>
      <c r="V85" s="52">
        <f>L85/33</f>
        <v>0.36</v>
      </c>
      <c r="W85" s="52">
        <f>M85/33</f>
        <v>0.15</v>
      </c>
      <c r="X85" s="52">
        <f>N85/15</f>
        <v>0.13</v>
      </c>
      <c r="Y85" s="52">
        <f>O85/20</f>
        <v>0.4</v>
      </c>
      <c r="Z85" s="52">
        <f>P85/34</f>
        <v>0.29</v>
      </c>
      <c r="AA85" s="52">
        <f>Q85/23</f>
        <v>0.09</v>
      </c>
      <c r="AB85" s="66">
        <f>RANK(S85,$S$2:$S$224)</f>
        <v>1</v>
      </c>
      <c r="AC85" s="66">
        <f>RANK(T85,$T$2:$T$224)</f>
        <v>11</v>
      </c>
      <c r="AD85" s="66">
        <f>RANK(U85,$U$2:$U$224)</f>
        <v>72</v>
      </c>
      <c r="AE85" s="66">
        <f>RANK(V85,V85:$V$224)</f>
        <v>85</v>
      </c>
      <c r="AF85" s="66">
        <f>RANK(W85,W85:$W$224)</f>
        <v>125</v>
      </c>
      <c r="AG85" s="66">
        <f>RANK(X85,X85:$X$224)</f>
        <v>88</v>
      </c>
      <c r="AH85" s="66">
        <f>RANK(Y85,Y85:$Y$224)</f>
        <v>110</v>
      </c>
      <c r="AI85" s="68">
        <f>RANK(Z85,Z85:$Z$224)</f>
        <v>52</v>
      </c>
      <c r="AJ85" s="68">
        <f>RANK(AA85,AA85:$AA$224)</f>
        <v>116</v>
      </c>
      <c r="AK85" s="81">
        <f>(I85+J85)/33</f>
        <v>0.94</v>
      </c>
      <c r="AL85" s="81">
        <f>(K85+L85)/57</f>
        <v>0.35</v>
      </c>
      <c r="AM85" s="81">
        <f>M85/33</f>
        <v>0.15</v>
      </c>
      <c r="AN85" s="81">
        <f>N85/15</f>
        <v>0.13</v>
      </c>
      <c r="AO85" s="81">
        <f>(O85+P85+Q85)/77</f>
        <v>0.26</v>
      </c>
      <c r="AP85" s="60">
        <f>RANK(AK85,$AK$2:$AK$224)</f>
        <v>7</v>
      </c>
      <c r="AQ85" s="60">
        <f>RANK(AL85,$AL$2:$AL$224)</f>
        <v>126</v>
      </c>
      <c r="AR85" s="60">
        <f>RANK(AM85,$AM$2:$AM$224)</f>
        <v>201</v>
      </c>
      <c r="AS85" s="60">
        <f>RANK(AN85,$AN$2:$AN$224)</f>
        <v>153</v>
      </c>
      <c r="AT85" s="60">
        <f>RANK(AO85,$AO$2:$AO$224)</f>
        <v>180</v>
      </c>
    </row>
    <row r="86" ht="22" customHeight="1" spans="1:46">
      <c r="A86" s="53">
        <v>87</v>
      </c>
      <c r="B86" s="60" t="s">
        <v>126</v>
      </c>
      <c r="C86" s="60" t="s">
        <v>127</v>
      </c>
      <c r="D86" s="54" t="s">
        <v>132</v>
      </c>
      <c r="E86" s="55">
        <v>33</v>
      </c>
      <c r="F86" s="56">
        <v>13</v>
      </c>
      <c r="G86" s="57">
        <v>95</v>
      </c>
      <c r="H86" s="58">
        <v>48.47</v>
      </c>
      <c r="I86" s="60">
        <v>11</v>
      </c>
      <c r="J86" s="60">
        <v>18</v>
      </c>
      <c r="K86" s="60">
        <v>4.5</v>
      </c>
      <c r="L86" s="60">
        <v>27</v>
      </c>
      <c r="M86" s="60">
        <v>13</v>
      </c>
      <c r="N86" s="60">
        <v>4</v>
      </c>
      <c r="O86" s="59">
        <v>17</v>
      </c>
      <c r="P86" s="60">
        <v>5</v>
      </c>
      <c r="Q86" s="59">
        <v>0</v>
      </c>
      <c r="R86" s="60">
        <v>99.5</v>
      </c>
      <c r="S86" s="52">
        <f>I86/11</f>
        <v>1</v>
      </c>
      <c r="T86" s="52">
        <f>J86/22</f>
        <v>0.82</v>
      </c>
      <c r="U86" s="52">
        <f>K86/24</f>
        <v>0.19</v>
      </c>
      <c r="V86" s="52">
        <f>L86/33</f>
        <v>0.82</v>
      </c>
      <c r="W86" s="52">
        <f>M86/33</f>
        <v>0.39</v>
      </c>
      <c r="X86" s="52">
        <f>N86/15</f>
        <v>0.27</v>
      </c>
      <c r="Y86" s="52">
        <f>O86/20</f>
        <v>0.85</v>
      </c>
      <c r="Z86" s="52">
        <f>P86/34</f>
        <v>0.15</v>
      </c>
      <c r="AA86" s="52">
        <f>Q86/23</f>
        <v>0</v>
      </c>
      <c r="AB86" s="66">
        <f>RANK(S86,$S$2:$S$224)</f>
        <v>1</v>
      </c>
      <c r="AC86" s="66">
        <f>RANK(T86,$T$2:$T$224)</f>
        <v>53</v>
      </c>
      <c r="AD86" s="66">
        <f>RANK(U86,$U$2:$U$224)</f>
        <v>183</v>
      </c>
      <c r="AE86" s="66">
        <f>RANK(V86,V86:$V$224)</f>
        <v>5</v>
      </c>
      <c r="AF86" s="66">
        <f>RANK(W86,W86:$W$224)</f>
        <v>28</v>
      </c>
      <c r="AG86" s="66">
        <f>RANK(X86,X86:$X$224)</f>
        <v>58</v>
      </c>
      <c r="AH86" s="66">
        <f>RANK(Y86,Y86:$Y$224)</f>
        <v>4</v>
      </c>
      <c r="AI86" s="68">
        <f>RANK(Z86,Z86:$Z$224)</f>
        <v>88</v>
      </c>
      <c r="AJ86" s="68">
        <f>RANK(AA86,AA86:$AA$224)</f>
        <v>127</v>
      </c>
      <c r="AK86" s="81">
        <f>(I86+J86)/33</f>
        <v>0.88</v>
      </c>
      <c r="AL86" s="81">
        <f>(K86+L86)/57</f>
        <v>0.55</v>
      </c>
      <c r="AM86" s="81">
        <f>M86/33</f>
        <v>0.39</v>
      </c>
      <c r="AN86" s="81">
        <f>N86/15</f>
        <v>0.27</v>
      </c>
      <c r="AO86" s="81">
        <f>(O86+P86+Q86)/77</f>
        <v>0.29</v>
      </c>
      <c r="AP86" s="60">
        <f>RANK(AK86,$AK$2:$AK$224)</f>
        <v>32</v>
      </c>
      <c r="AQ86" s="60">
        <f>RANK(AL86,$AL$2:$AL$224)</f>
        <v>52</v>
      </c>
      <c r="AR86" s="60">
        <f>RANK(AM86,$AM$2:$AM$224)</f>
        <v>59</v>
      </c>
      <c r="AS86" s="60">
        <f>RANK(AN86,$AN$2:$AN$224)</f>
        <v>103</v>
      </c>
      <c r="AT86" s="60">
        <f>RANK(AO86,$AO$2:$AO$224)</f>
        <v>171</v>
      </c>
    </row>
    <row r="87" ht="22" customHeight="1" spans="1:46">
      <c r="A87" s="53">
        <v>88</v>
      </c>
      <c r="B87" s="60" t="s">
        <v>126</v>
      </c>
      <c r="C87" s="60" t="s">
        <v>127</v>
      </c>
      <c r="D87" s="54" t="s">
        <v>133</v>
      </c>
      <c r="E87" s="55">
        <v>33</v>
      </c>
      <c r="F87" s="56">
        <v>2</v>
      </c>
      <c r="G87" s="57">
        <v>32</v>
      </c>
      <c r="H87" s="58">
        <v>60.15</v>
      </c>
      <c r="I87" s="60">
        <v>10</v>
      </c>
      <c r="J87" s="60">
        <v>18.5</v>
      </c>
      <c r="K87" s="60">
        <v>5</v>
      </c>
      <c r="L87" s="60">
        <v>23.5</v>
      </c>
      <c r="M87" s="60">
        <v>9</v>
      </c>
      <c r="N87" s="60">
        <v>9</v>
      </c>
      <c r="O87" s="59">
        <v>15</v>
      </c>
      <c r="P87" s="60">
        <v>21</v>
      </c>
      <c r="Q87" s="59">
        <v>16</v>
      </c>
      <c r="R87" s="60">
        <v>127</v>
      </c>
      <c r="S87" s="52">
        <f>I87/11</f>
        <v>0.91</v>
      </c>
      <c r="T87" s="52">
        <f>J87/22</f>
        <v>0.84</v>
      </c>
      <c r="U87" s="52">
        <f>K87/24</f>
        <v>0.21</v>
      </c>
      <c r="V87" s="52">
        <f>L87/33</f>
        <v>0.71</v>
      </c>
      <c r="W87" s="52">
        <f>M87/33</f>
        <v>0.27</v>
      </c>
      <c r="X87" s="52">
        <f>N87/15</f>
        <v>0.6</v>
      </c>
      <c r="Y87" s="52">
        <f>O87/20</f>
        <v>0.75</v>
      </c>
      <c r="Z87" s="52">
        <f>P87/34</f>
        <v>0.62</v>
      </c>
      <c r="AA87" s="52">
        <f>Q87/23</f>
        <v>0.7</v>
      </c>
      <c r="AB87" s="66">
        <f>RANK(S87,$S$2:$S$224)</f>
        <v>74</v>
      </c>
      <c r="AC87" s="66">
        <f>RANK(T87,$T$2:$T$224)</f>
        <v>44</v>
      </c>
      <c r="AD87" s="66">
        <f>RANK(U87,$U$2:$U$224)</f>
        <v>109</v>
      </c>
      <c r="AE87" s="66">
        <f>RANK(V87,V87:$V$224)</f>
        <v>15</v>
      </c>
      <c r="AF87" s="66">
        <f>RANK(W87,W87:$W$224)</f>
        <v>71</v>
      </c>
      <c r="AG87" s="66">
        <f>RANK(X87,X87:$X$224)</f>
        <v>7</v>
      </c>
      <c r="AH87" s="66">
        <f>RANK(Y87,Y87:$Y$224)</f>
        <v>23</v>
      </c>
      <c r="AI87" s="68">
        <f>RANK(Z87,Z87:$Z$224)</f>
        <v>7</v>
      </c>
      <c r="AJ87" s="68">
        <f>RANK(AA87,AA87:$AA$224)</f>
        <v>13</v>
      </c>
      <c r="AK87" s="81">
        <f>(I87+J87)/33</f>
        <v>0.86</v>
      </c>
      <c r="AL87" s="81">
        <f>(K87+L87)/57</f>
        <v>0.5</v>
      </c>
      <c r="AM87" s="81">
        <f>M87/33</f>
        <v>0.27</v>
      </c>
      <c r="AN87" s="81">
        <f>N87/15</f>
        <v>0.6</v>
      </c>
      <c r="AO87" s="81">
        <f>(O87+P87+Q87)/77</f>
        <v>0.68</v>
      </c>
      <c r="AP87" s="60">
        <f>RANK(AK87,$AK$2:$AK$224)</f>
        <v>41</v>
      </c>
      <c r="AQ87" s="60">
        <f>RANK(AL87,$AL$2:$AL$224)</f>
        <v>70</v>
      </c>
      <c r="AR87" s="60">
        <f>RANK(AM87,$AM$2:$AM$224)</f>
        <v>128</v>
      </c>
      <c r="AS87" s="60">
        <f>RANK(AN87,$AN$2:$AN$224)</f>
        <v>12</v>
      </c>
      <c r="AT87" s="60">
        <f>RANK(AO87,$AO$2:$AO$224)</f>
        <v>9</v>
      </c>
    </row>
    <row r="88" ht="22" customHeight="1" spans="1:46">
      <c r="A88" s="53">
        <v>89</v>
      </c>
      <c r="B88" s="60" t="s">
        <v>126</v>
      </c>
      <c r="C88" s="60" t="s">
        <v>127</v>
      </c>
      <c r="D88" s="54" t="s">
        <v>134</v>
      </c>
      <c r="E88" s="55">
        <v>33</v>
      </c>
      <c r="F88" s="56">
        <v>12</v>
      </c>
      <c r="G88" s="57">
        <v>85</v>
      </c>
      <c r="H88" s="58">
        <v>49.58</v>
      </c>
      <c r="I88" s="60">
        <v>11</v>
      </c>
      <c r="J88" s="60">
        <v>7.5</v>
      </c>
      <c r="K88" s="60">
        <v>4.5</v>
      </c>
      <c r="L88" s="60">
        <v>20.5</v>
      </c>
      <c r="M88" s="60">
        <v>16</v>
      </c>
      <c r="N88" s="60">
        <v>9</v>
      </c>
      <c r="O88" s="60">
        <v>11</v>
      </c>
      <c r="P88" s="60">
        <v>7</v>
      </c>
      <c r="Q88" s="60">
        <v>16</v>
      </c>
      <c r="R88" s="60">
        <v>102.5</v>
      </c>
      <c r="S88" s="52">
        <f>I88/11</f>
        <v>1</v>
      </c>
      <c r="T88" s="52">
        <f>J88/22</f>
        <v>0.34</v>
      </c>
      <c r="U88" s="52">
        <f>K88/24</f>
        <v>0.19</v>
      </c>
      <c r="V88" s="52">
        <f>L88/33</f>
        <v>0.62</v>
      </c>
      <c r="W88" s="52">
        <f>M88/33</f>
        <v>0.48</v>
      </c>
      <c r="X88" s="52">
        <f>N88/15</f>
        <v>0.6</v>
      </c>
      <c r="Y88" s="52">
        <f>O88/20</f>
        <v>0.55</v>
      </c>
      <c r="Z88" s="52">
        <f>P88/34</f>
        <v>0.21</v>
      </c>
      <c r="AA88" s="52">
        <f>Q88/23</f>
        <v>0.7</v>
      </c>
      <c r="AB88" s="66">
        <f>RANK(S88,$S$2:$S$224)</f>
        <v>1</v>
      </c>
      <c r="AC88" s="66">
        <f>RANK(T88,$T$2:$T$224)</f>
        <v>195</v>
      </c>
      <c r="AD88" s="66">
        <f>RANK(U88,$U$2:$U$224)</f>
        <v>183</v>
      </c>
      <c r="AE88" s="66">
        <f>RANK(V88,V88:$V$224)</f>
        <v>29</v>
      </c>
      <c r="AF88" s="66">
        <f>RANK(W88,W88:$W$224)</f>
        <v>12</v>
      </c>
      <c r="AG88" s="66">
        <f>RANK(X88,X88:$X$224)</f>
        <v>7</v>
      </c>
      <c r="AH88" s="66">
        <f>RANK(Y88,Y88:$Y$224)</f>
        <v>69</v>
      </c>
      <c r="AI88" s="68">
        <f>RANK(Z88,Z88:$Z$224)</f>
        <v>66</v>
      </c>
      <c r="AJ88" s="68">
        <f>RANK(AA88,AA88:$AA$224)</f>
        <v>13</v>
      </c>
      <c r="AK88" s="81">
        <f>(I88+J88)/33</f>
        <v>0.56</v>
      </c>
      <c r="AL88" s="81">
        <f>(K88+L88)/57</f>
        <v>0.44</v>
      </c>
      <c r="AM88" s="81">
        <f>M88/33</f>
        <v>0.48</v>
      </c>
      <c r="AN88" s="81">
        <f>N88/15</f>
        <v>0.6</v>
      </c>
      <c r="AO88" s="81">
        <f>(O88+P88+Q88)/77</f>
        <v>0.44</v>
      </c>
      <c r="AP88" s="60">
        <f>RANK(AK88,$AK$2:$AK$224)</f>
        <v>155</v>
      </c>
      <c r="AQ88" s="60">
        <f>RANK(AL88,$AL$2:$AL$224)</f>
        <v>96</v>
      </c>
      <c r="AR88" s="60">
        <f>RANK(AM88,$AM$2:$AM$224)</f>
        <v>26</v>
      </c>
      <c r="AS88" s="60">
        <f>RANK(AN88,$AN$2:$AN$224)</f>
        <v>12</v>
      </c>
      <c r="AT88" s="60">
        <f>RANK(AO88,$AO$2:$AO$224)</f>
        <v>107</v>
      </c>
    </row>
    <row r="89" ht="22" customHeight="1" spans="1:46">
      <c r="A89" s="53">
        <v>90</v>
      </c>
      <c r="B89" s="54" t="s">
        <v>126</v>
      </c>
      <c r="C89" s="54" t="s">
        <v>127</v>
      </c>
      <c r="D89" s="61" t="s">
        <v>135</v>
      </c>
      <c r="E89" s="55">
        <v>33</v>
      </c>
      <c r="F89" s="56">
        <v>16</v>
      </c>
      <c r="G89" s="57">
        <v>104</v>
      </c>
      <c r="H89" s="58">
        <v>46.45</v>
      </c>
      <c r="I89" s="60">
        <v>11</v>
      </c>
      <c r="J89" s="60">
        <v>11</v>
      </c>
      <c r="K89" s="60">
        <v>10</v>
      </c>
      <c r="L89" s="60">
        <v>22.5</v>
      </c>
      <c r="M89" s="60">
        <v>0</v>
      </c>
      <c r="N89" s="60">
        <v>7</v>
      </c>
      <c r="O89" s="59">
        <v>13</v>
      </c>
      <c r="P89" s="60">
        <v>15</v>
      </c>
      <c r="Q89" s="59">
        <v>6</v>
      </c>
      <c r="R89" s="60">
        <v>95.5</v>
      </c>
      <c r="S89" s="52">
        <f>I89/11</f>
        <v>1</v>
      </c>
      <c r="T89" s="52">
        <f>J89/22</f>
        <v>0.5</v>
      </c>
      <c r="U89" s="52">
        <f>K89/24</f>
        <v>0.42</v>
      </c>
      <c r="V89" s="52">
        <f>L89/33</f>
        <v>0.68</v>
      </c>
      <c r="W89" s="52">
        <f>M89/33</f>
        <v>0</v>
      </c>
      <c r="X89" s="52">
        <f>N89/15</f>
        <v>0.47</v>
      </c>
      <c r="Y89" s="52">
        <f>O89/20</f>
        <v>0.65</v>
      </c>
      <c r="Z89" s="52">
        <f>P89/34</f>
        <v>0.44</v>
      </c>
      <c r="AA89" s="52">
        <f>Q89/23</f>
        <v>0.26</v>
      </c>
      <c r="AB89" s="66">
        <f>RANK(S89,$S$2:$S$224)</f>
        <v>1</v>
      </c>
      <c r="AC89" s="66">
        <f>RANK(T89,$T$2:$T$224)</f>
        <v>157</v>
      </c>
      <c r="AD89" s="66">
        <f>RANK(U89,$U$2:$U$224)</f>
        <v>57</v>
      </c>
      <c r="AE89" s="66">
        <f>RANK(V89,V89:$V$224)</f>
        <v>20</v>
      </c>
      <c r="AF89" s="66">
        <f>RANK(W89,W89:$W$224)</f>
        <v>134</v>
      </c>
      <c r="AG89" s="66">
        <f>RANK(X89,X89:$X$224)</f>
        <v>18</v>
      </c>
      <c r="AH89" s="66">
        <f>RANK(Y89,Y89:$Y$224)</f>
        <v>42</v>
      </c>
      <c r="AI89" s="68">
        <f>RANK(Z89,Z89:$Z$224)</f>
        <v>21</v>
      </c>
      <c r="AJ89" s="68">
        <f>RANK(AA89,AA89:$AA$224)</f>
        <v>104</v>
      </c>
      <c r="AK89" s="81">
        <f>(I89+J89)/33</f>
        <v>0.67</v>
      </c>
      <c r="AL89" s="81">
        <f>(K89+L89)/57</f>
        <v>0.57</v>
      </c>
      <c r="AM89" s="81">
        <f>M89/33</f>
        <v>0</v>
      </c>
      <c r="AN89" s="81">
        <f>N89/15</f>
        <v>0.47</v>
      </c>
      <c r="AO89" s="81">
        <f>(O89+P89+Q89)/77</f>
        <v>0.44</v>
      </c>
      <c r="AP89" s="60">
        <f>RANK(AK89,$AK$2:$AK$224)</f>
        <v>110</v>
      </c>
      <c r="AQ89" s="60">
        <f>RANK(AL89,$AL$2:$AL$224)</f>
        <v>47</v>
      </c>
      <c r="AR89" s="60">
        <f>RANK(AM89,$AM$2:$AM$224)</f>
        <v>221</v>
      </c>
      <c r="AS89" s="60">
        <f>RANK(AN89,$AN$2:$AN$224)</f>
        <v>39</v>
      </c>
      <c r="AT89" s="60">
        <f>RANK(AO89,$AO$2:$AO$224)</f>
        <v>107</v>
      </c>
    </row>
    <row r="90" ht="22" customHeight="1" spans="1:46">
      <c r="A90" s="53">
        <v>91</v>
      </c>
      <c r="B90" s="60" t="s">
        <v>126</v>
      </c>
      <c r="C90" s="60" t="s">
        <v>127</v>
      </c>
      <c r="D90" s="54" t="s">
        <v>136</v>
      </c>
      <c r="E90" s="55">
        <v>33</v>
      </c>
      <c r="F90" s="56">
        <v>7</v>
      </c>
      <c r="G90" s="57">
        <v>62</v>
      </c>
      <c r="H90" s="58">
        <v>54.88</v>
      </c>
      <c r="I90" s="60">
        <v>8</v>
      </c>
      <c r="J90" s="60">
        <v>10.5</v>
      </c>
      <c r="K90" s="60">
        <v>4</v>
      </c>
      <c r="L90" s="60">
        <v>25.5</v>
      </c>
      <c r="M90" s="60">
        <v>19</v>
      </c>
      <c r="N90" s="60">
        <v>6</v>
      </c>
      <c r="O90" s="59">
        <v>12</v>
      </c>
      <c r="P90" s="60">
        <v>19</v>
      </c>
      <c r="Q90" s="59">
        <v>14</v>
      </c>
      <c r="R90" s="60">
        <v>118</v>
      </c>
      <c r="S90" s="52">
        <f>I90/11</f>
        <v>0.73</v>
      </c>
      <c r="T90" s="52">
        <f>J90/22</f>
        <v>0.48</v>
      </c>
      <c r="U90" s="52">
        <f>K90/24</f>
        <v>0.17</v>
      </c>
      <c r="V90" s="52">
        <f>L90/33</f>
        <v>0.77</v>
      </c>
      <c r="W90" s="52">
        <f>M90/33</f>
        <v>0.58</v>
      </c>
      <c r="X90" s="52">
        <f>N90/15</f>
        <v>0.4</v>
      </c>
      <c r="Y90" s="52">
        <f>O90/20</f>
        <v>0.6</v>
      </c>
      <c r="Z90" s="52">
        <f>P90/34</f>
        <v>0.56</v>
      </c>
      <c r="AA90" s="52">
        <f>Q90/23</f>
        <v>0.61</v>
      </c>
      <c r="AB90" s="66">
        <f>RANK(S90,$S$2:$S$224)</f>
        <v>108</v>
      </c>
      <c r="AC90" s="66">
        <f>RANK(T90,$T$2:$T$224)</f>
        <v>165</v>
      </c>
      <c r="AD90" s="66">
        <f>RANK(U90,$U$2:$U$224)</f>
        <v>192</v>
      </c>
      <c r="AE90" s="66">
        <f>RANK(V90,V90:$V$224)</f>
        <v>10</v>
      </c>
      <c r="AF90" s="66">
        <f>RANK(W90,W90:$W$224)</f>
        <v>3</v>
      </c>
      <c r="AG90" s="66">
        <f>RANK(X90,X90:$X$224)</f>
        <v>29</v>
      </c>
      <c r="AH90" s="66">
        <f>RANK(Y90,Y90:$Y$224)</f>
        <v>53</v>
      </c>
      <c r="AI90" s="68">
        <f>RANK(Z90,Z90:$Z$224)</f>
        <v>9</v>
      </c>
      <c r="AJ90" s="68">
        <f>RANK(AA90,AA90:$AA$224)</f>
        <v>29</v>
      </c>
      <c r="AK90" s="81">
        <f>(I90+J90)/33</f>
        <v>0.56</v>
      </c>
      <c r="AL90" s="81">
        <f>(K90+L90)/57</f>
        <v>0.52</v>
      </c>
      <c r="AM90" s="81">
        <f>M90/33</f>
        <v>0.58</v>
      </c>
      <c r="AN90" s="81">
        <f>N90/15</f>
        <v>0.4</v>
      </c>
      <c r="AO90" s="81">
        <f>(O90+P90+Q90)/77</f>
        <v>0.58</v>
      </c>
      <c r="AP90" s="60">
        <f>RANK(AK90,$AK$2:$AK$224)</f>
        <v>155</v>
      </c>
      <c r="AQ90" s="60">
        <f>RANK(AL90,$AL$2:$AL$224)</f>
        <v>64</v>
      </c>
      <c r="AR90" s="60">
        <f>RANK(AM90,$AM$2:$AM$224)</f>
        <v>8</v>
      </c>
      <c r="AS90" s="60">
        <f>RANK(AN90,$AN$2:$AN$224)</f>
        <v>66</v>
      </c>
      <c r="AT90" s="60">
        <f>RANK(AO90,$AO$2:$AO$224)</f>
        <v>32</v>
      </c>
    </row>
    <row r="91" ht="22" customHeight="1" spans="1:46">
      <c r="A91" s="53">
        <v>92</v>
      </c>
      <c r="B91" s="54" t="s">
        <v>126</v>
      </c>
      <c r="C91" s="54" t="s">
        <v>127</v>
      </c>
      <c r="D91" s="61" t="s">
        <v>137</v>
      </c>
      <c r="E91" s="55">
        <v>33</v>
      </c>
      <c r="F91" s="56">
        <v>5</v>
      </c>
      <c r="G91" s="57">
        <v>57</v>
      </c>
      <c r="H91" s="58">
        <v>55.43</v>
      </c>
      <c r="I91" s="60">
        <v>10</v>
      </c>
      <c r="J91" s="60">
        <v>16</v>
      </c>
      <c r="K91" s="60">
        <v>13</v>
      </c>
      <c r="L91" s="60">
        <v>15</v>
      </c>
      <c r="M91" s="60">
        <v>16</v>
      </c>
      <c r="N91" s="60">
        <v>9</v>
      </c>
      <c r="O91" s="59">
        <v>11</v>
      </c>
      <c r="P91" s="60">
        <v>11</v>
      </c>
      <c r="Q91" s="59">
        <v>14</v>
      </c>
      <c r="R91" s="60">
        <v>115</v>
      </c>
      <c r="S91" s="52">
        <f>I91/11</f>
        <v>0.91</v>
      </c>
      <c r="T91" s="52">
        <f>J91/22</f>
        <v>0.73</v>
      </c>
      <c r="U91" s="52">
        <f>K91/24</f>
        <v>0.54</v>
      </c>
      <c r="V91" s="52">
        <f>L91/33</f>
        <v>0.45</v>
      </c>
      <c r="W91" s="52">
        <f>M91/33</f>
        <v>0.48</v>
      </c>
      <c r="X91" s="52">
        <f>N91/15</f>
        <v>0.6</v>
      </c>
      <c r="Y91" s="52">
        <f>O91/20</f>
        <v>0.55</v>
      </c>
      <c r="Z91" s="52">
        <f>P91/34</f>
        <v>0.32</v>
      </c>
      <c r="AA91" s="52">
        <f>Q91/23</f>
        <v>0.61</v>
      </c>
      <c r="AB91" s="66">
        <f>RANK(S91,$S$2:$S$224)</f>
        <v>74</v>
      </c>
      <c r="AC91" s="66">
        <f>RANK(T91,$T$2:$T$224)</f>
        <v>93</v>
      </c>
      <c r="AD91" s="66">
        <f>RANK(U91,$U$2:$U$224)</f>
        <v>32</v>
      </c>
      <c r="AE91" s="66">
        <f>RANK(V91,V91:$V$224)</f>
        <v>56</v>
      </c>
      <c r="AF91" s="66">
        <f>RANK(W91,W91:$W$224)</f>
        <v>11</v>
      </c>
      <c r="AG91" s="66">
        <f>RANK(X91,X91:$X$224)</f>
        <v>7</v>
      </c>
      <c r="AH91" s="66">
        <f>RANK(Y91,Y91:$Y$224)</f>
        <v>67</v>
      </c>
      <c r="AI91" s="68">
        <f>RANK(Z91,Z91:$Z$224)</f>
        <v>39</v>
      </c>
      <c r="AJ91" s="68">
        <f>RANK(AA91,AA91:$AA$224)</f>
        <v>29</v>
      </c>
      <c r="AK91" s="81">
        <f>(I91+J91)/33</f>
        <v>0.79</v>
      </c>
      <c r="AL91" s="81">
        <f>(K91+L91)/57</f>
        <v>0.49</v>
      </c>
      <c r="AM91" s="81">
        <f>M91/33</f>
        <v>0.48</v>
      </c>
      <c r="AN91" s="81">
        <f>N91/15</f>
        <v>0.6</v>
      </c>
      <c r="AO91" s="81">
        <f>(O91+P91+Q91)/77</f>
        <v>0.47</v>
      </c>
      <c r="AP91" s="60">
        <f>RANK(AK91,$AK$2:$AK$224)</f>
        <v>72</v>
      </c>
      <c r="AQ91" s="60">
        <f>RANK(AL91,$AL$2:$AL$224)</f>
        <v>73</v>
      </c>
      <c r="AR91" s="60">
        <f>RANK(AM91,$AM$2:$AM$224)</f>
        <v>26</v>
      </c>
      <c r="AS91" s="60">
        <f>RANK(AN91,$AN$2:$AN$224)</f>
        <v>12</v>
      </c>
      <c r="AT91" s="60">
        <f>RANK(AO91,$AO$2:$AO$224)</f>
        <v>95</v>
      </c>
    </row>
    <row r="92" ht="22" customHeight="1" spans="1:46">
      <c r="A92" s="53">
        <v>93</v>
      </c>
      <c r="B92" s="60" t="s">
        <v>126</v>
      </c>
      <c r="C92" s="60" t="s">
        <v>127</v>
      </c>
      <c r="D92" s="54" t="s">
        <v>138</v>
      </c>
      <c r="E92" s="55">
        <v>33</v>
      </c>
      <c r="F92" s="56">
        <v>23</v>
      </c>
      <c r="G92" s="57">
        <v>158</v>
      </c>
      <c r="H92" s="58">
        <v>35.57</v>
      </c>
      <c r="I92" s="60">
        <v>2</v>
      </c>
      <c r="J92" s="60">
        <v>12</v>
      </c>
      <c r="K92" s="60">
        <v>5</v>
      </c>
      <c r="L92" s="60">
        <v>18.5</v>
      </c>
      <c r="M92" s="60">
        <v>9</v>
      </c>
      <c r="N92" s="60">
        <v>8</v>
      </c>
      <c r="O92" s="59">
        <v>7</v>
      </c>
      <c r="P92" s="60">
        <v>12</v>
      </c>
      <c r="Q92" s="59">
        <v>4</v>
      </c>
      <c r="R92" s="60">
        <v>77.5</v>
      </c>
      <c r="S92" s="52">
        <f>I92/11</f>
        <v>0.18</v>
      </c>
      <c r="T92" s="52">
        <f>J92/22</f>
        <v>0.55</v>
      </c>
      <c r="U92" s="52">
        <f>K92/24</f>
        <v>0.21</v>
      </c>
      <c r="V92" s="52">
        <f>L92/33</f>
        <v>0.56</v>
      </c>
      <c r="W92" s="52">
        <f>M92/33</f>
        <v>0.27</v>
      </c>
      <c r="X92" s="52">
        <f>N92/15</f>
        <v>0.53</v>
      </c>
      <c r="Y92" s="52">
        <f>O92/20</f>
        <v>0.35</v>
      </c>
      <c r="Z92" s="52">
        <f>P92/34</f>
        <v>0.35</v>
      </c>
      <c r="AA92" s="52">
        <f>Q92/23</f>
        <v>0.17</v>
      </c>
      <c r="AB92" s="66">
        <f>RANK(S92,$S$2:$S$224)</f>
        <v>204</v>
      </c>
      <c r="AC92" s="66">
        <f>RANK(T92,$T$2:$T$224)</f>
        <v>146</v>
      </c>
      <c r="AD92" s="66">
        <f>RANK(U92,$U$2:$U$224)</f>
        <v>109</v>
      </c>
      <c r="AE92" s="66">
        <f>RANK(V92,V92:$V$224)</f>
        <v>35</v>
      </c>
      <c r="AF92" s="66">
        <f>RANK(W92,W92:$W$224)</f>
        <v>68</v>
      </c>
      <c r="AG92" s="66">
        <f>RANK(X92,X92:$X$224)</f>
        <v>14</v>
      </c>
      <c r="AH92" s="66">
        <f>RANK(Y92,Y92:$Y$224)</f>
        <v>108</v>
      </c>
      <c r="AI92" s="68">
        <f>RANK(Z92,Z92:$Z$224)</f>
        <v>33</v>
      </c>
      <c r="AJ92" s="68">
        <f>RANK(AA92,AA92:$AA$224)</f>
        <v>104</v>
      </c>
      <c r="AK92" s="81">
        <f>(I92+J92)/33</f>
        <v>0.42</v>
      </c>
      <c r="AL92" s="81">
        <f>(K92+L92)/57</f>
        <v>0.41</v>
      </c>
      <c r="AM92" s="81">
        <f>M92/33</f>
        <v>0.27</v>
      </c>
      <c r="AN92" s="81">
        <f>N92/15</f>
        <v>0.53</v>
      </c>
      <c r="AO92" s="81">
        <f>(O92+P92+Q92)/77</f>
        <v>0.3</v>
      </c>
      <c r="AP92" s="60">
        <f>RANK(AK92,$AK$2:$AK$224)</f>
        <v>191</v>
      </c>
      <c r="AQ92" s="60">
        <f>RANK(AL92,$AL$2:$AL$224)</f>
        <v>101</v>
      </c>
      <c r="AR92" s="60">
        <f>RANK(AM92,$AM$2:$AM$224)</f>
        <v>128</v>
      </c>
      <c r="AS92" s="60">
        <f>RANK(AN92,$AN$2:$AN$224)</f>
        <v>34</v>
      </c>
      <c r="AT92" s="60">
        <f>RANK(AO92,$AO$2:$AO$224)</f>
        <v>166</v>
      </c>
    </row>
    <row r="93" ht="22" customHeight="1" spans="1:46">
      <c r="A93" s="53">
        <v>94</v>
      </c>
      <c r="B93" s="54" t="s">
        <v>49</v>
      </c>
      <c r="C93" s="54" t="s">
        <v>139</v>
      </c>
      <c r="D93" s="61" t="s">
        <v>140</v>
      </c>
      <c r="E93" s="55">
        <v>25</v>
      </c>
      <c r="F93" s="56">
        <v>12</v>
      </c>
      <c r="G93" s="57">
        <v>75</v>
      </c>
      <c r="H93" s="58">
        <v>51.74</v>
      </c>
      <c r="I93" s="60">
        <v>5</v>
      </c>
      <c r="J93" s="60">
        <v>13</v>
      </c>
      <c r="K93" s="60">
        <v>11</v>
      </c>
      <c r="L93" s="60">
        <v>22</v>
      </c>
      <c r="M93" s="60">
        <v>17</v>
      </c>
      <c r="N93" s="60">
        <v>6</v>
      </c>
      <c r="O93" s="59">
        <v>16</v>
      </c>
      <c r="P93" s="60">
        <v>7</v>
      </c>
      <c r="Q93" s="59">
        <v>13</v>
      </c>
      <c r="R93" s="60">
        <v>110</v>
      </c>
      <c r="S93" s="52">
        <f>I93/11</f>
        <v>0.45</v>
      </c>
      <c r="T93" s="52">
        <f>J93/22</f>
        <v>0.59</v>
      </c>
      <c r="U93" s="52">
        <f>K93/24</f>
        <v>0.46</v>
      </c>
      <c r="V93" s="52">
        <f>L93/33</f>
        <v>0.67</v>
      </c>
      <c r="W93" s="52">
        <f>M93/33</f>
        <v>0.52</v>
      </c>
      <c r="X93" s="52">
        <f>N93/15</f>
        <v>0.4</v>
      </c>
      <c r="Y93" s="52">
        <f>O93/20</f>
        <v>0.8</v>
      </c>
      <c r="Z93" s="52">
        <f>P93/34</f>
        <v>0.21</v>
      </c>
      <c r="AA93" s="52">
        <f>Q93/23</f>
        <v>0.57</v>
      </c>
      <c r="AB93" s="66">
        <f>RANK(S93,$S$2:$S$224)</f>
        <v>162</v>
      </c>
      <c r="AC93" s="66">
        <f>RANK(T93,$T$2:$T$224)</f>
        <v>130</v>
      </c>
      <c r="AD93" s="66">
        <f>RANK(U93,$U$2:$U$224)</f>
        <v>41</v>
      </c>
      <c r="AE93" s="66">
        <f>RANK(V93,V93:$V$224)</f>
        <v>22</v>
      </c>
      <c r="AF93" s="66">
        <f>RANK(W93,W93:$W$224)</f>
        <v>6</v>
      </c>
      <c r="AG93" s="66">
        <f>RANK(X93,X93:$X$224)</f>
        <v>27</v>
      </c>
      <c r="AH93" s="66">
        <f>RANK(Y93,Y93:$Y$224)</f>
        <v>13</v>
      </c>
      <c r="AI93" s="68">
        <f>RANK(Z93,Z93:$Z$224)</f>
        <v>62</v>
      </c>
      <c r="AJ93" s="68">
        <f>RANK(AA93,AA93:$AA$224)</f>
        <v>52</v>
      </c>
      <c r="AK93" s="81">
        <f>(I93+J93)/33</f>
        <v>0.55</v>
      </c>
      <c r="AL93" s="81">
        <f>(K93+L93)/57</f>
        <v>0.58</v>
      </c>
      <c r="AM93" s="81">
        <f>M93/33</f>
        <v>0.52</v>
      </c>
      <c r="AN93" s="81">
        <f>N93/15</f>
        <v>0.4</v>
      </c>
      <c r="AO93" s="81">
        <f>(O93+P93+Q93)/77</f>
        <v>0.47</v>
      </c>
      <c r="AP93" s="60">
        <f>RANK(AK93,$AK$2:$AK$224)</f>
        <v>162</v>
      </c>
      <c r="AQ93" s="60">
        <f>RANK(AL93,$AL$2:$AL$224)</f>
        <v>43</v>
      </c>
      <c r="AR93" s="60">
        <f>RANK(AM93,$AM$2:$AM$224)</f>
        <v>19</v>
      </c>
      <c r="AS93" s="60">
        <f>RANK(AN93,$AN$2:$AN$224)</f>
        <v>66</v>
      </c>
      <c r="AT93" s="60">
        <f>RANK(AO93,$AO$2:$AO$224)</f>
        <v>95</v>
      </c>
    </row>
    <row r="94" ht="22" customHeight="1" spans="1:46">
      <c r="A94" s="53">
        <v>95</v>
      </c>
      <c r="B94" s="60" t="s">
        <v>49</v>
      </c>
      <c r="C94" s="60" t="s">
        <v>139</v>
      </c>
      <c r="D94" s="54" t="s">
        <v>141</v>
      </c>
      <c r="E94" s="55">
        <v>25</v>
      </c>
      <c r="F94" s="56">
        <v>16</v>
      </c>
      <c r="G94" s="57">
        <v>108</v>
      </c>
      <c r="H94" s="58">
        <v>45.61</v>
      </c>
      <c r="I94" s="60">
        <v>3</v>
      </c>
      <c r="J94" s="60">
        <v>20</v>
      </c>
      <c r="K94" s="60">
        <v>8</v>
      </c>
      <c r="L94" s="60">
        <v>16</v>
      </c>
      <c r="M94" s="60">
        <v>13</v>
      </c>
      <c r="N94" s="60">
        <v>0</v>
      </c>
      <c r="O94" s="59">
        <v>17</v>
      </c>
      <c r="P94" s="60">
        <v>6</v>
      </c>
      <c r="Q94" s="59">
        <v>14</v>
      </c>
      <c r="R94" s="60">
        <v>97</v>
      </c>
      <c r="S94" s="52">
        <f>I94/11</f>
        <v>0.27</v>
      </c>
      <c r="T94" s="52">
        <f>J94/22</f>
        <v>0.91</v>
      </c>
      <c r="U94" s="52">
        <f>K94/24</f>
        <v>0.33</v>
      </c>
      <c r="V94" s="52">
        <f>L94/33</f>
        <v>0.48</v>
      </c>
      <c r="W94" s="52">
        <f>M94/33</f>
        <v>0.39</v>
      </c>
      <c r="X94" s="52">
        <f>N94/15</f>
        <v>0</v>
      </c>
      <c r="Y94" s="52">
        <f>O94/20</f>
        <v>0.85</v>
      </c>
      <c r="Z94" s="52">
        <f>P94/34</f>
        <v>0.18</v>
      </c>
      <c r="AA94" s="52">
        <f>Q94/23</f>
        <v>0.61</v>
      </c>
      <c r="AB94" s="66">
        <f>RANK(S94,$S$2:$S$224)</f>
        <v>180</v>
      </c>
      <c r="AC94" s="66">
        <f>RANK(T94,$T$2:$T$224)</f>
        <v>11</v>
      </c>
      <c r="AD94" s="66">
        <f>RANK(U94,$U$2:$U$224)</f>
        <v>72</v>
      </c>
      <c r="AE94" s="66">
        <f>RANK(V94,V94:$V$224)</f>
        <v>51</v>
      </c>
      <c r="AF94" s="66">
        <f>RANK(W94,W94:$W$224)</f>
        <v>24</v>
      </c>
      <c r="AG94" s="66">
        <f>RANK(X94,X94:$X$224)</f>
        <v>109</v>
      </c>
      <c r="AH94" s="66">
        <f>RANK(Y94,Y94:$Y$224)</f>
        <v>4</v>
      </c>
      <c r="AI94" s="68">
        <f>RANK(Z94,Z94:$Z$224)</f>
        <v>69</v>
      </c>
      <c r="AJ94" s="68">
        <f>RANK(AA94,AA94:$AA$224)</f>
        <v>29</v>
      </c>
      <c r="AK94" s="81">
        <f>(I94+J94)/33</f>
        <v>0.7</v>
      </c>
      <c r="AL94" s="81">
        <f>(K94+L94)/57</f>
        <v>0.42</v>
      </c>
      <c r="AM94" s="81">
        <f>M94/33</f>
        <v>0.39</v>
      </c>
      <c r="AN94" s="81">
        <f>N94/15</f>
        <v>0</v>
      </c>
      <c r="AO94" s="81">
        <f>(O94+P94+Q94)/77</f>
        <v>0.48</v>
      </c>
      <c r="AP94" s="60">
        <f>RANK(AK94,$AK$2:$AK$224)</f>
        <v>99</v>
      </c>
      <c r="AQ94" s="60">
        <f>RANK(AL94,$AL$2:$AL$224)</f>
        <v>99</v>
      </c>
      <c r="AR94" s="60">
        <f>RANK(AM94,$AM$2:$AM$224)</f>
        <v>59</v>
      </c>
      <c r="AS94" s="60">
        <f>RANK(AN94,$AN$2:$AN$224)</f>
        <v>195</v>
      </c>
      <c r="AT94" s="60">
        <f>RANK(AO94,$AO$2:$AO$224)</f>
        <v>91</v>
      </c>
    </row>
    <row r="95" ht="22" customHeight="1" spans="1:46">
      <c r="A95" s="53">
        <v>96</v>
      </c>
      <c r="B95" s="60" t="s">
        <v>49</v>
      </c>
      <c r="C95" s="60" t="s">
        <v>139</v>
      </c>
      <c r="D95" s="54" t="s">
        <v>142</v>
      </c>
      <c r="E95" s="55">
        <v>25</v>
      </c>
      <c r="F95" s="56">
        <v>23</v>
      </c>
      <c r="G95" s="57">
        <v>170</v>
      </c>
      <c r="H95" s="58">
        <v>34.45</v>
      </c>
      <c r="I95" s="60">
        <v>8</v>
      </c>
      <c r="J95" s="60">
        <v>13</v>
      </c>
      <c r="K95" s="60">
        <v>5</v>
      </c>
      <c r="L95" s="60">
        <v>4</v>
      </c>
      <c r="M95" s="60">
        <v>8</v>
      </c>
      <c r="N95" s="60">
        <v>8</v>
      </c>
      <c r="O95" s="59">
        <v>11</v>
      </c>
      <c r="P95" s="60">
        <v>0</v>
      </c>
      <c r="Q95" s="59">
        <v>12</v>
      </c>
      <c r="R95" s="60">
        <v>69</v>
      </c>
      <c r="S95" s="52">
        <f>I95/11</f>
        <v>0.73</v>
      </c>
      <c r="T95" s="52">
        <f>J95/22</f>
        <v>0.59</v>
      </c>
      <c r="U95" s="52">
        <f>K95/24</f>
        <v>0.21</v>
      </c>
      <c r="V95" s="52">
        <f>L95/33</f>
        <v>0.12</v>
      </c>
      <c r="W95" s="52">
        <f>M95/33</f>
        <v>0.24</v>
      </c>
      <c r="X95" s="52">
        <f>N95/15</f>
        <v>0.53</v>
      </c>
      <c r="Y95" s="52">
        <f>O95/20</f>
        <v>0.55</v>
      </c>
      <c r="Z95" s="52">
        <f>P95/34</f>
        <v>0</v>
      </c>
      <c r="AA95" s="52">
        <f>Q95/23</f>
        <v>0.52</v>
      </c>
      <c r="AB95" s="66">
        <f>RANK(S95,$S$2:$S$224)</f>
        <v>108</v>
      </c>
      <c r="AC95" s="66">
        <f>RANK(T95,$T$2:$T$224)</f>
        <v>130</v>
      </c>
      <c r="AD95" s="66">
        <f>RANK(U95,$U$2:$U$224)</f>
        <v>109</v>
      </c>
      <c r="AE95" s="66">
        <f>RANK(V95,V95:$V$224)</f>
        <v>113</v>
      </c>
      <c r="AF95" s="66">
        <f>RANK(W95,W95:$W$224)</f>
        <v>75</v>
      </c>
      <c r="AG95" s="66">
        <f>RANK(X95,X95:$X$224)</f>
        <v>14</v>
      </c>
      <c r="AH95" s="66">
        <f>RANK(Y95,Y95:$Y$224)</f>
        <v>65</v>
      </c>
      <c r="AI95" s="68">
        <f>RANK(Z95,Z95:$Z$224)</f>
        <v>117</v>
      </c>
      <c r="AJ95" s="68">
        <f>RANK(AA95,AA95:$AA$224)</f>
        <v>54</v>
      </c>
      <c r="AK95" s="81">
        <f>(I95+J95)/33</f>
        <v>0.64</v>
      </c>
      <c r="AL95" s="81">
        <f>(K95+L95)/57</f>
        <v>0.16</v>
      </c>
      <c r="AM95" s="81">
        <f>M95/33</f>
        <v>0.24</v>
      </c>
      <c r="AN95" s="81">
        <f>N95/15</f>
        <v>0.53</v>
      </c>
      <c r="AO95" s="81">
        <f>(O95+P95+Q95)/77</f>
        <v>0.3</v>
      </c>
      <c r="AP95" s="60">
        <f>RANK(AK95,$AK$2:$AK$224)</f>
        <v>122</v>
      </c>
      <c r="AQ95" s="60">
        <f>RANK(AL95,$AL$2:$AL$224)</f>
        <v>201</v>
      </c>
      <c r="AR95" s="60">
        <f>RANK(AM95,$AM$2:$AM$224)</f>
        <v>144</v>
      </c>
      <c r="AS95" s="60">
        <f>RANK(AN95,$AN$2:$AN$224)</f>
        <v>34</v>
      </c>
      <c r="AT95" s="60">
        <f>RANK(AO95,$AO$2:$AO$224)</f>
        <v>166</v>
      </c>
    </row>
    <row r="96" ht="22" customHeight="1" spans="1:46">
      <c r="A96" s="53">
        <v>97</v>
      </c>
      <c r="B96" s="60" t="s">
        <v>49</v>
      </c>
      <c r="C96" s="60" t="s">
        <v>139</v>
      </c>
      <c r="D96" s="62" t="s">
        <v>143</v>
      </c>
      <c r="E96" s="55">
        <v>25</v>
      </c>
      <c r="F96" s="56">
        <v>22</v>
      </c>
      <c r="G96" s="57">
        <v>161</v>
      </c>
      <c r="H96" s="58">
        <v>35.35</v>
      </c>
      <c r="I96" s="60">
        <v>1</v>
      </c>
      <c r="J96" s="60">
        <v>13.5</v>
      </c>
      <c r="K96" s="60">
        <v>5</v>
      </c>
      <c r="L96" s="60">
        <v>17.5</v>
      </c>
      <c r="M96" s="60">
        <v>10</v>
      </c>
      <c r="N96" s="60">
        <v>5</v>
      </c>
      <c r="O96" s="59">
        <v>9</v>
      </c>
      <c r="P96" s="60">
        <v>4</v>
      </c>
      <c r="Q96" s="59">
        <v>11</v>
      </c>
      <c r="R96" s="60">
        <v>76</v>
      </c>
      <c r="S96" s="52">
        <f>I96/11</f>
        <v>0.09</v>
      </c>
      <c r="T96" s="52">
        <f>J96/22</f>
        <v>0.61</v>
      </c>
      <c r="U96" s="52">
        <f>K96/24</f>
        <v>0.21</v>
      </c>
      <c r="V96" s="52">
        <f>L96/33</f>
        <v>0.53</v>
      </c>
      <c r="W96" s="52">
        <f>M96/33</f>
        <v>0.3</v>
      </c>
      <c r="X96" s="52">
        <f>N96/15</f>
        <v>0.33</v>
      </c>
      <c r="Y96" s="52">
        <f>O96/20</f>
        <v>0.45</v>
      </c>
      <c r="Z96" s="52">
        <f>P96/34</f>
        <v>0.12</v>
      </c>
      <c r="AA96" s="52">
        <f>Q96/23</f>
        <v>0.48</v>
      </c>
      <c r="AB96" s="66">
        <f>RANK(S96,$S$2:$S$224)</f>
        <v>215</v>
      </c>
      <c r="AC96" s="66">
        <f>RANK(T96,$T$2:$T$224)</f>
        <v>127</v>
      </c>
      <c r="AD96" s="66">
        <f>RANK(U96,$U$2:$U$224)</f>
        <v>109</v>
      </c>
      <c r="AE96" s="66">
        <f>RANK(V96,V96:$V$224)</f>
        <v>39</v>
      </c>
      <c r="AF96" s="66">
        <f>RANK(W96,W96:$W$224)</f>
        <v>57</v>
      </c>
      <c r="AG96" s="66">
        <f>RANK(X96,X96:$X$224)</f>
        <v>39</v>
      </c>
      <c r="AH96" s="66">
        <f>RANK(Y96,Y96:$Y$224)</f>
        <v>92</v>
      </c>
      <c r="AI96" s="68">
        <f>RANK(Z96,Z96:$Z$224)</f>
        <v>87</v>
      </c>
      <c r="AJ96" s="68">
        <f>RANK(AA96,AA96:$AA$224)</f>
        <v>65</v>
      </c>
      <c r="AK96" s="81">
        <f>(I96+J96)/33</f>
        <v>0.44</v>
      </c>
      <c r="AL96" s="81">
        <f>(K96+L96)/57</f>
        <v>0.39</v>
      </c>
      <c r="AM96" s="81">
        <f>M96/33</f>
        <v>0.3</v>
      </c>
      <c r="AN96" s="81">
        <f>N96/15</f>
        <v>0.33</v>
      </c>
      <c r="AO96" s="81">
        <f>(O96+P96+Q96)/77</f>
        <v>0.31</v>
      </c>
      <c r="AP96" s="60">
        <f>RANK(AK96,$AK$2:$AK$224)</f>
        <v>189</v>
      </c>
      <c r="AQ96" s="60">
        <f>RANK(AL96,$AL$2:$AL$224)</f>
        <v>108</v>
      </c>
      <c r="AR96" s="60">
        <f>RANK(AM96,$AM$2:$AM$224)</f>
        <v>109</v>
      </c>
      <c r="AS96" s="60">
        <f>RANK(AN96,$AN$2:$AN$224)</f>
        <v>87</v>
      </c>
      <c r="AT96" s="60">
        <f>RANK(AO96,$AO$2:$AO$224)</f>
        <v>160</v>
      </c>
    </row>
    <row r="97" ht="22" customHeight="1" spans="1:46">
      <c r="A97" s="53">
        <v>98</v>
      </c>
      <c r="B97" s="60" t="s">
        <v>126</v>
      </c>
      <c r="C97" s="60" t="s">
        <v>144</v>
      </c>
      <c r="D97" s="54" t="s">
        <v>145</v>
      </c>
      <c r="E97" s="55">
        <v>33</v>
      </c>
      <c r="F97" s="56">
        <v>32</v>
      </c>
      <c r="G97" s="57">
        <v>202</v>
      </c>
      <c r="H97" s="58">
        <v>25.15</v>
      </c>
      <c r="I97" s="60">
        <v>7</v>
      </c>
      <c r="J97" s="60">
        <v>4.5</v>
      </c>
      <c r="K97" s="60">
        <v>5</v>
      </c>
      <c r="L97" s="60">
        <v>0</v>
      </c>
      <c r="M97" s="60">
        <v>0</v>
      </c>
      <c r="N97" s="60">
        <v>0</v>
      </c>
      <c r="O97" s="59">
        <v>10</v>
      </c>
      <c r="P97" s="60">
        <v>7</v>
      </c>
      <c r="Q97" s="59">
        <v>17</v>
      </c>
      <c r="R97" s="60">
        <v>50.5</v>
      </c>
      <c r="S97" s="52">
        <f>I97/11</f>
        <v>0.64</v>
      </c>
      <c r="T97" s="52">
        <f>J97/22</f>
        <v>0.2</v>
      </c>
      <c r="U97" s="52">
        <f>K97/24</f>
        <v>0.21</v>
      </c>
      <c r="V97" s="52">
        <f>L97/33</f>
        <v>0</v>
      </c>
      <c r="W97" s="52">
        <f>M97/33</f>
        <v>0</v>
      </c>
      <c r="X97" s="52">
        <f>N97/15</f>
        <v>0</v>
      </c>
      <c r="Y97" s="52">
        <f>O97/20</f>
        <v>0.5</v>
      </c>
      <c r="Z97" s="52">
        <f>P97/34</f>
        <v>0.21</v>
      </c>
      <c r="AA97" s="52">
        <f>Q97/23</f>
        <v>0.74</v>
      </c>
      <c r="AB97" s="66">
        <f>RANK(S97,$S$2:$S$224)</f>
        <v>146</v>
      </c>
      <c r="AC97" s="66">
        <f>RANK(T97,$T$2:$T$224)</f>
        <v>215</v>
      </c>
      <c r="AD97" s="66">
        <f>RANK(U97,$U$2:$U$224)</f>
        <v>109</v>
      </c>
      <c r="AE97" s="66">
        <f>RANK(V97,V97:$V$224)</f>
        <v>125</v>
      </c>
      <c r="AF97" s="66">
        <f>RANK(W97,W97:$W$224)</f>
        <v>127</v>
      </c>
      <c r="AG97" s="66">
        <f>RANK(X97,X97:$X$224)</f>
        <v>107</v>
      </c>
      <c r="AH97" s="66">
        <f>RANK(Y97,Y97:$Y$224)</f>
        <v>81</v>
      </c>
      <c r="AI97" s="68">
        <f>RANK(Z97,Z97:$Z$224)</f>
        <v>62</v>
      </c>
      <c r="AJ97" s="68">
        <f>RANK(AA97,AA97:$AA$224)</f>
        <v>10</v>
      </c>
      <c r="AK97" s="81">
        <f>(I97+J97)/33</f>
        <v>0.35</v>
      </c>
      <c r="AL97" s="81">
        <f>(K97+L97)/57</f>
        <v>0.09</v>
      </c>
      <c r="AM97" s="81">
        <f>M97/33</f>
        <v>0</v>
      </c>
      <c r="AN97" s="81">
        <f>N97/15</f>
        <v>0</v>
      </c>
      <c r="AO97" s="81">
        <f>(O97+P97+Q97)/77</f>
        <v>0.44</v>
      </c>
      <c r="AP97" s="60">
        <f>RANK(AK97,$AK$2:$AK$224)</f>
        <v>203</v>
      </c>
      <c r="AQ97" s="60">
        <f>RANK(AL97,$AL$2:$AL$224)</f>
        <v>219</v>
      </c>
      <c r="AR97" s="60">
        <f>RANK(AM97,$AM$2:$AM$224)</f>
        <v>221</v>
      </c>
      <c r="AS97" s="60">
        <f>RANK(AN97,$AN$2:$AN$224)</f>
        <v>195</v>
      </c>
      <c r="AT97" s="60">
        <f>RANK(AO97,$AO$2:$AO$224)</f>
        <v>107</v>
      </c>
    </row>
    <row r="98" ht="22" customHeight="1" spans="1:46">
      <c r="A98" s="53">
        <v>99</v>
      </c>
      <c r="B98" s="54" t="s">
        <v>126</v>
      </c>
      <c r="C98" s="54" t="s">
        <v>144</v>
      </c>
      <c r="D98" s="54" t="s">
        <v>146</v>
      </c>
      <c r="E98" s="55">
        <v>33</v>
      </c>
      <c r="F98" s="56">
        <v>29</v>
      </c>
      <c r="G98" s="57">
        <v>189</v>
      </c>
      <c r="H98" s="58">
        <v>28.57</v>
      </c>
      <c r="I98" s="60">
        <v>3</v>
      </c>
      <c r="J98" s="60">
        <v>14</v>
      </c>
      <c r="K98" s="60">
        <v>8</v>
      </c>
      <c r="L98" s="60">
        <v>0</v>
      </c>
      <c r="M98" s="60">
        <v>8</v>
      </c>
      <c r="N98" s="60">
        <v>3</v>
      </c>
      <c r="O98" s="59">
        <v>11</v>
      </c>
      <c r="P98" s="60">
        <v>6</v>
      </c>
      <c r="Q98" s="59">
        <v>7</v>
      </c>
      <c r="R98" s="60">
        <v>60</v>
      </c>
      <c r="S98" s="52">
        <f>I98/11</f>
        <v>0.27</v>
      </c>
      <c r="T98" s="52">
        <f>J98/22</f>
        <v>0.64</v>
      </c>
      <c r="U98" s="52">
        <f>K98/24</f>
        <v>0.33</v>
      </c>
      <c r="V98" s="52">
        <f>L98/33</f>
        <v>0</v>
      </c>
      <c r="W98" s="52">
        <f>M98/33</f>
        <v>0.24</v>
      </c>
      <c r="X98" s="52">
        <f>N98/15</f>
        <v>0.2</v>
      </c>
      <c r="Y98" s="52">
        <f>O98/20</f>
        <v>0.55</v>
      </c>
      <c r="Z98" s="52">
        <f>P98/34</f>
        <v>0.18</v>
      </c>
      <c r="AA98" s="52">
        <f>Q98/23</f>
        <v>0.3</v>
      </c>
      <c r="AB98" s="66">
        <f>RANK(S98,$S$2:$S$224)</f>
        <v>180</v>
      </c>
      <c r="AC98" s="66">
        <f>RANK(T98,$T$2:$T$224)</f>
        <v>117</v>
      </c>
      <c r="AD98" s="66">
        <f>RANK(U98,$U$2:$U$224)</f>
        <v>72</v>
      </c>
      <c r="AE98" s="66">
        <f>RANK(V98,V98:$V$224)</f>
        <v>125</v>
      </c>
      <c r="AF98" s="66">
        <f>RANK(W98,W98:$W$224)</f>
        <v>74</v>
      </c>
      <c r="AG98" s="66">
        <f>RANK(X98,X98:$X$224)</f>
        <v>67</v>
      </c>
      <c r="AH98" s="66">
        <f>RANK(Y98,Y98:$Y$224)</f>
        <v>65</v>
      </c>
      <c r="AI98" s="68">
        <f>RANK(Z98,Z98:$Z$224)</f>
        <v>68</v>
      </c>
      <c r="AJ98" s="68">
        <f>RANK(AA98,AA98:$AA$224)</f>
        <v>91</v>
      </c>
      <c r="AK98" s="81">
        <f>(I98+J98)/33</f>
        <v>0.52</v>
      </c>
      <c r="AL98" s="81">
        <f>(K98+L98)/57</f>
        <v>0.14</v>
      </c>
      <c r="AM98" s="81">
        <f>M98/33</f>
        <v>0.24</v>
      </c>
      <c r="AN98" s="81">
        <f>N98/15</f>
        <v>0.2</v>
      </c>
      <c r="AO98" s="81">
        <f>(O98+P98+Q98)/77</f>
        <v>0.31</v>
      </c>
      <c r="AP98" s="60">
        <f>RANK(AK98,$AK$2:$AK$224)</f>
        <v>172</v>
      </c>
      <c r="AQ98" s="60">
        <f>RANK(AL98,$AL$2:$AL$224)</f>
        <v>205</v>
      </c>
      <c r="AR98" s="60">
        <f>RANK(AM98,$AM$2:$AM$224)</f>
        <v>144</v>
      </c>
      <c r="AS98" s="60">
        <f>RANK(AN98,$AN$2:$AN$224)</f>
        <v>136</v>
      </c>
      <c r="AT98" s="60">
        <f>RANK(AO98,$AO$2:$AO$224)</f>
        <v>160</v>
      </c>
    </row>
    <row r="99" ht="22" customHeight="1" spans="1:46">
      <c r="A99" s="53">
        <v>100</v>
      </c>
      <c r="B99" s="60" t="s">
        <v>126</v>
      </c>
      <c r="C99" s="60" t="s">
        <v>144</v>
      </c>
      <c r="D99" s="54" t="s">
        <v>147</v>
      </c>
      <c r="E99" s="55">
        <v>33</v>
      </c>
      <c r="F99" s="56">
        <v>31</v>
      </c>
      <c r="G99" s="57">
        <v>201</v>
      </c>
      <c r="H99" s="58">
        <v>25.3</v>
      </c>
      <c r="I99" s="60">
        <v>1</v>
      </c>
      <c r="J99" s="60">
        <v>7</v>
      </c>
      <c r="K99" s="60">
        <v>5</v>
      </c>
      <c r="L99" s="60">
        <v>5</v>
      </c>
      <c r="M99" s="60">
        <v>3</v>
      </c>
      <c r="N99" s="60">
        <v>0</v>
      </c>
      <c r="O99" s="59">
        <v>13</v>
      </c>
      <c r="P99" s="60">
        <v>4</v>
      </c>
      <c r="Q99" s="59">
        <v>16</v>
      </c>
      <c r="R99" s="60">
        <v>54</v>
      </c>
      <c r="S99" s="52">
        <f>I99/11</f>
        <v>0.09</v>
      </c>
      <c r="T99" s="52">
        <f>J99/22</f>
        <v>0.32</v>
      </c>
      <c r="U99" s="52">
        <f>K99/24</f>
        <v>0.21</v>
      </c>
      <c r="V99" s="52">
        <f>L99/33</f>
        <v>0.15</v>
      </c>
      <c r="W99" s="52">
        <f>M99/33</f>
        <v>0.09</v>
      </c>
      <c r="X99" s="52">
        <f>N99/15</f>
        <v>0</v>
      </c>
      <c r="Y99" s="52">
        <f>O99/20</f>
        <v>0.65</v>
      </c>
      <c r="Z99" s="52">
        <f>P99/34</f>
        <v>0.12</v>
      </c>
      <c r="AA99" s="52">
        <f>Q99/23</f>
        <v>0.7</v>
      </c>
      <c r="AB99" s="66">
        <f>RANK(S99,$S$2:$S$224)</f>
        <v>215</v>
      </c>
      <c r="AC99" s="66">
        <f>RANK(T99,$T$2:$T$224)</f>
        <v>200</v>
      </c>
      <c r="AD99" s="66">
        <f>RANK(U99,$U$2:$U$224)</f>
        <v>109</v>
      </c>
      <c r="AE99" s="66">
        <f>RANK(V99,V99:$V$224)</f>
        <v>107</v>
      </c>
      <c r="AF99" s="66">
        <f>RANK(W99,W99:$W$224)</f>
        <v>119</v>
      </c>
      <c r="AG99" s="66">
        <f>RANK(X99,X99:$X$224)</f>
        <v>106</v>
      </c>
      <c r="AH99" s="66">
        <f>RANK(Y99,Y99:$Y$224)</f>
        <v>40</v>
      </c>
      <c r="AI99" s="68">
        <f>RANK(Z99,Z99:$Z$224)</f>
        <v>85</v>
      </c>
      <c r="AJ99" s="68">
        <f>RANK(AA99,AA99:$AA$224)</f>
        <v>12</v>
      </c>
      <c r="AK99" s="81">
        <f>(I99+J99)/33</f>
        <v>0.24</v>
      </c>
      <c r="AL99" s="81">
        <f>(K99+L99)/57</f>
        <v>0.18</v>
      </c>
      <c r="AM99" s="81">
        <f>M99/33</f>
        <v>0.09</v>
      </c>
      <c r="AN99" s="81">
        <f>N99/15</f>
        <v>0</v>
      </c>
      <c r="AO99" s="81">
        <f>(O99+P99+Q99)/77</f>
        <v>0.43</v>
      </c>
      <c r="AP99" s="60">
        <f>RANK(AK99,$AK$2:$AK$224)</f>
        <v>215</v>
      </c>
      <c r="AQ99" s="60">
        <f>RANK(AL99,$AL$2:$AL$224)</f>
        <v>191</v>
      </c>
      <c r="AR99" s="60">
        <f>RANK(AM99,$AM$2:$AM$224)</f>
        <v>212</v>
      </c>
      <c r="AS99" s="60">
        <f>RANK(AN99,$AN$2:$AN$224)</f>
        <v>195</v>
      </c>
      <c r="AT99" s="60">
        <f>RANK(AO99,$AO$2:$AO$224)</f>
        <v>115</v>
      </c>
    </row>
    <row r="100" ht="22" customHeight="1" spans="1:46">
      <c r="A100" s="53">
        <v>101</v>
      </c>
      <c r="B100" s="54" t="s">
        <v>126</v>
      </c>
      <c r="C100" s="54" t="s">
        <v>144</v>
      </c>
      <c r="D100" s="61" t="s">
        <v>148</v>
      </c>
      <c r="E100" s="55">
        <v>33</v>
      </c>
      <c r="F100" s="56">
        <v>25</v>
      </c>
      <c r="G100" s="57">
        <v>178</v>
      </c>
      <c r="H100" s="58">
        <v>32.71</v>
      </c>
      <c r="I100" s="60">
        <v>5</v>
      </c>
      <c r="J100" s="60">
        <v>15.5</v>
      </c>
      <c r="K100" s="60">
        <v>8</v>
      </c>
      <c r="L100" s="60">
        <v>7</v>
      </c>
      <c r="M100" s="60">
        <v>11</v>
      </c>
      <c r="N100" s="60">
        <v>6</v>
      </c>
      <c r="O100" s="59">
        <v>11</v>
      </c>
      <c r="P100" s="60">
        <v>2</v>
      </c>
      <c r="Q100" s="59">
        <v>2</v>
      </c>
      <c r="R100" s="60">
        <v>67.5</v>
      </c>
      <c r="S100" s="52">
        <f>I100/11</f>
        <v>0.45</v>
      </c>
      <c r="T100" s="52">
        <f>J100/22</f>
        <v>0.7</v>
      </c>
      <c r="U100" s="52">
        <f>K100/24</f>
        <v>0.33</v>
      </c>
      <c r="V100" s="52">
        <f>L100/33</f>
        <v>0.21</v>
      </c>
      <c r="W100" s="52">
        <f>M100/33</f>
        <v>0.33</v>
      </c>
      <c r="X100" s="52">
        <f>N100/15</f>
        <v>0.4</v>
      </c>
      <c r="Y100" s="52">
        <f>O100/20</f>
        <v>0.55</v>
      </c>
      <c r="Z100" s="52">
        <f>P100/34</f>
        <v>0.06</v>
      </c>
      <c r="AA100" s="52">
        <f>Q100/23</f>
        <v>0.09</v>
      </c>
      <c r="AB100" s="66">
        <f>RANK(S100,$S$2:$S$224)</f>
        <v>162</v>
      </c>
      <c r="AC100" s="66">
        <f>RANK(T100,$T$2:$T$224)</f>
        <v>97</v>
      </c>
      <c r="AD100" s="66">
        <f>RANK(U100,$U$2:$U$224)</f>
        <v>72</v>
      </c>
      <c r="AE100" s="66">
        <f>RANK(V100,V100:$V$224)</f>
        <v>98</v>
      </c>
      <c r="AF100" s="66">
        <f>RANK(W100,W100:$W$224)</f>
        <v>43</v>
      </c>
      <c r="AG100" s="66">
        <f>RANK(X100,X100:$X$224)</f>
        <v>26</v>
      </c>
      <c r="AH100" s="66">
        <f>RANK(Y100,Y100:$Y$224)</f>
        <v>64</v>
      </c>
      <c r="AI100" s="68">
        <f>RANK(Z100,Z100:$Z$224)</f>
        <v>98</v>
      </c>
      <c r="AJ100" s="68">
        <f>RANK(AA100,AA100:$AA$224)</f>
        <v>103</v>
      </c>
      <c r="AK100" s="81">
        <f>(I100+J100)/33</f>
        <v>0.62</v>
      </c>
      <c r="AL100" s="81">
        <f>(K100+L100)/57</f>
        <v>0.26</v>
      </c>
      <c r="AM100" s="81">
        <f>M100/33</f>
        <v>0.33</v>
      </c>
      <c r="AN100" s="81">
        <f>N100/15</f>
        <v>0.4</v>
      </c>
      <c r="AO100" s="81">
        <f>(O100+P100+Q100)/77</f>
        <v>0.19</v>
      </c>
      <c r="AP100" s="60">
        <f>RANK(AK100,$AK$2:$AK$224)</f>
        <v>127</v>
      </c>
      <c r="AQ100" s="60">
        <f>RANK(AL100,$AL$2:$AL$224)</f>
        <v>165</v>
      </c>
      <c r="AR100" s="60">
        <f>RANK(AM100,$AM$2:$AM$224)</f>
        <v>89</v>
      </c>
      <c r="AS100" s="60">
        <f>RANK(AN100,$AN$2:$AN$224)</f>
        <v>66</v>
      </c>
      <c r="AT100" s="60">
        <f>RANK(AO100,$AO$2:$AO$224)</f>
        <v>195</v>
      </c>
    </row>
    <row r="101" ht="22" customHeight="1" spans="1:46">
      <c r="A101" s="53">
        <v>102</v>
      </c>
      <c r="B101" s="54" t="s">
        <v>126</v>
      </c>
      <c r="C101" s="54" t="s">
        <v>144</v>
      </c>
      <c r="D101" s="62" t="s">
        <v>149</v>
      </c>
      <c r="E101" s="55">
        <v>33</v>
      </c>
      <c r="F101" s="56">
        <v>30</v>
      </c>
      <c r="G101" s="57">
        <v>195</v>
      </c>
      <c r="H101" s="58">
        <v>26.46</v>
      </c>
      <c r="I101" s="60">
        <v>5</v>
      </c>
      <c r="J101" s="60">
        <v>15.5</v>
      </c>
      <c r="K101" s="60">
        <v>5</v>
      </c>
      <c r="L101" s="60">
        <v>3</v>
      </c>
      <c r="M101" s="60">
        <v>2</v>
      </c>
      <c r="N101" s="60">
        <v>3</v>
      </c>
      <c r="O101" s="59">
        <v>11</v>
      </c>
      <c r="P101" s="60">
        <v>8</v>
      </c>
      <c r="Q101" s="59">
        <v>2</v>
      </c>
      <c r="R101" s="60">
        <v>54.5</v>
      </c>
      <c r="S101" s="52">
        <f>I101/11</f>
        <v>0.45</v>
      </c>
      <c r="T101" s="52">
        <f>J101/22</f>
        <v>0.7</v>
      </c>
      <c r="U101" s="52">
        <f>K101/24</f>
        <v>0.21</v>
      </c>
      <c r="V101" s="52">
        <f>L101/33</f>
        <v>0.09</v>
      </c>
      <c r="W101" s="52">
        <f>M101/33</f>
        <v>0.06</v>
      </c>
      <c r="X101" s="52">
        <f>N101/15</f>
        <v>0.2</v>
      </c>
      <c r="Y101" s="52">
        <f>O101/20</f>
        <v>0.55</v>
      </c>
      <c r="Z101" s="52">
        <f>P101/34</f>
        <v>0.24</v>
      </c>
      <c r="AA101" s="52">
        <f>Q101/23</f>
        <v>0.09</v>
      </c>
      <c r="AB101" s="66">
        <f>RANK(S101,$S$2:$S$224)</f>
        <v>162</v>
      </c>
      <c r="AC101" s="66">
        <f>RANK(T101,$T$2:$T$224)</f>
        <v>97</v>
      </c>
      <c r="AD101" s="66">
        <f>RANK(U101,$U$2:$U$224)</f>
        <v>109</v>
      </c>
      <c r="AE101" s="66">
        <f>RANK(V101,V101:$V$224)</f>
        <v>113</v>
      </c>
      <c r="AF101" s="66">
        <f>RANK(W101,W101:$W$224)</f>
        <v>121</v>
      </c>
      <c r="AG101" s="66">
        <f>RANK(X101,X101:$X$224)</f>
        <v>66</v>
      </c>
      <c r="AH101" s="66">
        <f>RANK(Y101,Y101:$Y$224)</f>
        <v>64</v>
      </c>
      <c r="AI101" s="68">
        <f>RANK(Z101,Z101:$Z$224)</f>
        <v>57</v>
      </c>
      <c r="AJ101" s="68">
        <f>RANK(AA101,AA101:$AA$224)</f>
        <v>103</v>
      </c>
      <c r="AK101" s="81">
        <f>(I101+J101)/33</f>
        <v>0.62</v>
      </c>
      <c r="AL101" s="81">
        <f>(K101+L101)/57</f>
        <v>0.14</v>
      </c>
      <c r="AM101" s="81">
        <f>M101/33</f>
        <v>0.06</v>
      </c>
      <c r="AN101" s="81">
        <f>N101/15</f>
        <v>0.2</v>
      </c>
      <c r="AO101" s="81">
        <f>(O101+P101+Q101)/77</f>
        <v>0.27</v>
      </c>
      <c r="AP101" s="60">
        <f>RANK(AK101,$AK$2:$AK$224)</f>
        <v>127</v>
      </c>
      <c r="AQ101" s="60">
        <f>RANK(AL101,$AL$2:$AL$224)</f>
        <v>205</v>
      </c>
      <c r="AR101" s="60">
        <f>RANK(AM101,$AM$2:$AM$224)</f>
        <v>217</v>
      </c>
      <c r="AS101" s="60">
        <f>RANK(AN101,$AN$2:$AN$224)</f>
        <v>136</v>
      </c>
      <c r="AT101" s="60">
        <f>RANK(AO101,$AO$2:$AO$224)</f>
        <v>176</v>
      </c>
    </row>
    <row r="102" ht="22" customHeight="1" spans="1:46">
      <c r="A102" s="53">
        <v>103</v>
      </c>
      <c r="B102" s="54" t="s">
        <v>126</v>
      </c>
      <c r="C102" s="54" t="s">
        <v>150</v>
      </c>
      <c r="D102" s="61" t="s">
        <v>151</v>
      </c>
      <c r="E102" s="55">
        <v>33</v>
      </c>
      <c r="F102" s="56">
        <v>6</v>
      </c>
      <c r="G102" s="57">
        <v>59</v>
      </c>
      <c r="H102" s="58">
        <v>55.2</v>
      </c>
      <c r="I102" s="60">
        <v>10</v>
      </c>
      <c r="J102" s="60">
        <v>19</v>
      </c>
      <c r="K102" s="60">
        <v>8</v>
      </c>
      <c r="L102" s="60">
        <v>16</v>
      </c>
      <c r="M102" s="60">
        <v>16</v>
      </c>
      <c r="N102" s="60">
        <v>0</v>
      </c>
      <c r="O102" s="59">
        <v>17</v>
      </c>
      <c r="P102" s="60">
        <v>12</v>
      </c>
      <c r="Q102" s="59">
        <v>17</v>
      </c>
      <c r="R102" s="60">
        <v>115</v>
      </c>
      <c r="S102" s="52">
        <f>I102/11</f>
        <v>0.91</v>
      </c>
      <c r="T102" s="52">
        <f>J102/22</f>
        <v>0.86</v>
      </c>
      <c r="U102" s="52">
        <f>K102/24</f>
        <v>0.33</v>
      </c>
      <c r="V102" s="52">
        <f>L102/33</f>
        <v>0.48</v>
      </c>
      <c r="W102" s="52">
        <f>M102/33</f>
        <v>0.48</v>
      </c>
      <c r="X102" s="52">
        <f>N102/15</f>
        <v>0</v>
      </c>
      <c r="Y102" s="52">
        <f>O102/20</f>
        <v>0.85</v>
      </c>
      <c r="Z102" s="52">
        <f>P102/34</f>
        <v>0.35</v>
      </c>
      <c r="AA102" s="52">
        <f>Q102/23</f>
        <v>0.74</v>
      </c>
      <c r="AB102" s="66">
        <f>RANK(S102,$S$2:$S$224)</f>
        <v>74</v>
      </c>
      <c r="AC102" s="66">
        <f>RANK(T102,$T$2:$T$224)</f>
        <v>30</v>
      </c>
      <c r="AD102" s="66">
        <f>RANK(U102,$U$2:$U$224)</f>
        <v>72</v>
      </c>
      <c r="AE102" s="66">
        <f>RANK(V102,V102:$V$224)</f>
        <v>50</v>
      </c>
      <c r="AF102" s="66">
        <f>RANK(W102,W102:$W$224)</f>
        <v>10</v>
      </c>
      <c r="AG102" s="66">
        <f>RANK(X102,X102:$X$224)</f>
        <v>104</v>
      </c>
      <c r="AH102" s="66">
        <f>RANK(Y102,Y102:$Y$224)</f>
        <v>4</v>
      </c>
      <c r="AI102" s="68">
        <f>RANK(Z102,Z102:$Z$224)</f>
        <v>33</v>
      </c>
      <c r="AJ102" s="68">
        <f>RANK(AA102,AA102:$AA$224)</f>
        <v>10</v>
      </c>
      <c r="AK102" s="81">
        <f>(I102+J102)/33</f>
        <v>0.88</v>
      </c>
      <c r="AL102" s="81">
        <f>(K102+L102)/57</f>
        <v>0.42</v>
      </c>
      <c r="AM102" s="81">
        <f>M102/33</f>
        <v>0.48</v>
      </c>
      <c r="AN102" s="81">
        <f>N102/15</f>
        <v>0</v>
      </c>
      <c r="AO102" s="81">
        <f>(O102+P102+Q102)/77</f>
        <v>0.6</v>
      </c>
      <c r="AP102" s="60">
        <f>RANK(AK102,$AK$2:$AK$224)</f>
        <v>32</v>
      </c>
      <c r="AQ102" s="60">
        <f>RANK(AL102,$AL$2:$AL$224)</f>
        <v>99</v>
      </c>
      <c r="AR102" s="60">
        <f>RANK(AM102,$AM$2:$AM$224)</f>
        <v>26</v>
      </c>
      <c r="AS102" s="60">
        <f>RANK(AN102,$AN$2:$AN$224)</f>
        <v>195</v>
      </c>
      <c r="AT102" s="60">
        <f>RANK(AO102,$AO$2:$AO$224)</f>
        <v>27</v>
      </c>
    </row>
    <row r="103" ht="22" customHeight="1" spans="1:46">
      <c r="A103" s="53">
        <v>104</v>
      </c>
      <c r="B103" s="54" t="s">
        <v>126</v>
      </c>
      <c r="C103" s="54" t="s">
        <v>150</v>
      </c>
      <c r="D103" s="61" t="s">
        <v>152</v>
      </c>
      <c r="E103" s="55">
        <v>33</v>
      </c>
      <c r="F103" s="56">
        <v>8</v>
      </c>
      <c r="G103" s="57">
        <v>67</v>
      </c>
      <c r="H103" s="58">
        <v>53.69</v>
      </c>
      <c r="I103" s="60">
        <v>8</v>
      </c>
      <c r="J103" s="60">
        <v>20</v>
      </c>
      <c r="K103" s="60">
        <v>12</v>
      </c>
      <c r="L103" s="60">
        <v>23.5</v>
      </c>
      <c r="M103" s="60">
        <v>11</v>
      </c>
      <c r="N103" s="60">
        <v>4</v>
      </c>
      <c r="O103" s="59">
        <v>16</v>
      </c>
      <c r="P103" s="60">
        <v>7</v>
      </c>
      <c r="Q103" s="59">
        <v>10</v>
      </c>
      <c r="R103" s="60">
        <v>111.5</v>
      </c>
      <c r="S103" s="52">
        <f>I103/11</f>
        <v>0.73</v>
      </c>
      <c r="T103" s="52">
        <f>J103/22</f>
        <v>0.91</v>
      </c>
      <c r="U103" s="52">
        <f>K103/24</f>
        <v>0.5</v>
      </c>
      <c r="V103" s="52">
        <f>L103/33</f>
        <v>0.71</v>
      </c>
      <c r="W103" s="52">
        <f>M103/33</f>
        <v>0.33</v>
      </c>
      <c r="X103" s="52">
        <f>N103/15</f>
        <v>0.27</v>
      </c>
      <c r="Y103" s="52">
        <f>O103/20</f>
        <v>0.8</v>
      </c>
      <c r="Z103" s="52">
        <f>P103/34</f>
        <v>0.21</v>
      </c>
      <c r="AA103" s="52">
        <f>Q103/23</f>
        <v>0.43</v>
      </c>
      <c r="AB103" s="66">
        <f>RANK(S103,$S$2:$S$224)</f>
        <v>108</v>
      </c>
      <c r="AC103" s="66">
        <f>RANK(T103,$T$2:$T$224)</f>
        <v>11</v>
      </c>
      <c r="AD103" s="66">
        <f>RANK(U103,$U$2:$U$224)</f>
        <v>39</v>
      </c>
      <c r="AE103" s="66">
        <f>RANK(V103,V103:$V$224)</f>
        <v>14</v>
      </c>
      <c r="AF103" s="66">
        <f>RANK(W103,W103:$W$224)</f>
        <v>42</v>
      </c>
      <c r="AG103" s="66">
        <f>RANK(X103,X103:$X$224)</f>
        <v>48</v>
      </c>
      <c r="AH103" s="66">
        <f>RANK(Y103,Y103:$Y$224)</f>
        <v>11</v>
      </c>
      <c r="AI103" s="68">
        <f>RANK(Z103,Z103:$Z$224)</f>
        <v>60</v>
      </c>
      <c r="AJ103" s="68">
        <f>RANK(AA103,AA103:$AA$224)</f>
        <v>64</v>
      </c>
      <c r="AK103" s="81">
        <f>(I103+J103)/33</f>
        <v>0.85</v>
      </c>
      <c r="AL103" s="81">
        <f>(K103+L103)/57</f>
        <v>0.62</v>
      </c>
      <c r="AM103" s="81">
        <f>M103/33</f>
        <v>0.33</v>
      </c>
      <c r="AN103" s="81">
        <f>N103/15</f>
        <v>0.27</v>
      </c>
      <c r="AO103" s="81">
        <f>(O103+P103+Q103)/77</f>
        <v>0.43</v>
      </c>
      <c r="AP103" s="60">
        <f>RANK(AK103,$AK$2:$AK$224)</f>
        <v>45</v>
      </c>
      <c r="AQ103" s="60">
        <f>RANK(AL103,$AL$2:$AL$224)</f>
        <v>30</v>
      </c>
      <c r="AR103" s="60">
        <f>RANK(AM103,$AM$2:$AM$224)</f>
        <v>89</v>
      </c>
      <c r="AS103" s="60">
        <f>RANK(AN103,$AN$2:$AN$224)</f>
        <v>103</v>
      </c>
      <c r="AT103" s="60">
        <f>RANK(AO103,$AO$2:$AO$224)</f>
        <v>115</v>
      </c>
    </row>
    <row r="104" ht="22" customHeight="1" spans="1:46">
      <c r="A104" s="53">
        <v>105</v>
      </c>
      <c r="B104" s="54" t="s">
        <v>126</v>
      </c>
      <c r="C104" s="54" t="s">
        <v>153</v>
      </c>
      <c r="D104" s="61" t="s">
        <v>154</v>
      </c>
      <c r="E104" s="55">
        <v>33</v>
      </c>
      <c r="F104" s="56">
        <v>1</v>
      </c>
      <c r="G104" s="57">
        <v>6</v>
      </c>
      <c r="H104" s="58">
        <v>69.02</v>
      </c>
      <c r="I104" s="60">
        <v>10</v>
      </c>
      <c r="J104" s="60">
        <v>15</v>
      </c>
      <c r="K104" s="60">
        <v>16</v>
      </c>
      <c r="L104" s="60">
        <v>22.5</v>
      </c>
      <c r="M104" s="60">
        <v>14</v>
      </c>
      <c r="N104" s="60">
        <v>9</v>
      </c>
      <c r="O104" s="59">
        <v>18</v>
      </c>
      <c r="P104" s="60">
        <v>29</v>
      </c>
      <c r="Q104" s="59">
        <v>14</v>
      </c>
      <c r="R104" s="60">
        <v>147.5</v>
      </c>
      <c r="S104" s="52">
        <f>I104/11</f>
        <v>0.91</v>
      </c>
      <c r="T104" s="52">
        <f>J104/22</f>
        <v>0.68</v>
      </c>
      <c r="U104" s="52">
        <f>K104/24</f>
        <v>0.67</v>
      </c>
      <c r="V104" s="52">
        <f>L104/33</f>
        <v>0.68</v>
      </c>
      <c r="W104" s="52">
        <f>M104/33</f>
        <v>0.42</v>
      </c>
      <c r="X104" s="52">
        <f>N104/15</f>
        <v>0.6</v>
      </c>
      <c r="Y104" s="52">
        <f>O104/20</f>
        <v>0.9</v>
      </c>
      <c r="Z104" s="52">
        <f>P104/34</f>
        <v>0.85</v>
      </c>
      <c r="AA104" s="52">
        <f>Q104/23</f>
        <v>0.61</v>
      </c>
      <c r="AB104" s="66">
        <f>RANK(S104,$S$2:$S$224)</f>
        <v>74</v>
      </c>
      <c r="AC104" s="66">
        <f>RANK(T104,$T$2:$T$224)</f>
        <v>102</v>
      </c>
      <c r="AD104" s="66">
        <f>RANK(U104,$U$2:$U$224)</f>
        <v>9</v>
      </c>
      <c r="AE104" s="66">
        <f>RANK(V104,V104:$V$224)</f>
        <v>18</v>
      </c>
      <c r="AF104" s="66">
        <f>RANK(W104,W104:$W$224)</f>
        <v>16</v>
      </c>
      <c r="AG104" s="66">
        <f>RANK(X104,X104:$X$224)</f>
        <v>7</v>
      </c>
      <c r="AH104" s="66">
        <f>RANK(Y104,Y104:$Y$224)</f>
        <v>2</v>
      </c>
      <c r="AI104" s="68">
        <f>RANK(Z104,Z104:$Z$224)</f>
        <v>1</v>
      </c>
      <c r="AJ104" s="68">
        <f>RANK(AA104,AA104:$AA$224)</f>
        <v>26</v>
      </c>
      <c r="AK104" s="81">
        <f>(I104+J104)/33</f>
        <v>0.76</v>
      </c>
      <c r="AL104" s="81">
        <f>(K104+L104)/57</f>
        <v>0.68</v>
      </c>
      <c r="AM104" s="81">
        <f>M104/33</f>
        <v>0.42</v>
      </c>
      <c r="AN104" s="81">
        <f>N104/15</f>
        <v>0.6</v>
      </c>
      <c r="AO104" s="81">
        <f>(O104+P104+Q104)/77</f>
        <v>0.79</v>
      </c>
      <c r="AP104" s="60">
        <f>RANK(AK104,$AK$2:$AK$224)</f>
        <v>80</v>
      </c>
      <c r="AQ104" s="60">
        <f>RANK(AL104,$AL$2:$AL$224)</f>
        <v>18</v>
      </c>
      <c r="AR104" s="60">
        <f>RANK(AM104,$AM$2:$AM$224)</f>
        <v>46</v>
      </c>
      <c r="AS104" s="60">
        <f>RANK(AN104,$AN$2:$AN$224)</f>
        <v>12</v>
      </c>
      <c r="AT104" s="60">
        <f>RANK(AO104,$AO$2:$AO$224)</f>
        <v>1</v>
      </c>
    </row>
    <row r="105" ht="22" customHeight="1" spans="1:46">
      <c r="A105" s="53">
        <v>106</v>
      </c>
      <c r="B105" s="54" t="s">
        <v>126</v>
      </c>
      <c r="C105" s="54" t="s">
        <v>153</v>
      </c>
      <c r="D105" s="54" t="s">
        <v>155</v>
      </c>
      <c r="E105" s="63">
        <v>33</v>
      </c>
      <c r="F105" s="56">
        <v>4</v>
      </c>
      <c r="G105" s="57">
        <v>48</v>
      </c>
      <c r="H105" s="58">
        <v>56.7</v>
      </c>
      <c r="I105" s="60">
        <v>10</v>
      </c>
      <c r="J105" s="60">
        <v>12.5</v>
      </c>
      <c r="K105" s="60">
        <v>14</v>
      </c>
      <c r="L105" s="60">
        <v>22.5</v>
      </c>
      <c r="M105" s="60">
        <v>13</v>
      </c>
      <c r="N105" s="60">
        <v>5</v>
      </c>
      <c r="O105" s="59">
        <v>16</v>
      </c>
      <c r="P105" s="60">
        <v>11</v>
      </c>
      <c r="Q105" s="59">
        <v>14</v>
      </c>
      <c r="R105" s="60">
        <v>118</v>
      </c>
      <c r="S105" s="52">
        <f>I105/11</f>
        <v>0.91</v>
      </c>
      <c r="T105" s="52">
        <f>J105/22</f>
        <v>0.57</v>
      </c>
      <c r="U105" s="52">
        <f>K105/24</f>
        <v>0.58</v>
      </c>
      <c r="V105" s="52">
        <f>L105/33</f>
        <v>0.68</v>
      </c>
      <c r="W105" s="52">
        <f>M105/33</f>
        <v>0.39</v>
      </c>
      <c r="X105" s="52">
        <f>N105/15</f>
        <v>0.33</v>
      </c>
      <c r="Y105" s="52">
        <f>O105/20</f>
        <v>0.8</v>
      </c>
      <c r="Z105" s="52">
        <f>P105/34</f>
        <v>0.32</v>
      </c>
      <c r="AA105" s="52">
        <f>Q105/23</f>
        <v>0.61</v>
      </c>
      <c r="AB105" s="66">
        <f>RANK(S105,$S$2:$S$224)</f>
        <v>74</v>
      </c>
      <c r="AC105" s="66">
        <f>RANK(T105,$T$2:$T$224)</f>
        <v>137</v>
      </c>
      <c r="AD105" s="66">
        <f>RANK(U105,$U$2:$U$224)</f>
        <v>12</v>
      </c>
      <c r="AE105" s="66">
        <f>RANK(V105,V105:$V$224)</f>
        <v>18</v>
      </c>
      <c r="AF105" s="66">
        <f>RANK(W105,W105:$W$224)</f>
        <v>22</v>
      </c>
      <c r="AG105" s="66">
        <f>RANK(X105,X105:$X$224)</f>
        <v>37</v>
      </c>
      <c r="AH105" s="66">
        <f>RANK(Y105,Y105:$Y$224)</f>
        <v>10</v>
      </c>
      <c r="AI105" s="68">
        <f>RANK(Z105,Z105:$Z$224)</f>
        <v>36</v>
      </c>
      <c r="AJ105" s="68">
        <f>RANK(AA105,AA105:$AA$224)</f>
        <v>26</v>
      </c>
      <c r="AK105" s="81">
        <f>(I105+J105)/33</f>
        <v>0.68</v>
      </c>
      <c r="AL105" s="81">
        <f>(K105+L105)/57</f>
        <v>0.64</v>
      </c>
      <c r="AM105" s="81">
        <f>M105/33</f>
        <v>0.39</v>
      </c>
      <c r="AN105" s="81">
        <f>N105/15</f>
        <v>0.33</v>
      </c>
      <c r="AO105" s="81">
        <f>(O105+P105+Q105)/77</f>
        <v>0.53</v>
      </c>
      <c r="AP105" s="60">
        <f>RANK(AK105,$AK$2:$AK$224)</f>
        <v>106</v>
      </c>
      <c r="AQ105" s="60">
        <f>RANK(AL105,$AL$2:$AL$224)</f>
        <v>26</v>
      </c>
      <c r="AR105" s="60">
        <f>RANK(AM105,$AM$2:$AM$224)</f>
        <v>59</v>
      </c>
      <c r="AS105" s="60">
        <f>RANK(AN105,$AN$2:$AN$224)</f>
        <v>87</v>
      </c>
      <c r="AT105" s="60">
        <f>RANK(AO105,$AO$2:$AO$224)</f>
        <v>63</v>
      </c>
    </row>
    <row r="106" ht="22" customHeight="1" spans="1:46">
      <c r="A106" s="53">
        <v>107</v>
      </c>
      <c r="B106" s="54" t="s">
        <v>126</v>
      </c>
      <c r="C106" s="54" t="s">
        <v>153</v>
      </c>
      <c r="D106" s="54" t="s">
        <v>156</v>
      </c>
      <c r="E106" s="63">
        <v>33</v>
      </c>
      <c r="F106" s="56">
        <v>14</v>
      </c>
      <c r="G106" s="57">
        <v>100</v>
      </c>
      <c r="H106" s="58">
        <v>47.17</v>
      </c>
      <c r="I106" s="60">
        <v>7</v>
      </c>
      <c r="J106" s="60">
        <v>10.5</v>
      </c>
      <c r="K106" s="60">
        <v>11</v>
      </c>
      <c r="L106" s="60">
        <v>21</v>
      </c>
      <c r="M106" s="60">
        <v>3</v>
      </c>
      <c r="N106" s="60">
        <v>6</v>
      </c>
      <c r="O106" s="59">
        <v>13</v>
      </c>
      <c r="P106" s="60">
        <v>11</v>
      </c>
      <c r="Q106" s="59">
        <v>16</v>
      </c>
      <c r="R106" s="60">
        <v>98.5</v>
      </c>
      <c r="S106" s="52">
        <f>I106/11</f>
        <v>0.64</v>
      </c>
      <c r="T106" s="52">
        <f>J106/22</f>
        <v>0.48</v>
      </c>
      <c r="U106" s="52">
        <f>K106/24</f>
        <v>0.46</v>
      </c>
      <c r="V106" s="52">
        <f>L106/33</f>
        <v>0.64</v>
      </c>
      <c r="W106" s="52">
        <f>M106/33</f>
        <v>0.09</v>
      </c>
      <c r="X106" s="52">
        <f>N106/15</f>
        <v>0.4</v>
      </c>
      <c r="Y106" s="52">
        <f>O106/20</f>
        <v>0.65</v>
      </c>
      <c r="Z106" s="52">
        <f>P106/34</f>
        <v>0.32</v>
      </c>
      <c r="AA106" s="52">
        <f>Q106/23</f>
        <v>0.7</v>
      </c>
      <c r="AB106" s="66">
        <f>RANK(S106,$S$2:$S$224)</f>
        <v>146</v>
      </c>
      <c r="AC106" s="66">
        <f>RANK(T106,$T$2:$T$224)</f>
        <v>165</v>
      </c>
      <c r="AD106" s="66">
        <f>RANK(U106,$U$2:$U$224)</f>
        <v>41</v>
      </c>
      <c r="AE106" s="66">
        <f>RANK(V106,V106:$V$224)</f>
        <v>21</v>
      </c>
      <c r="AF106" s="66">
        <f>RANK(W106,W106:$W$224)</f>
        <v>114</v>
      </c>
      <c r="AG106" s="66">
        <f>RANK(X106,X106:$X$224)</f>
        <v>25</v>
      </c>
      <c r="AH106" s="66">
        <f>RANK(Y106,Y106:$Y$224)</f>
        <v>36</v>
      </c>
      <c r="AI106" s="68">
        <f>RANK(Z106,Z106:$Z$224)</f>
        <v>36</v>
      </c>
      <c r="AJ106" s="68">
        <f>RANK(AA106,AA106:$AA$224)</f>
        <v>11</v>
      </c>
      <c r="AK106" s="81">
        <f>(I106+J106)/33</f>
        <v>0.53</v>
      </c>
      <c r="AL106" s="81">
        <f>(K106+L106)/57</f>
        <v>0.56</v>
      </c>
      <c r="AM106" s="81">
        <f>M106/33</f>
        <v>0.09</v>
      </c>
      <c r="AN106" s="81">
        <f>N106/15</f>
        <v>0.4</v>
      </c>
      <c r="AO106" s="81">
        <f>(O106+P106+Q106)/77</f>
        <v>0.52</v>
      </c>
      <c r="AP106" s="60">
        <f>RANK(AK106,$AK$2:$AK$224)</f>
        <v>170</v>
      </c>
      <c r="AQ106" s="60">
        <f>RANK(AL106,$AL$2:$AL$224)</f>
        <v>49</v>
      </c>
      <c r="AR106" s="60">
        <f>RANK(AM106,$AM$2:$AM$224)</f>
        <v>212</v>
      </c>
      <c r="AS106" s="60">
        <f>RANK(AN106,$AN$2:$AN$224)</f>
        <v>66</v>
      </c>
      <c r="AT106" s="60">
        <f>RANK(AO106,$AO$2:$AO$224)</f>
        <v>69</v>
      </c>
    </row>
    <row r="107" ht="22" customHeight="1" spans="1:46">
      <c r="A107" s="53">
        <v>108</v>
      </c>
      <c r="B107" s="54" t="s">
        <v>126</v>
      </c>
      <c r="C107" s="54" t="s">
        <v>153</v>
      </c>
      <c r="D107" s="54" t="s">
        <v>157</v>
      </c>
      <c r="E107" s="63">
        <v>33</v>
      </c>
      <c r="F107" s="56">
        <v>9</v>
      </c>
      <c r="G107" s="57">
        <v>73</v>
      </c>
      <c r="H107" s="58">
        <v>52.02</v>
      </c>
      <c r="I107" s="60">
        <v>10</v>
      </c>
      <c r="J107" s="60">
        <v>18</v>
      </c>
      <c r="K107" s="60">
        <v>8</v>
      </c>
      <c r="L107" s="60">
        <v>15</v>
      </c>
      <c r="M107" s="60">
        <v>11</v>
      </c>
      <c r="N107" s="60">
        <v>1</v>
      </c>
      <c r="O107" s="59">
        <v>17</v>
      </c>
      <c r="P107" s="60">
        <v>13</v>
      </c>
      <c r="Q107" s="59">
        <v>15</v>
      </c>
      <c r="R107" s="60">
        <v>108</v>
      </c>
      <c r="S107" s="52">
        <f>I107/11</f>
        <v>0.91</v>
      </c>
      <c r="T107" s="52">
        <f>J107/22</f>
        <v>0.82</v>
      </c>
      <c r="U107" s="52">
        <f>K107/24</f>
        <v>0.33</v>
      </c>
      <c r="V107" s="52">
        <f>L107/33</f>
        <v>0.45</v>
      </c>
      <c r="W107" s="52">
        <f>M107/33</f>
        <v>0.33</v>
      </c>
      <c r="X107" s="52">
        <f>N107/15</f>
        <v>0.07</v>
      </c>
      <c r="Y107" s="52">
        <f>O107/20</f>
        <v>0.85</v>
      </c>
      <c r="Z107" s="52">
        <f>P107/34</f>
        <v>0.38</v>
      </c>
      <c r="AA107" s="52">
        <f>Q107/23</f>
        <v>0.65</v>
      </c>
      <c r="AB107" s="66">
        <f>RANK(S107,$S$2:$S$224)</f>
        <v>74</v>
      </c>
      <c r="AC107" s="66">
        <f>RANK(T107,$T$2:$T$224)</f>
        <v>53</v>
      </c>
      <c r="AD107" s="66">
        <f>RANK(U107,$U$2:$U$224)</f>
        <v>72</v>
      </c>
      <c r="AE107" s="66">
        <f>RANK(V107,V107:$V$224)</f>
        <v>47</v>
      </c>
      <c r="AF107" s="66">
        <f>RANK(W107,W107:$W$224)</f>
        <v>40</v>
      </c>
      <c r="AG107" s="66">
        <f>RANK(X107,X107:$X$224)</f>
        <v>91</v>
      </c>
      <c r="AH107" s="66">
        <f>RANK(Y107,Y107:$Y$224)</f>
        <v>3</v>
      </c>
      <c r="AI107" s="68">
        <f>RANK(Z107,Z107:$Z$224)</f>
        <v>27</v>
      </c>
      <c r="AJ107" s="68">
        <f>RANK(AA107,AA107:$AA$224)</f>
        <v>20</v>
      </c>
      <c r="AK107" s="81">
        <f>(I107+J107)/33</f>
        <v>0.85</v>
      </c>
      <c r="AL107" s="81">
        <f>(K107+L107)/57</f>
        <v>0.4</v>
      </c>
      <c r="AM107" s="81">
        <f>M107/33</f>
        <v>0.33</v>
      </c>
      <c r="AN107" s="81">
        <f>N107/15</f>
        <v>0.07</v>
      </c>
      <c r="AO107" s="81">
        <f>(O107+P107+Q107)/77</f>
        <v>0.58</v>
      </c>
      <c r="AP107" s="60">
        <f>RANK(AK107,$AK$2:$AK$224)</f>
        <v>45</v>
      </c>
      <c r="AQ107" s="60">
        <f>RANK(AL107,$AL$2:$AL$224)</f>
        <v>106</v>
      </c>
      <c r="AR107" s="60">
        <f>RANK(AM107,$AM$2:$AM$224)</f>
        <v>89</v>
      </c>
      <c r="AS107" s="60">
        <f>RANK(AN107,$AN$2:$AN$224)</f>
        <v>184</v>
      </c>
      <c r="AT107" s="60">
        <f>RANK(AO107,$AO$2:$AO$224)</f>
        <v>32</v>
      </c>
    </row>
    <row r="108" ht="22" customHeight="1" spans="1:46">
      <c r="A108" s="53">
        <v>109</v>
      </c>
      <c r="B108" s="54" t="s">
        <v>126</v>
      </c>
      <c r="C108" s="54" t="s">
        <v>153</v>
      </c>
      <c r="D108" s="60" t="s">
        <v>158</v>
      </c>
      <c r="E108" s="55">
        <v>33</v>
      </c>
      <c r="F108" s="56">
        <v>10</v>
      </c>
      <c r="G108" s="57">
        <v>77</v>
      </c>
      <c r="H108" s="58">
        <v>51.14</v>
      </c>
      <c r="I108" s="60">
        <v>9</v>
      </c>
      <c r="J108" s="60">
        <v>19</v>
      </c>
      <c r="K108" s="60">
        <v>11</v>
      </c>
      <c r="L108" s="60">
        <v>16.5</v>
      </c>
      <c r="M108" s="60">
        <v>8</v>
      </c>
      <c r="N108" s="60">
        <v>5</v>
      </c>
      <c r="O108" s="59">
        <v>13</v>
      </c>
      <c r="P108" s="60">
        <v>15</v>
      </c>
      <c r="Q108" s="59">
        <v>10</v>
      </c>
      <c r="R108" s="60">
        <v>106.5</v>
      </c>
      <c r="S108" s="52">
        <f>I108/11</f>
        <v>0.82</v>
      </c>
      <c r="T108" s="52">
        <f>J108/22</f>
        <v>0.86</v>
      </c>
      <c r="U108" s="52">
        <f>K108/24</f>
        <v>0.46</v>
      </c>
      <c r="V108" s="52">
        <f>L108/33</f>
        <v>0.5</v>
      </c>
      <c r="W108" s="52">
        <f>M108/33</f>
        <v>0.24</v>
      </c>
      <c r="X108" s="52">
        <f>N108/15</f>
        <v>0.33</v>
      </c>
      <c r="Y108" s="52">
        <f>O108/20</f>
        <v>0.65</v>
      </c>
      <c r="Z108" s="52">
        <f>P108/34</f>
        <v>0.44</v>
      </c>
      <c r="AA108" s="52">
        <f>Q108/23</f>
        <v>0.43</v>
      </c>
      <c r="AB108" s="66">
        <f>RANK(S108,$S$2:$S$224)</f>
        <v>100</v>
      </c>
      <c r="AC108" s="66">
        <f>RANK(T108,$T$2:$T$224)</f>
        <v>30</v>
      </c>
      <c r="AD108" s="66">
        <f>RANK(U108,$U$2:$U$224)</f>
        <v>41</v>
      </c>
      <c r="AE108" s="66">
        <f>RANK(V108,V108:$V$224)</f>
        <v>39</v>
      </c>
      <c r="AF108" s="66">
        <f>RANK(W108,W108:$W$224)</f>
        <v>68</v>
      </c>
      <c r="AG108" s="66">
        <f>RANK(X108,X108:$X$224)</f>
        <v>36</v>
      </c>
      <c r="AH108" s="66">
        <f>RANK(Y108,Y108:$Y$224)</f>
        <v>35</v>
      </c>
      <c r="AI108" s="68">
        <f>RANK(Z108,Z108:$Z$224)</f>
        <v>19</v>
      </c>
      <c r="AJ108" s="68">
        <f>RANK(AA108,AA108:$AA$224)</f>
        <v>60</v>
      </c>
      <c r="AK108" s="81">
        <f>(I108+J108)/33</f>
        <v>0.85</v>
      </c>
      <c r="AL108" s="81">
        <f>(K108+L108)/57</f>
        <v>0.48</v>
      </c>
      <c r="AM108" s="81">
        <f>M108/33</f>
        <v>0.24</v>
      </c>
      <c r="AN108" s="81">
        <f>N108/15</f>
        <v>0.33</v>
      </c>
      <c r="AO108" s="81">
        <f>(O108+P108+Q108)/77</f>
        <v>0.49</v>
      </c>
      <c r="AP108" s="60">
        <f>RANK(AK108,$AK$2:$AK$224)</f>
        <v>45</v>
      </c>
      <c r="AQ108" s="60">
        <f>RANK(AL108,$AL$2:$AL$224)</f>
        <v>76</v>
      </c>
      <c r="AR108" s="60">
        <f>RANK(AM108,$AM$2:$AM$224)</f>
        <v>144</v>
      </c>
      <c r="AS108" s="60">
        <f>RANK(AN108,$AN$2:$AN$224)</f>
        <v>87</v>
      </c>
      <c r="AT108" s="60">
        <f>RANK(AO108,$AO$2:$AO$224)</f>
        <v>83</v>
      </c>
    </row>
    <row r="109" ht="22" customHeight="1" spans="1:46">
      <c r="A109" s="53">
        <v>110</v>
      </c>
      <c r="B109" s="54" t="s">
        <v>126</v>
      </c>
      <c r="C109" s="54" t="s">
        <v>153</v>
      </c>
      <c r="D109" s="62" t="s">
        <v>159</v>
      </c>
      <c r="E109" s="55">
        <v>33</v>
      </c>
      <c r="F109" s="56">
        <v>17</v>
      </c>
      <c r="G109" s="57">
        <v>126</v>
      </c>
      <c r="H109" s="58">
        <v>42.42</v>
      </c>
      <c r="I109" s="60">
        <v>11</v>
      </c>
      <c r="J109" s="60">
        <v>7</v>
      </c>
      <c r="K109" s="60">
        <v>5</v>
      </c>
      <c r="L109" s="60">
        <v>15</v>
      </c>
      <c r="M109" s="60">
        <v>8</v>
      </c>
      <c r="N109" s="60">
        <v>9</v>
      </c>
      <c r="O109" s="59">
        <v>12</v>
      </c>
      <c r="P109" s="60">
        <v>5</v>
      </c>
      <c r="Q109" s="59">
        <v>14</v>
      </c>
      <c r="R109" s="60">
        <v>86</v>
      </c>
      <c r="S109" s="52">
        <f>I109/11</f>
        <v>1</v>
      </c>
      <c r="T109" s="52">
        <f>J109/22</f>
        <v>0.32</v>
      </c>
      <c r="U109" s="52">
        <f>K109/24</f>
        <v>0.21</v>
      </c>
      <c r="V109" s="52">
        <f>L109/33</f>
        <v>0.45</v>
      </c>
      <c r="W109" s="52">
        <f>M109/33</f>
        <v>0.24</v>
      </c>
      <c r="X109" s="52">
        <f>N109/15</f>
        <v>0.6</v>
      </c>
      <c r="Y109" s="52">
        <f>O109/20</f>
        <v>0.6</v>
      </c>
      <c r="Z109" s="52">
        <f>P109/34</f>
        <v>0.15</v>
      </c>
      <c r="AA109" s="52">
        <f>Q109/23</f>
        <v>0.61</v>
      </c>
      <c r="AB109" s="66">
        <f>RANK(S109,$S$2:$S$224)</f>
        <v>1</v>
      </c>
      <c r="AC109" s="66">
        <f>RANK(T109,$T$2:$T$224)</f>
        <v>200</v>
      </c>
      <c r="AD109" s="66">
        <f>RANK(U109,$U$2:$U$224)</f>
        <v>109</v>
      </c>
      <c r="AE109" s="66">
        <f>RANK(V109,V109:$V$224)</f>
        <v>46</v>
      </c>
      <c r="AF109" s="66">
        <f>RANK(W109,W109:$W$224)</f>
        <v>68</v>
      </c>
      <c r="AG109" s="66">
        <f>RANK(X109,X109:$X$224)</f>
        <v>7</v>
      </c>
      <c r="AH109" s="66">
        <f>RANK(Y109,Y109:$Y$224)</f>
        <v>43</v>
      </c>
      <c r="AI109" s="68">
        <f>RANK(Z109,Z109:$Z$224)</f>
        <v>70</v>
      </c>
      <c r="AJ109" s="68">
        <f>RANK(AA109,AA109:$AA$224)</f>
        <v>24</v>
      </c>
      <c r="AK109" s="81">
        <f>(I109+J109)/33</f>
        <v>0.55</v>
      </c>
      <c r="AL109" s="81">
        <f>(K109+L109)/57</f>
        <v>0.35</v>
      </c>
      <c r="AM109" s="81">
        <f>M109/33</f>
        <v>0.24</v>
      </c>
      <c r="AN109" s="81">
        <f>N109/15</f>
        <v>0.6</v>
      </c>
      <c r="AO109" s="81">
        <f>(O109+P109+Q109)/77</f>
        <v>0.4</v>
      </c>
      <c r="AP109" s="60">
        <f>RANK(AK109,$AK$2:$AK$224)</f>
        <v>162</v>
      </c>
      <c r="AQ109" s="60">
        <f>RANK(AL109,$AL$2:$AL$224)</f>
        <v>126</v>
      </c>
      <c r="AR109" s="60">
        <f>RANK(AM109,$AM$2:$AM$224)</f>
        <v>144</v>
      </c>
      <c r="AS109" s="60">
        <f>RANK(AN109,$AN$2:$AN$224)</f>
        <v>12</v>
      </c>
      <c r="AT109" s="60">
        <f>RANK(AO109,$AO$2:$AO$224)</f>
        <v>126</v>
      </c>
    </row>
    <row r="110" ht="22" customHeight="1" spans="1:46">
      <c r="A110" s="53">
        <v>111</v>
      </c>
      <c r="B110" s="54" t="s">
        <v>126</v>
      </c>
      <c r="C110" s="54" t="s">
        <v>153</v>
      </c>
      <c r="D110" s="54" t="s">
        <v>160</v>
      </c>
      <c r="E110" s="55">
        <v>33</v>
      </c>
      <c r="F110" s="56">
        <v>24</v>
      </c>
      <c r="G110" s="57">
        <v>167</v>
      </c>
      <c r="H110" s="58">
        <v>34.65</v>
      </c>
      <c r="I110" s="60">
        <v>8</v>
      </c>
      <c r="J110" s="60">
        <v>19</v>
      </c>
      <c r="K110" s="60">
        <v>4.5</v>
      </c>
      <c r="L110" s="60">
        <v>1</v>
      </c>
      <c r="M110" s="60">
        <v>8</v>
      </c>
      <c r="N110" s="60">
        <v>1</v>
      </c>
      <c r="O110" s="59">
        <v>12</v>
      </c>
      <c r="P110" s="60">
        <v>8</v>
      </c>
      <c r="Q110" s="59">
        <v>9</v>
      </c>
      <c r="R110" s="60">
        <v>70.5</v>
      </c>
      <c r="S110" s="52">
        <f>I110/11</f>
        <v>0.73</v>
      </c>
      <c r="T110" s="52">
        <f>J110/22</f>
        <v>0.86</v>
      </c>
      <c r="U110" s="52">
        <f>K110/24</f>
        <v>0.19</v>
      </c>
      <c r="V110" s="52">
        <f>L110/33</f>
        <v>0.03</v>
      </c>
      <c r="W110" s="52">
        <f>M110/33</f>
        <v>0.24</v>
      </c>
      <c r="X110" s="52">
        <f>N110/15</f>
        <v>0.07</v>
      </c>
      <c r="Y110" s="52">
        <f>O110/20</f>
        <v>0.6</v>
      </c>
      <c r="Z110" s="52">
        <f>P110/34</f>
        <v>0.24</v>
      </c>
      <c r="AA110" s="52">
        <f>Q110/23</f>
        <v>0.39</v>
      </c>
      <c r="AB110" s="66">
        <f>RANK(S110,$S$2:$S$224)</f>
        <v>108</v>
      </c>
      <c r="AC110" s="66">
        <f>RANK(T110,$T$2:$T$224)</f>
        <v>30</v>
      </c>
      <c r="AD110" s="66">
        <f>RANK(U110,$U$2:$U$224)</f>
        <v>183</v>
      </c>
      <c r="AE110" s="66">
        <f>RANK(V110,V110:$V$224)</f>
        <v>111</v>
      </c>
      <c r="AF110" s="66">
        <f>RANK(W110,W110:$W$224)</f>
        <v>68</v>
      </c>
      <c r="AG110" s="66">
        <f>RANK(X110,X110:$X$224)</f>
        <v>89</v>
      </c>
      <c r="AH110" s="66">
        <f>RANK(Y110,Y110:$Y$224)</f>
        <v>43</v>
      </c>
      <c r="AI110" s="68">
        <f>RANK(Z110,Z110:$Z$224)</f>
        <v>51</v>
      </c>
      <c r="AJ110" s="68">
        <f>RANK(AA110,AA110:$AA$224)</f>
        <v>73</v>
      </c>
      <c r="AK110" s="81">
        <f>(I110+J110)/33</f>
        <v>0.82</v>
      </c>
      <c r="AL110" s="81">
        <f>(K110+L110)/57</f>
        <v>0.1</v>
      </c>
      <c r="AM110" s="81">
        <f>M110/33</f>
        <v>0.24</v>
      </c>
      <c r="AN110" s="81">
        <f>N110/15</f>
        <v>0.07</v>
      </c>
      <c r="AO110" s="81">
        <f>(O110+P110+Q110)/77</f>
        <v>0.38</v>
      </c>
      <c r="AP110" s="60">
        <f>RANK(AK110,$AK$2:$AK$224)</f>
        <v>62</v>
      </c>
      <c r="AQ110" s="60">
        <f>RANK(AL110,$AL$2:$AL$224)</f>
        <v>214</v>
      </c>
      <c r="AR110" s="60">
        <f>RANK(AM110,$AM$2:$AM$224)</f>
        <v>144</v>
      </c>
      <c r="AS110" s="60">
        <f>RANK(AN110,$AN$2:$AN$224)</f>
        <v>184</v>
      </c>
      <c r="AT110" s="60">
        <f>RANK(AO110,$AO$2:$AO$224)</f>
        <v>137</v>
      </c>
    </row>
    <row r="111" ht="22" customHeight="1" spans="1:46">
      <c r="A111" s="53">
        <v>112</v>
      </c>
      <c r="B111" s="54" t="s">
        <v>126</v>
      </c>
      <c r="C111" s="54" t="s">
        <v>153</v>
      </c>
      <c r="D111" s="60" t="s">
        <v>161</v>
      </c>
      <c r="E111" s="55">
        <v>33</v>
      </c>
      <c r="F111" s="56">
        <v>21</v>
      </c>
      <c r="G111" s="57">
        <v>143</v>
      </c>
      <c r="H111" s="58">
        <v>38.41</v>
      </c>
      <c r="I111" s="60">
        <v>5</v>
      </c>
      <c r="J111" s="60">
        <v>13</v>
      </c>
      <c r="K111" s="60">
        <v>7</v>
      </c>
      <c r="L111" s="60">
        <v>21</v>
      </c>
      <c r="M111" s="60">
        <v>12</v>
      </c>
      <c r="N111" s="60">
        <v>7</v>
      </c>
      <c r="O111" s="59">
        <v>4</v>
      </c>
      <c r="P111" s="60">
        <v>2</v>
      </c>
      <c r="Q111" s="59">
        <v>9</v>
      </c>
      <c r="R111" s="60">
        <v>80</v>
      </c>
      <c r="S111" s="52">
        <f>I111/11</f>
        <v>0.45</v>
      </c>
      <c r="T111" s="52">
        <f>J111/22</f>
        <v>0.59</v>
      </c>
      <c r="U111" s="52">
        <f>K111/24</f>
        <v>0.29</v>
      </c>
      <c r="V111" s="52">
        <f>L111/33</f>
        <v>0.64</v>
      </c>
      <c r="W111" s="52">
        <f>M111/33</f>
        <v>0.36</v>
      </c>
      <c r="X111" s="52">
        <f>N111/15</f>
        <v>0.47</v>
      </c>
      <c r="Y111" s="52">
        <f>O111/20</f>
        <v>0.2</v>
      </c>
      <c r="Z111" s="52">
        <f>P111/34</f>
        <v>0.06</v>
      </c>
      <c r="AA111" s="52">
        <f>Q111/23</f>
        <v>0.39</v>
      </c>
      <c r="AB111" s="66">
        <f>RANK(S111,$S$2:$S$224)</f>
        <v>162</v>
      </c>
      <c r="AC111" s="66">
        <f>RANK(T111,$T$2:$T$224)</f>
        <v>130</v>
      </c>
      <c r="AD111" s="66">
        <f>RANK(U111,$U$2:$U$224)</f>
        <v>89</v>
      </c>
      <c r="AE111" s="66">
        <f>RANK(V111,V111:$V$224)</f>
        <v>21</v>
      </c>
      <c r="AF111" s="66">
        <f>RANK(W111,W111:$W$224)</f>
        <v>27</v>
      </c>
      <c r="AG111" s="66">
        <f>RANK(X111,X111:$X$224)</f>
        <v>13</v>
      </c>
      <c r="AH111" s="66">
        <f>RANK(Y111,Y111:$Y$224)</f>
        <v>108</v>
      </c>
      <c r="AI111" s="68">
        <f>RANK(Z111,Z111:$Z$224)</f>
        <v>88</v>
      </c>
      <c r="AJ111" s="68">
        <f>RANK(AA111,AA111:$AA$224)</f>
        <v>73</v>
      </c>
      <c r="AK111" s="81">
        <f>(I111+J111)/33</f>
        <v>0.55</v>
      </c>
      <c r="AL111" s="81">
        <f>(K111+L111)/57</f>
        <v>0.49</v>
      </c>
      <c r="AM111" s="81">
        <f>M111/33</f>
        <v>0.36</v>
      </c>
      <c r="AN111" s="81">
        <f>N111/15</f>
        <v>0.47</v>
      </c>
      <c r="AO111" s="81">
        <f>(O111+P111+Q111)/77</f>
        <v>0.19</v>
      </c>
      <c r="AP111" s="60">
        <f>RANK(AK111,$AK$2:$AK$224)</f>
        <v>162</v>
      </c>
      <c r="AQ111" s="60">
        <f>RANK(AL111,$AL$2:$AL$224)</f>
        <v>73</v>
      </c>
      <c r="AR111" s="60">
        <f>RANK(AM111,$AM$2:$AM$224)</f>
        <v>71</v>
      </c>
      <c r="AS111" s="60">
        <f>RANK(AN111,$AN$2:$AN$224)</f>
        <v>39</v>
      </c>
      <c r="AT111" s="60">
        <f>RANK(AO111,$AO$2:$AO$224)</f>
        <v>195</v>
      </c>
    </row>
    <row r="112" ht="22" customHeight="1" spans="1:46">
      <c r="A112" s="53">
        <v>113</v>
      </c>
      <c r="B112" s="54" t="s">
        <v>126</v>
      </c>
      <c r="C112" s="54" t="s">
        <v>153</v>
      </c>
      <c r="D112" s="54" t="s">
        <v>162</v>
      </c>
      <c r="E112" s="55">
        <v>33</v>
      </c>
      <c r="F112" s="56">
        <v>15</v>
      </c>
      <c r="G112" s="57">
        <v>102</v>
      </c>
      <c r="H112" s="58">
        <v>47</v>
      </c>
      <c r="I112" s="60">
        <v>6</v>
      </c>
      <c r="J112" s="60">
        <v>14</v>
      </c>
      <c r="K112" s="60">
        <v>11</v>
      </c>
      <c r="L112" s="60">
        <v>11.5</v>
      </c>
      <c r="M112" s="60">
        <v>8</v>
      </c>
      <c r="N112" s="60">
        <v>5</v>
      </c>
      <c r="O112" s="59">
        <v>15</v>
      </c>
      <c r="P112" s="60">
        <v>15</v>
      </c>
      <c r="Q112" s="59">
        <v>14</v>
      </c>
      <c r="R112" s="60">
        <v>99.5</v>
      </c>
      <c r="S112" s="52">
        <f>I112/11</f>
        <v>0.55</v>
      </c>
      <c r="T112" s="52">
        <f>J112/22</f>
        <v>0.64</v>
      </c>
      <c r="U112" s="52">
        <f>K112/24</f>
        <v>0.46</v>
      </c>
      <c r="V112" s="52">
        <f>L112/33</f>
        <v>0.35</v>
      </c>
      <c r="W112" s="52">
        <f>M112/33</f>
        <v>0.24</v>
      </c>
      <c r="X112" s="52">
        <f>N112/15</f>
        <v>0.33</v>
      </c>
      <c r="Y112" s="52">
        <f>O112/20</f>
        <v>0.75</v>
      </c>
      <c r="Z112" s="52">
        <f>P112/34</f>
        <v>0.44</v>
      </c>
      <c r="AA112" s="52">
        <f>Q112/23</f>
        <v>0.61</v>
      </c>
      <c r="AB112" s="66">
        <f>RANK(S112,$S$2:$S$224)</f>
        <v>156</v>
      </c>
      <c r="AC112" s="66">
        <f>RANK(T112,$T$2:$T$224)</f>
        <v>117</v>
      </c>
      <c r="AD112" s="66">
        <f>RANK(U112,$U$2:$U$224)</f>
        <v>41</v>
      </c>
      <c r="AE112" s="66">
        <f>RANK(V112,V112:$V$224)</f>
        <v>68</v>
      </c>
      <c r="AF112" s="66">
        <f>RANK(W112,W112:$W$224)</f>
        <v>67</v>
      </c>
      <c r="AG112" s="66">
        <f>RANK(X112,X112:$X$224)</f>
        <v>34</v>
      </c>
      <c r="AH112" s="66">
        <f>RANK(Y112,Y112:$Y$224)</f>
        <v>16</v>
      </c>
      <c r="AI112" s="68">
        <f>RANK(Z112,Z112:$Z$224)</f>
        <v>19</v>
      </c>
      <c r="AJ112" s="68">
        <f>RANK(AA112,AA112:$AA$224)</f>
        <v>24</v>
      </c>
      <c r="AK112" s="81">
        <f>(I112+J112)/33</f>
        <v>0.61</v>
      </c>
      <c r="AL112" s="81">
        <f>(K112+L112)/57</f>
        <v>0.39</v>
      </c>
      <c r="AM112" s="81">
        <f>M112/33</f>
        <v>0.24</v>
      </c>
      <c r="AN112" s="81">
        <f>N112/15</f>
        <v>0.33</v>
      </c>
      <c r="AO112" s="81">
        <f>(O112+P112+Q112)/77</f>
        <v>0.57</v>
      </c>
      <c r="AP112" s="60">
        <f>RANK(AK112,$AK$2:$AK$224)</f>
        <v>137</v>
      </c>
      <c r="AQ112" s="60">
        <f>RANK(AL112,$AL$2:$AL$224)</f>
        <v>108</v>
      </c>
      <c r="AR112" s="60">
        <f>RANK(AM112,$AM$2:$AM$224)</f>
        <v>144</v>
      </c>
      <c r="AS112" s="60">
        <f>RANK(AN112,$AN$2:$AN$224)</f>
        <v>87</v>
      </c>
      <c r="AT112" s="60">
        <f>RANK(AO112,$AO$2:$AO$224)</f>
        <v>38</v>
      </c>
    </row>
    <row r="113" ht="22" customHeight="1" spans="1:46">
      <c r="A113" s="53">
        <v>114</v>
      </c>
      <c r="B113" s="54" t="s">
        <v>126</v>
      </c>
      <c r="C113" s="54" t="s">
        <v>153</v>
      </c>
      <c r="D113" s="54" t="s">
        <v>163</v>
      </c>
      <c r="E113" s="55">
        <v>33</v>
      </c>
      <c r="F113" s="56">
        <v>27</v>
      </c>
      <c r="G113" s="57">
        <v>180</v>
      </c>
      <c r="H113" s="58">
        <v>31.33</v>
      </c>
      <c r="I113" s="60">
        <v>8</v>
      </c>
      <c r="J113" s="60">
        <v>15</v>
      </c>
      <c r="K113" s="60">
        <v>4</v>
      </c>
      <c r="L113" s="60">
        <v>1.5</v>
      </c>
      <c r="M113" s="60">
        <v>8</v>
      </c>
      <c r="N113" s="60">
        <v>3</v>
      </c>
      <c r="O113" s="59">
        <v>13</v>
      </c>
      <c r="P113" s="60">
        <v>6</v>
      </c>
      <c r="Q113" s="59">
        <v>5</v>
      </c>
      <c r="R113" s="60">
        <v>63.5</v>
      </c>
      <c r="S113" s="52">
        <f>I113/11</f>
        <v>0.73</v>
      </c>
      <c r="T113" s="52">
        <f>J113/22</f>
        <v>0.68</v>
      </c>
      <c r="U113" s="52">
        <f>K113/24</f>
        <v>0.17</v>
      </c>
      <c r="V113" s="52">
        <f>L113/33</f>
        <v>0.05</v>
      </c>
      <c r="W113" s="52">
        <f>M113/33</f>
        <v>0.24</v>
      </c>
      <c r="X113" s="52">
        <f>N113/15</f>
        <v>0.2</v>
      </c>
      <c r="Y113" s="52">
        <f>O113/20</f>
        <v>0.65</v>
      </c>
      <c r="Z113" s="52">
        <f>P113/34</f>
        <v>0.18</v>
      </c>
      <c r="AA113" s="52">
        <f>Q113/23</f>
        <v>0.22</v>
      </c>
      <c r="AB113" s="66">
        <f>RANK(S113,$S$2:$S$224)</f>
        <v>108</v>
      </c>
      <c r="AC113" s="66">
        <f>RANK(T113,$T$2:$T$224)</f>
        <v>102</v>
      </c>
      <c r="AD113" s="66">
        <f>RANK(U113,$U$2:$U$224)</f>
        <v>192</v>
      </c>
      <c r="AE113" s="66">
        <f>RANK(V113,V113:$V$224)</f>
        <v>108</v>
      </c>
      <c r="AF113" s="66">
        <f>RANK(W113,W113:$W$224)</f>
        <v>67</v>
      </c>
      <c r="AG113" s="66">
        <f>RANK(X113,X113:$X$224)</f>
        <v>58</v>
      </c>
      <c r="AH113" s="66">
        <f>RANK(Y113,Y113:$Y$224)</f>
        <v>34</v>
      </c>
      <c r="AI113" s="68">
        <f>RANK(Z113,Z113:$Z$224)</f>
        <v>58</v>
      </c>
      <c r="AJ113" s="68">
        <f>RANK(AA113,AA113:$AA$224)</f>
        <v>85</v>
      </c>
      <c r="AK113" s="81">
        <f>(I113+J113)/33</f>
        <v>0.7</v>
      </c>
      <c r="AL113" s="81">
        <f>(K113+L113)/57</f>
        <v>0.1</v>
      </c>
      <c r="AM113" s="81">
        <f>M113/33</f>
        <v>0.24</v>
      </c>
      <c r="AN113" s="81">
        <f>N113/15</f>
        <v>0.2</v>
      </c>
      <c r="AO113" s="81">
        <f>(O113+P113+Q113)/77</f>
        <v>0.31</v>
      </c>
      <c r="AP113" s="60">
        <f>RANK(AK113,$AK$2:$AK$224)</f>
        <v>99</v>
      </c>
      <c r="AQ113" s="60">
        <f>RANK(AL113,$AL$2:$AL$224)</f>
        <v>214</v>
      </c>
      <c r="AR113" s="60">
        <f>RANK(AM113,$AM$2:$AM$224)</f>
        <v>144</v>
      </c>
      <c r="AS113" s="60">
        <f>RANK(AN113,$AN$2:$AN$224)</f>
        <v>136</v>
      </c>
      <c r="AT113" s="60">
        <f>RANK(AO113,$AO$2:$AO$224)</f>
        <v>160</v>
      </c>
    </row>
    <row r="114" ht="22" customHeight="1" spans="1:46">
      <c r="A114" s="53">
        <v>115</v>
      </c>
      <c r="B114" s="54" t="s">
        <v>126</v>
      </c>
      <c r="C114" s="54" t="s">
        <v>153</v>
      </c>
      <c r="D114" s="54" t="s">
        <v>164</v>
      </c>
      <c r="E114" s="55">
        <v>33</v>
      </c>
      <c r="F114" s="56">
        <v>18</v>
      </c>
      <c r="G114" s="57">
        <v>131</v>
      </c>
      <c r="H114" s="58">
        <v>41.57</v>
      </c>
      <c r="I114" s="70">
        <v>7</v>
      </c>
      <c r="J114" s="70">
        <v>13.5</v>
      </c>
      <c r="K114" s="70">
        <v>9</v>
      </c>
      <c r="L114" s="70">
        <v>4.5</v>
      </c>
      <c r="M114" s="70">
        <v>16</v>
      </c>
      <c r="N114" s="70">
        <v>4</v>
      </c>
      <c r="O114" s="71">
        <v>14</v>
      </c>
      <c r="P114" s="60">
        <v>4</v>
      </c>
      <c r="Q114" s="59">
        <v>14</v>
      </c>
      <c r="R114" s="60">
        <v>86</v>
      </c>
      <c r="S114" s="52">
        <f>I114/11</f>
        <v>0.64</v>
      </c>
      <c r="T114" s="52">
        <f>J114/22</f>
        <v>0.61</v>
      </c>
      <c r="U114" s="52">
        <f>K114/24</f>
        <v>0.38</v>
      </c>
      <c r="V114" s="52">
        <f>L114/33</f>
        <v>0.14</v>
      </c>
      <c r="W114" s="52">
        <f>M114/33</f>
        <v>0.48</v>
      </c>
      <c r="X114" s="52">
        <f>N114/15</f>
        <v>0.27</v>
      </c>
      <c r="Y114" s="52">
        <f>O114/20</f>
        <v>0.7</v>
      </c>
      <c r="Z114" s="52">
        <f>P114/34</f>
        <v>0.12</v>
      </c>
      <c r="AA114" s="52">
        <f>Q114/23</f>
        <v>0.61</v>
      </c>
      <c r="AB114" s="66">
        <f>RANK(S114,$S$2:$S$224)</f>
        <v>146</v>
      </c>
      <c r="AC114" s="66">
        <f>RANK(T114,$T$2:$T$224)</f>
        <v>127</v>
      </c>
      <c r="AD114" s="66">
        <f>RANK(U114,$U$2:$U$224)</f>
        <v>65</v>
      </c>
      <c r="AE114" s="66">
        <f>RANK(V114,V114:$V$224)</f>
        <v>98</v>
      </c>
      <c r="AF114" s="66">
        <f>RANK(W114,W114:$W$224)</f>
        <v>10</v>
      </c>
      <c r="AG114" s="66">
        <f>RANK(X114,X114:$X$224)</f>
        <v>41</v>
      </c>
      <c r="AH114" s="66">
        <f>RANK(Y114,Y114:$Y$224)</f>
        <v>21</v>
      </c>
      <c r="AI114" s="68">
        <f>RANK(Z114,Z114:$Z$224)</f>
        <v>73</v>
      </c>
      <c r="AJ114" s="68">
        <f>RANK(AA114,AA114:$AA$224)</f>
        <v>24</v>
      </c>
      <c r="AK114" s="81">
        <f>(I114+J114)/33</f>
        <v>0.62</v>
      </c>
      <c r="AL114" s="81">
        <f>(K114+L114)/57</f>
        <v>0.24</v>
      </c>
      <c r="AM114" s="81">
        <f>M114/33</f>
        <v>0.48</v>
      </c>
      <c r="AN114" s="81">
        <f>N114/15</f>
        <v>0.27</v>
      </c>
      <c r="AO114" s="81">
        <f>(O114+P114+Q114)/77</f>
        <v>0.42</v>
      </c>
      <c r="AP114" s="60">
        <f>RANK(AK114,$AK$2:$AK$224)</f>
        <v>127</v>
      </c>
      <c r="AQ114" s="60">
        <f>RANK(AL114,$AL$2:$AL$224)</f>
        <v>174</v>
      </c>
      <c r="AR114" s="60">
        <f>RANK(AM114,$AM$2:$AM$224)</f>
        <v>26</v>
      </c>
      <c r="AS114" s="60">
        <f>RANK(AN114,$AN$2:$AN$224)</f>
        <v>103</v>
      </c>
      <c r="AT114" s="60">
        <f>RANK(AO114,$AO$2:$AO$224)</f>
        <v>120</v>
      </c>
    </row>
    <row r="115" ht="22" customHeight="1" spans="1:46">
      <c r="A115" s="53">
        <v>116</v>
      </c>
      <c r="B115" s="54" t="s">
        <v>126</v>
      </c>
      <c r="C115" s="54" t="s">
        <v>153</v>
      </c>
      <c r="D115" s="54" t="s">
        <v>165</v>
      </c>
      <c r="E115" s="55">
        <v>33</v>
      </c>
      <c r="F115" s="56">
        <v>28</v>
      </c>
      <c r="G115" s="57">
        <v>184</v>
      </c>
      <c r="H115" s="58">
        <v>30.74</v>
      </c>
      <c r="I115" s="60">
        <v>5</v>
      </c>
      <c r="J115" s="60">
        <v>5</v>
      </c>
      <c r="K115" s="60">
        <v>5</v>
      </c>
      <c r="L115" s="60">
        <v>12.5</v>
      </c>
      <c r="M115" s="60">
        <v>6</v>
      </c>
      <c r="N115" s="60">
        <v>7</v>
      </c>
      <c r="O115" s="59">
        <v>7</v>
      </c>
      <c r="P115" s="60">
        <v>7</v>
      </c>
      <c r="Q115" s="59">
        <v>10</v>
      </c>
      <c r="R115" s="60">
        <v>64.5</v>
      </c>
      <c r="S115" s="52">
        <f>I115/11</f>
        <v>0.45</v>
      </c>
      <c r="T115" s="52">
        <f>J115/22</f>
        <v>0.23</v>
      </c>
      <c r="U115" s="52">
        <f>K115/24</f>
        <v>0.21</v>
      </c>
      <c r="V115" s="52">
        <f>L115/33</f>
        <v>0.38</v>
      </c>
      <c r="W115" s="52">
        <f>M115/33</f>
        <v>0.18</v>
      </c>
      <c r="X115" s="52">
        <f>N115/15</f>
        <v>0.47</v>
      </c>
      <c r="Y115" s="52">
        <f>O115/20</f>
        <v>0.35</v>
      </c>
      <c r="Z115" s="52">
        <f>P115/34</f>
        <v>0.21</v>
      </c>
      <c r="AA115" s="52">
        <f>Q115/23</f>
        <v>0.43</v>
      </c>
      <c r="AB115" s="66">
        <f>RANK(S115,$S$2:$S$224)</f>
        <v>162</v>
      </c>
      <c r="AC115" s="66">
        <f>RANK(T115,$T$2:$T$224)</f>
        <v>213</v>
      </c>
      <c r="AD115" s="66">
        <f>RANK(U115,$U$2:$U$224)</f>
        <v>109</v>
      </c>
      <c r="AE115" s="66">
        <f>RANK(V115,V115:$V$224)</f>
        <v>62</v>
      </c>
      <c r="AF115" s="66">
        <f>RANK(W115,W115:$W$224)</f>
        <v>93</v>
      </c>
      <c r="AG115" s="66">
        <f>RANK(X115,X115:$X$224)</f>
        <v>13</v>
      </c>
      <c r="AH115" s="66">
        <f>RANK(Y115,Y115:$Y$224)</f>
        <v>87</v>
      </c>
      <c r="AI115" s="68">
        <f>RANK(Z115,Z115:$Z$224)</f>
        <v>53</v>
      </c>
      <c r="AJ115" s="68">
        <f>RANK(AA115,AA115:$AA$224)</f>
        <v>57</v>
      </c>
      <c r="AK115" s="81">
        <f>(I115+J115)/33</f>
        <v>0.3</v>
      </c>
      <c r="AL115" s="81">
        <f>(K115+L115)/57</f>
        <v>0.31</v>
      </c>
      <c r="AM115" s="81">
        <f>M115/33</f>
        <v>0.18</v>
      </c>
      <c r="AN115" s="81">
        <f>N115/15</f>
        <v>0.47</v>
      </c>
      <c r="AO115" s="81">
        <f>(O115+P115+Q115)/77</f>
        <v>0.31</v>
      </c>
      <c r="AP115" s="60">
        <f>RANK(AK115,$AK$2:$AK$224)</f>
        <v>208</v>
      </c>
      <c r="AQ115" s="60">
        <f>RANK(AL115,$AL$2:$AL$224)</f>
        <v>149</v>
      </c>
      <c r="AR115" s="60">
        <f>RANK(AM115,$AM$2:$AM$224)</f>
        <v>188</v>
      </c>
      <c r="AS115" s="60">
        <f>RANK(AN115,$AN$2:$AN$224)</f>
        <v>39</v>
      </c>
      <c r="AT115" s="60">
        <f>RANK(AO115,$AO$2:$AO$224)</f>
        <v>160</v>
      </c>
    </row>
    <row r="116" ht="22" customHeight="1" spans="1:46">
      <c r="A116" s="53">
        <v>117</v>
      </c>
      <c r="B116" s="54" t="s">
        <v>126</v>
      </c>
      <c r="C116" s="54" t="s">
        <v>153</v>
      </c>
      <c r="D116" s="54" t="s">
        <v>166</v>
      </c>
      <c r="E116" s="55">
        <v>33</v>
      </c>
      <c r="F116" s="56">
        <v>19</v>
      </c>
      <c r="G116" s="57">
        <v>139</v>
      </c>
      <c r="H116" s="58">
        <v>40</v>
      </c>
      <c r="I116" s="60">
        <v>10</v>
      </c>
      <c r="J116" s="60">
        <v>10</v>
      </c>
      <c r="K116" s="60">
        <v>13.5</v>
      </c>
      <c r="L116" s="60">
        <v>15</v>
      </c>
      <c r="M116" s="60">
        <v>13</v>
      </c>
      <c r="N116" s="60">
        <v>1</v>
      </c>
      <c r="O116" s="59">
        <v>12</v>
      </c>
      <c r="P116" s="60">
        <v>6</v>
      </c>
      <c r="Q116" s="59">
        <v>1</v>
      </c>
      <c r="R116" s="60">
        <v>81.5</v>
      </c>
      <c r="S116" s="52">
        <f>I116/11</f>
        <v>0.91</v>
      </c>
      <c r="T116" s="52">
        <f>J116/22</f>
        <v>0.45</v>
      </c>
      <c r="U116" s="52">
        <f>K116/24</f>
        <v>0.56</v>
      </c>
      <c r="V116" s="52">
        <f>L116/33</f>
        <v>0.45</v>
      </c>
      <c r="W116" s="52">
        <f>M116/33</f>
        <v>0.39</v>
      </c>
      <c r="X116" s="52">
        <f>N116/15</f>
        <v>0.07</v>
      </c>
      <c r="Y116" s="52">
        <f>O116/20</f>
        <v>0.6</v>
      </c>
      <c r="Z116" s="52">
        <f>P116/34</f>
        <v>0.18</v>
      </c>
      <c r="AA116" s="52">
        <f>Q116/23</f>
        <v>0.04</v>
      </c>
      <c r="AB116" s="66">
        <f>RANK(S116,$S$2:$S$224)</f>
        <v>74</v>
      </c>
      <c r="AC116" s="66">
        <f>RANK(T116,$T$2:$T$224)</f>
        <v>172</v>
      </c>
      <c r="AD116" s="66">
        <f>RANK(U116,$U$2:$U$224)</f>
        <v>30</v>
      </c>
      <c r="AE116" s="66">
        <f>RANK(V116,V116:$V$224)</f>
        <v>45</v>
      </c>
      <c r="AF116" s="66">
        <f>RANK(W116,W116:$W$224)</f>
        <v>21</v>
      </c>
      <c r="AG116" s="66">
        <f>RANK(X116,X116:$X$224)</f>
        <v>84</v>
      </c>
      <c r="AH116" s="66">
        <f>RANK(Y116,Y116:$Y$224)</f>
        <v>40</v>
      </c>
      <c r="AI116" s="68">
        <f>RANK(Z116,Z116:$Z$224)</f>
        <v>57</v>
      </c>
      <c r="AJ116" s="68">
        <f>RANK(AA116,AA116:$AA$224)</f>
        <v>97</v>
      </c>
      <c r="AK116" s="81">
        <f>(I116+J116)/33</f>
        <v>0.61</v>
      </c>
      <c r="AL116" s="81">
        <f>(K116+L116)/57</f>
        <v>0.5</v>
      </c>
      <c r="AM116" s="81">
        <f>M116/33</f>
        <v>0.39</v>
      </c>
      <c r="AN116" s="81">
        <f>N116/15</f>
        <v>0.07</v>
      </c>
      <c r="AO116" s="81">
        <f>(O116+P116+Q116)/77</f>
        <v>0.25</v>
      </c>
      <c r="AP116" s="60">
        <f>RANK(AK116,$AK$2:$AK$224)</f>
        <v>137</v>
      </c>
      <c r="AQ116" s="60">
        <f>RANK(AL116,$AL$2:$AL$224)</f>
        <v>70</v>
      </c>
      <c r="AR116" s="60">
        <f>RANK(AM116,$AM$2:$AM$224)</f>
        <v>59</v>
      </c>
      <c r="AS116" s="60">
        <f>RANK(AN116,$AN$2:$AN$224)</f>
        <v>184</v>
      </c>
      <c r="AT116" s="60">
        <f>RANK(AO116,$AO$2:$AO$224)</f>
        <v>183</v>
      </c>
    </row>
    <row r="117" ht="22" customHeight="1" spans="1:46">
      <c r="A117" s="53">
        <v>118</v>
      </c>
      <c r="B117" s="54" t="s">
        <v>126</v>
      </c>
      <c r="C117" s="54" t="s">
        <v>153</v>
      </c>
      <c r="D117" s="54" t="s">
        <v>167</v>
      </c>
      <c r="E117" s="55">
        <v>33</v>
      </c>
      <c r="F117" s="56">
        <v>26</v>
      </c>
      <c r="G117" s="57">
        <v>179</v>
      </c>
      <c r="H117" s="58">
        <v>32.63</v>
      </c>
      <c r="I117" s="60">
        <v>8</v>
      </c>
      <c r="J117" s="60">
        <v>17.5</v>
      </c>
      <c r="K117" s="60">
        <v>4</v>
      </c>
      <c r="L117" s="60">
        <v>6.5</v>
      </c>
      <c r="M117" s="60">
        <v>9</v>
      </c>
      <c r="N117" s="60">
        <v>0</v>
      </c>
      <c r="O117" s="59">
        <v>13</v>
      </c>
      <c r="P117" s="60">
        <v>9</v>
      </c>
      <c r="Q117" s="59">
        <v>0</v>
      </c>
      <c r="R117" s="60">
        <v>67</v>
      </c>
      <c r="S117" s="52">
        <f>I117/11</f>
        <v>0.73</v>
      </c>
      <c r="T117" s="52">
        <f>J117/22</f>
        <v>0.8</v>
      </c>
      <c r="U117" s="52">
        <f>K117/24</f>
        <v>0.17</v>
      </c>
      <c r="V117" s="52">
        <f>L117/33</f>
        <v>0.2</v>
      </c>
      <c r="W117" s="52">
        <f>M117/33</f>
        <v>0.27</v>
      </c>
      <c r="X117" s="52">
        <f>N117/15</f>
        <v>0</v>
      </c>
      <c r="Y117" s="52">
        <f>O117/20</f>
        <v>0.65</v>
      </c>
      <c r="Z117" s="52">
        <f>P117/34</f>
        <v>0.26</v>
      </c>
      <c r="AA117" s="52">
        <f>Q117/23</f>
        <v>0</v>
      </c>
      <c r="AB117" s="66">
        <f>RANK(S117,$S$2:$S$224)</f>
        <v>108</v>
      </c>
      <c r="AC117" s="66">
        <f>RANK(T117,$T$2:$T$224)</f>
        <v>66</v>
      </c>
      <c r="AD117" s="66">
        <f>RANK(U117,$U$2:$U$224)</f>
        <v>192</v>
      </c>
      <c r="AE117" s="66">
        <f>RANK(V117,V117:$V$224)</f>
        <v>87</v>
      </c>
      <c r="AF117" s="66">
        <f>RANK(W117,W117:$W$224)</f>
        <v>56</v>
      </c>
      <c r="AG117" s="66">
        <f>RANK(X117,X117:$X$224)</f>
        <v>90</v>
      </c>
      <c r="AH117" s="66">
        <f>RANK(Y117,Y117:$Y$224)</f>
        <v>33</v>
      </c>
      <c r="AI117" s="68">
        <f>RANK(Z117,Z117:$Z$224)</f>
        <v>41</v>
      </c>
      <c r="AJ117" s="68">
        <f>RANK(AA117,AA117:$AA$224)</f>
        <v>97</v>
      </c>
      <c r="AK117" s="81">
        <f>(I117+J117)/33</f>
        <v>0.77</v>
      </c>
      <c r="AL117" s="81">
        <f>(K117+L117)/57</f>
        <v>0.18</v>
      </c>
      <c r="AM117" s="81">
        <f>M117/33</f>
        <v>0.27</v>
      </c>
      <c r="AN117" s="81">
        <f>N117/15</f>
        <v>0</v>
      </c>
      <c r="AO117" s="81">
        <f>(O117+P117+Q117)/77</f>
        <v>0.29</v>
      </c>
      <c r="AP117" s="60">
        <f>RANK(AK117,$AK$2:$AK$224)</f>
        <v>74</v>
      </c>
      <c r="AQ117" s="60">
        <f>RANK(AL117,$AL$2:$AL$224)</f>
        <v>191</v>
      </c>
      <c r="AR117" s="60">
        <f>RANK(AM117,$AM$2:$AM$224)</f>
        <v>128</v>
      </c>
      <c r="AS117" s="60">
        <f>RANK(AN117,$AN$2:$AN$224)</f>
        <v>195</v>
      </c>
      <c r="AT117" s="60">
        <f>RANK(AO117,$AO$2:$AO$224)</f>
        <v>171</v>
      </c>
    </row>
    <row r="118" ht="22" customHeight="1" spans="1:46">
      <c r="A118" s="53">
        <v>119</v>
      </c>
      <c r="B118" s="54" t="s">
        <v>126</v>
      </c>
      <c r="C118" s="54" t="s">
        <v>153</v>
      </c>
      <c r="D118" s="62" t="s">
        <v>168</v>
      </c>
      <c r="E118" s="55">
        <v>33</v>
      </c>
      <c r="F118" s="56">
        <v>33</v>
      </c>
      <c r="G118" s="57">
        <v>223</v>
      </c>
      <c r="H118" s="58">
        <v>10.51</v>
      </c>
      <c r="I118" s="60">
        <v>0</v>
      </c>
      <c r="J118" s="60">
        <v>4</v>
      </c>
      <c r="K118" s="60">
        <v>2.5</v>
      </c>
      <c r="L118" s="60">
        <v>3</v>
      </c>
      <c r="M118" s="60">
        <v>5</v>
      </c>
      <c r="N118" s="60">
        <v>0</v>
      </c>
      <c r="O118" s="59">
        <v>5</v>
      </c>
      <c r="P118" s="60">
        <v>4</v>
      </c>
      <c r="Q118" s="59">
        <v>0</v>
      </c>
      <c r="R118" s="60">
        <v>23.5</v>
      </c>
      <c r="S118" s="52">
        <f>I118/11</f>
        <v>0</v>
      </c>
      <c r="T118" s="52">
        <f>J118/22</f>
        <v>0.18</v>
      </c>
      <c r="U118" s="52">
        <f>K118/24</f>
        <v>0.1</v>
      </c>
      <c r="V118" s="52">
        <f>L118/33</f>
        <v>0.09</v>
      </c>
      <c r="W118" s="52">
        <f>M118/33</f>
        <v>0.15</v>
      </c>
      <c r="X118" s="52">
        <f>N118/15</f>
        <v>0</v>
      </c>
      <c r="Y118" s="52">
        <f>O118/20</f>
        <v>0.25</v>
      </c>
      <c r="Z118" s="52">
        <f>P118/34</f>
        <v>0.12</v>
      </c>
      <c r="AA118" s="52">
        <f>Q118/23</f>
        <v>0</v>
      </c>
      <c r="AB118" s="66">
        <f>RANK(S118,$S$2:$S$224)</f>
        <v>219</v>
      </c>
      <c r="AC118" s="66">
        <f>RANK(T118,$T$2:$T$224)</f>
        <v>219</v>
      </c>
      <c r="AD118" s="66">
        <f>RANK(U118,$U$2:$U$224)</f>
        <v>210</v>
      </c>
      <c r="AE118" s="66">
        <f>RANK(V118,V118:$V$224)</f>
        <v>99</v>
      </c>
      <c r="AF118" s="66">
        <f>RANK(W118,W118:$W$224)</f>
        <v>98</v>
      </c>
      <c r="AG118" s="66">
        <f>RANK(X118,X118:$X$224)</f>
        <v>90</v>
      </c>
      <c r="AH118" s="66">
        <f>RANK(Y118,Y118:$Y$224)</f>
        <v>97</v>
      </c>
      <c r="AI118" s="68">
        <f>RANK(Z118,Z118:$Z$224)</f>
        <v>70</v>
      </c>
      <c r="AJ118" s="68">
        <f>RANK(AA118,AA118:$AA$224)</f>
        <v>97</v>
      </c>
      <c r="AK118" s="81">
        <f>(I118+J118)/33</f>
        <v>0.12</v>
      </c>
      <c r="AL118" s="81">
        <f>(K118+L118)/57</f>
        <v>0.1</v>
      </c>
      <c r="AM118" s="81">
        <f>M118/33</f>
        <v>0.15</v>
      </c>
      <c r="AN118" s="81">
        <f>N118/15</f>
        <v>0</v>
      </c>
      <c r="AO118" s="81">
        <f>(O118+P118+Q118)/77</f>
        <v>0.12</v>
      </c>
      <c r="AP118" s="60">
        <f>RANK(AK118,$AK$2:$AK$224)</f>
        <v>222</v>
      </c>
      <c r="AQ118" s="60">
        <f>RANK(AL118,$AL$2:$AL$224)</f>
        <v>214</v>
      </c>
      <c r="AR118" s="60">
        <f>RANK(AM118,$AM$2:$AM$224)</f>
        <v>201</v>
      </c>
      <c r="AS118" s="60">
        <f>RANK(AN118,$AN$2:$AN$224)</f>
        <v>195</v>
      </c>
      <c r="AT118" s="60">
        <f>RANK(AO118,$AO$2:$AO$224)</f>
        <v>215</v>
      </c>
    </row>
    <row r="119" ht="22" customHeight="1" spans="1:46">
      <c r="A119" s="53">
        <v>120</v>
      </c>
      <c r="B119" s="54" t="s">
        <v>94</v>
      </c>
      <c r="C119" s="54" t="s">
        <v>169</v>
      </c>
      <c r="D119" s="54" t="s">
        <v>170</v>
      </c>
      <c r="E119" s="55">
        <v>12</v>
      </c>
      <c r="F119" s="56">
        <v>2</v>
      </c>
      <c r="G119" s="57">
        <v>36</v>
      </c>
      <c r="H119" s="58">
        <v>59.18</v>
      </c>
      <c r="I119" s="60">
        <v>8</v>
      </c>
      <c r="J119" s="60">
        <v>17</v>
      </c>
      <c r="K119" s="60">
        <v>14</v>
      </c>
      <c r="L119" s="60">
        <v>26</v>
      </c>
      <c r="M119" s="60">
        <v>19</v>
      </c>
      <c r="N119" s="60">
        <v>4</v>
      </c>
      <c r="O119" s="59">
        <v>15</v>
      </c>
      <c r="P119" s="60">
        <v>12</v>
      </c>
      <c r="Q119" s="59">
        <v>10</v>
      </c>
      <c r="R119" s="60">
        <v>125</v>
      </c>
      <c r="S119" s="52">
        <f>I119/11</f>
        <v>0.73</v>
      </c>
      <c r="T119" s="52">
        <f>J119/22</f>
        <v>0.77</v>
      </c>
      <c r="U119" s="52">
        <f>K119/24</f>
        <v>0.58</v>
      </c>
      <c r="V119" s="52">
        <f>L119/33</f>
        <v>0.79</v>
      </c>
      <c r="W119" s="52">
        <f>M119/33</f>
        <v>0.58</v>
      </c>
      <c r="X119" s="52">
        <f>N119/15</f>
        <v>0.27</v>
      </c>
      <c r="Y119" s="52">
        <f>O119/20</f>
        <v>0.75</v>
      </c>
      <c r="Z119" s="52">
        <f>P119/34</f>
        <v>0.35</v>
      </c>
      <c r="AA119" s="52">
        <f>Q119/23</f>
        <v>0.43</v>
      </c>
      <c r="AB119" s="66">
        <f>RANK(S119,$S$2:$S$224)</f>
        <v>108</v>
      </c>
      <c r="AC119" s="66">
        <f>RANK(T119,$T$2:$T$224)</f>
        <v>73</v>
      </c>
      <c r="AD119" s="66">
        <f>RANK(U119,$U$2:$U$224)</f>
        <v>12</v>
      </c>
      <c r="AE119" s="66">
        <f>RANK(V119,V119:$V$224)</f>
        <v>5</v>
      </c>
      <c r="AF119" s="66">
        <f>RANK(W119,W119:$W$224)</f>
        <v>3</v>
      </c>
      <c r="AG119" s="66">
        <f>RANK(X119,X119:$X$224)</f>
        <v>40</v>
      </c>
      <c r="AH119" s="66">
        <f>RANK(Y119,Y119:$Y$224)</f>
        <v>16</v>
      </c>
      <c r="AI119" s="68">
        <f>RANK(Z119,Z119:$Z$224)</f>
        <v>29</v>
      </c>
      <c r="AJ119" s="68">
        <f>RANK(AA119,AA119:$AA$224)</f>
        <v>57</v>
      </c>
      <c r="AK119" s="81">
        <f>(I119+J119)/33</f>
        <v>0.76</v>
      </c>
      <c r="AL119" s="81">
        <f>(K119+L119)/57</f>
        <v>0.7</v>
      </c>
      <c r="AM119" s="81">
        <f>M119/33</f>
        <v>0.58</v>
      </c>
      <c r="AN119" s="81">
        <f>N119/15</f>
        <v>0.27</v>
      </c>
      <c r="AO119" s="81">
        <f>(O119+P119+Q119)/77</f>
        <v>0.48</v>
      </c>
      <c r="AP119" s="60">
        <f>RANK(AK119,$AK$2:$AK$224)</f>
        <v>80</v>
      </c>
      <c r="AQ119" s="60">
        <f>RANK(AL119,$AL$2:$AL$224)</f>
        <v>10</v>
      </c>
      <c r="AR119" s="60">
        <f>RANK(AM119,$AM$2:$AM$224)</f>
        <v>8</v>
      </c>
      <c r="AS119" s="60">
        <f>RANK(AN119,$AN$2:$AN$224)</f>
        <v>103</v>
      </c>
      <c r="AT119" s="60">
        <f>RANK(AO119,$AO$2:$AO$224)</f>
        <v>91</v>
      </c>
    </row>
    <row r="120" ht="22" customHeight="1" spans="1:46">
      <c r="A120" s="53">
        <v>121</v>
      </c>
      <c r="B120" s="54" t="s">
        <v>94</v>
      </c>
      <c r="C120" s="54" t="s">
        <v>169</v>
      </c>
      <c r="D120" s="54" t="s">
        <v>171</v>
      </c>
      <c r="E120" s="55">
        <v>12</v>
      </c>
      <c r="F120" s="56">
        <v>8</v>
      </c>
      <c r="G120" s="57">
        <v>127</v>
      </c>
      <c r="H120" s="58">
        <v>42.26</v>
      </c>
      <c r="I120" s="60">
        <v>10</v>
      </c>
      <c r="J120" s="60">
        <v>15.5</v>
      </c>
      <c r="K120" s="60">
        <v>6</v>
      </c>
      <c r="L120" s="60">
        <v>12.5</v>
      </c>
      <c r="M120" s="60">
        <v>10</v>
      </c>
      <c r="N120" s="60">
        <v>2</v>
      </c>
      <c r="O120" s="59">
        <v>14</v>
      </c>
      <c r="P120" s="60">
        <v>1</v>
      </c>
      <c r="Q120" s="59">
        <v>14</v>
      </c>
      <c r="R120" s="60">
        <v>85</v>
      </c>
      <c r="S120" s="52">
        <f>I120/11</f>
        <v>0.91</v>
      </c>
      <c r="T120" s="52">
        <f>J120/22</f>
        <v>0.7</v>
      </c>
      <c r="U120" s="52">
        <f>K120/24</f>
        <v>0.25</v>
      </c>
      <c r="V120" s="52">
        <f>L120/33</f>
        <v>0.38</v>
      </c>
      <c r="W120" s="52">
        <f>M120/33</f>
        <v>0.3</v>
      </c>
      <c r="X120" s="52">
        <f>N120/15</f>
        <v>0.13</v>
      </c>
      <c r="Y120" s="52">
        <f>O120/20</f>
        <v>0.7</v>
      </c>
      <c r="Z120" s="52">
        <f>P120/34</f>
        <v>0.03</v>
      </c>
      <c r="AA120" s="52">
        <f>Q120/23</f>
        <v>0.61</v>
      </c>
      <c r="AB120" s="66">
        <f>RANK(S120,$S$2:$S$224)</f>
        <v>74</v>
      </c>
      <c r="AC120" s="66">
        <f>RANK(T120,$T$2:$T$224)</f>
        <v>97</v>
      </c>
      <c r="AD120" s="66">
        <f>RANK(U120,$U$2:$U$224)</f>
        <v>97</v>
      </c>
      <c r="AE120" s="66">
        <f>RANK(V120,V120:$V$224)</f>
        <v>60</v>
      </c>
      <c r="AF120" s="66">
        <f>RANK(W120,W120:$W$224)</f>
        <v>47</v>
      </c>
      <c r="AG120" s="66">
        <f>RANK(X120,X120:$X$224)</f>
        <v>63</v>
      </c>
      <c r="AH120" s="66">
        <f>RANK(Y120,Y120:$Y$224)</f>
        <v>20</v>
      </c>
      <c r="AI120" s="68">
        <f>RANK(Z120,Z120:$Z$224)</f>
        <v>90</v>
      </c>
      <c r="AJ120" s="68">
        <f>RANK(AA120,AA120:$AA$224)</f>
        <v>24</v>
      </c>
      <c r="AK120" s="81">
        <f>(I120+J120)/33</f>
        <v>0.77</v>
      </c>
      <c r="AL120" s="81">
        <f>(K120+L120)/57</f>
        <v>0.32</v>
      </c>
      <c r="AM120" s="81">
        <f>M120/33</f>
        <v>0.3</v>
      </c>
      <c r="AN120" s="81">
        <f>N120/15</f>
        <v>0.13</v>
      </c>
      <c r="AO120" s="81">
        <f>(O120+P120+Q120)/77</f>
        <v>0.38</v>
      </c>
      <c r="AP120" s="60">
        <f>RANK(AK120,$AK$2:$AK$224)</f>
        <v>74</v>
      </c>
      <c r="AQ120" s="60">
        <f>RANK(AL120,$AL$2:$AL$224)</f>
        <v>139</v>
      </c>
      <c r="AR120" s="60">
        <f>RANK(AM120,$AM$2:$AM$224)</f>
        <v>109</v>
      </c>
      <c r="AS120" s="60">
        <f>RANK(AN120,$AN$2:$AN$224)</f>
        <v>153</v>
      </c>
      <c r="AT120" s="60">
        <f>RANK(AO120,$AO$2:$AO$224)</f>
        <v>137</v>
      </c>
    </row>
    <row r="121" ht="22" customHeight="1" spans="1:46">
      <c r="A121" s="53">
        <v>122</v>
      </c>
      <c r="B121" s="54" t="s">
        <v>94</v>
      </c>
      <c r="C121" s="54" t="s">
        <v>169</v>
      </c>
      <c r="D121" s="54" t="s">
        <v>172</v>
      </c>
      <c r="E121" s="55">
        <v>12</v>
      </c>
      <c r="F121" s="56">
        <v>3</v>
      </c>
      <c r="G121" s="57">
        <v>94</v>
      </c>
      <c r="H121" s="58">
        <v>48.55</v>
      </c>
      <c r="I121" s="69">
        <v>11</v>
      </c>
      <c r="J121" s="69">
        <v>19</v>
      </c>
      <c r="K121" s="69">
        <v>4.5</v>
      </c>
      <c r="L121" s="69">
        <v>14</v>
      </c>
      <c r="M121" s="69">
        <v>13</v>
      </c>
      <c r="N121" s="69">
        <v>2</v>
      </c>
      <c r="O121" s="72">
        <v>13</v>
      </c>
      <c r="P121" s="69">
        <v>9</v>
      </c>
      <c r="Q121" s="72">
        <v>14</v>
      </c>
      <c r="R121" s="60">
        <v>99.5</v>
      </c>
      <c r="S121" s="52">
        <f>I121/11</f>
        <v>1</v>
      </c>
      <c r="T121" s="52">
        <f>J121/22</f>
        <v>0.86</v>
      </c>
      <c r="U121" s="52">
        <f>K121/24</f>
        <v>0.19</v>
      </c>
      <c r="V121" s="52">
        <f>L121/33</f>
        <v>0.42</v>
      </c>
      <c r="W121" s="52">
        <f>M121/33</f>
        <v>0.39</v>
      </c>
      <c r="X121" s="52">
        <f>N121/15</f>
        <v>0.13</v>
      </c>
      <c r="Y121" s="52">
        <f>O121/20</f>
        <v>0.65</v>
      </c>
      <c r="Z121" s="52">
        <f>P121/34</f>
        <v>0.26</v>
      </c>
      <c r="AA121" s="52">
        <f>Q121/23</f>
        <v>0.61</v>
      </c>
      <c r="AB121" s="66">
        <f>RANK(S121,$S$2:$S$224)</f>
        <v>1</v>
      </c>
      <c r="AC121" s="66">
        <f>RANK(T121,$T$2:$T$224)</f>
        <v>30</v>
      </c>
      <c r="AD121" s="66">
        <f>RANK(U121,$U$2:$U$224)</f>
        <v>183</v>
      </c>
      <c r="AE121" s="66">
        <f>RANK(V121,V121:$V$224)</f>
        <v>50</v>
      </c>
      <c r="AF121" s="66">
        <f>RANK(W121,W121:$W$224)</f>
        <v>20</v>
      </c>
      <c r="AG121" s="66">
        <f>RANK(X121,X121:$X$224)</f>
        <v>63</v>
      </c>
      <c r="AH121" s="66">
        <f>RANK(Y121,Y121:$Y$224)</f>
        <v>31</v>
      </c>
      <c r="AI121" s="68">
        <f>RANK(Z121,Z121:$Z$224)</f>
        <v>40</v>
      </c>
      <c r="AJ121" s="68">
        <f>RANK(AA121,AA121:$AA$224)</f>
        <v>24</v>
      </c>
      <c r="AK121" s="81">
        <f>(I121+J121)/33</f>
        <v>0.91</v>
      </c>
      <c r="AL121" s="81">
        <f>(K121+L121)/57</f>
        <v>0.32</v>
      </c>
      <c r="AM121" s="81">
        <f>M121/33</f>
        <v>0.39</v>
      </c>
      <c r="AN121" s="81">
        <f>N121/15</f>
        <v>0.13</v>
      </c>
      <c r="AO121" s="81">
        <f>(O121+P121+Q121)/77</f>
        <v>0.47</v>
      </c>
      <c r="AP121" s="60">
        <f>RANK(AK121,$AK$2:$AK$224)</f>
        <v>19</v>
      </c>
      <c r="AQ121" s="60">
        <f>RANK(AL121,$AL$2:$AL$224)</f>
        <v>139</v>
      </c>
      <c r="AR121" s="60">
        <f>RANK(AM121,$AM$2:$AM$224)</f>
        <v>59</v>
      </c>
      <c r="AS121" s="60">
        <f>RANK(AN121,$AN$2:$AN$224)</f>
        <v>153</v>
      </c>
      <c r="AT121" s="60">
        <f>RANK(AO121,$AO$2:$AO$224)</f>
        <v>95</v>
      </c>
    </row>
    <row r="122" ht="22" customHeight="1" spans="1:46">
      <c r="A122" s="53">
        <v>123</v>
      </c>
      <c r="B122" s="54" t="s">
        <v>28</v>
      </c>
      <c r="C122" s="54" t="s">
        <v>173</v>
      </c>
      <c r="D122" s="54" t="s">
        <v>174</v>
      </c>
      <c r="E122" s="55">
        <v>30</v>
      </c>
      <c r="F122" s="56">
        <v>1</v>
      </c>
      <c r="G122" s="57">
        <v>3</v>
      </c>
      <c r="H122" s="58">
        <v>72.69</v>
      </c>
      <c r="I122" s="60">
        <v>10</v>
      </c>
      <c r="J122" s="60">
        <v>21</v>
      </c>
      <c r="K122" s="60">
        <v>19</v>
      </c>
      <c r="L122" s="60">
        <v>31</v>
      </c>
      <c r="M122" s="60">
        <v>14</v>
      </c>
      <c r="N122" s="60">
        <v>3</v>
      </c>
      <c r="O122" s="59">
        <v>14</v>
      </c>
      <c r="P122" s="60">
        <v>20</v>
      </c>
      <c r="Q122" s="59">
        <v>21</v>
      </c>
      <c r="R122" s="60">
        <v>153</v>
      </c>
      <c r="S122" s="52">
        <f>I122/11</f>
        <v>0.91</v>
      </c>
      <c r="T122" s="52">
        <f>J122/22</f>
        <v>0.95</v>
      </c>
      <c r="U122" s="52">
        <f>K122/24</f>
        <v>0.79</v>
      </c>
      <c r="V122" s="52">
        <f>L122/33</f>
        <v>0.94</v>
      </c>
      <c r="W122" s="52">
        <f>M122/33</f>
        <v>0.42</v>
      </c>
      <c r="X122" s="52">
        <f>N122/15</f>
        <v>0.2</v>
      </c>
      <c r="Y122" s="52">
        <f>O122/20</f>
        <v>0.7</v>
      </c>
      <c r="Z122" s="52">
        <f>P122/34</f>
        <v>0.59</v>
      </c>
      <c r="AA122" s="52">
        <f>Q122/23</f>
        <v>0.91</v>
      </c>
      <c r="AB122" s="66">
        <f>RANK(S122,$S$2:$S$224)</f>
        <v>74</v>
      </c>
      <c r="AC122" s="66">
        <f>RANK(T122,$T$2:$T$224)</f>
        <v>5</v>
      </c>
      <c r="AD122" s="66">
        <f>RANK(U122,$U$2:$U$224)</f>
        <v>2</v>
      </c>
      <c r="AE122" s="66">
        <f>RANK(V122,V122:$V$224)</f>
        <v>1</v>
      </c>
      <c r="AF122" s="66">
        <f>RANK(W122,W122:$W$224)</f>
        <v>14</v>
      </c>
      <c r="AG122" s="66">
        <f>RANK(X122,X122:$X$224)</f>
        <v>55</v>
      </c>
      <c r="AH122" s="66">
        <f>RANK(Y122,Y122:$Y$224)</f>
        <v>20</v>
      </c>
      <c r="AI122" s="68">
        <f>RANK(Z122,Z122:$Z$224)</f>
        <v>7</v>
      </c>
      <c r="AJ122" s="68">
        <f>RANK(AA122,AA122:$AA$224)</f>
        <v>1</v>
      </c>
      <c r="AK122" s="81">
        <f>(I122+J122)/33</f>
        <v>0.94</v>
      </c>
      <c r="AL122" s="81">
        <f>(K122+L122)/57</f>
        <v>0.88</v>
      </c>
      <c r="AM122" s="81">
        <f>M122/33</f>
        <v>0.42</v>
      </c>
      <c r="AN122" s="81">
        <f>N122/15</f>
        <v>0.2</v>
      </c>
      <c r="AO122" s="81">
        <f>(O122+P122+Q122)/77</f>
        <v>0.71</v>
      </c>
      <c r="AP122" s="60">
        <f>RANK(AK122,$AK$2:$AK$224)</f>
        <v>7</v>
      </c>
      <c r="AQ122" s="60">
        <f>RANK(AL122,$AL$2:$AL$224)</f>
        <v>1</v>
      </c>
      <c r="AR122" s="60">
        <f>RANK(AM122,$AM$2:$AM$224)</f>
        <v>46</v>
      </c>
      <c r="AS122" s="60">
        <f>RANK(AN122,$AN$2:$AN$224)</f>
        <v>136</v>
      </c>
      <c r="AT122" s="60">
        <f>RANK(AO122,$AO$2:$AO$224)</f>
        <v>3</v>
      </c>
    </row>
    <row r="123" ht="22" customHeight="1" spans="1:46">
      <c r="A123" s="53">
        <v>124</v>
      </c>
      <c r="B123" s="54" t="s">
        <v>28</v>
      </c>
      <c r="C123" s="54" t="s">
        <v>173</v>
      </c>
      <c r="D123" s="54" t="s">
        <v>175</v>
      </c>
      <c r="E123" s="55">
        <v>30</v>
      </c>
      <c r="F123" s="56">
        <v>9</v>
      </c>
      <c r="G123" s="57">
        <v>47</v>
      </c>
      <c r="H123" s="58">
        <v>56.95</v>
      </c>
      <c r="I123" s="60">
        <v>10</v>
      </c>
      <c r="J123" s="60">
        <v>12.5</v>
      </c>
      <c r="K123" s="60">
        <v>5</v>
      </c>
      <c r="L123" s="60">
        <v>15</v>
      </c>
      <c r="M123" s="60">
        <v>21</v>
      </c>
      <c r="N123" s="60">
        <v>4</v>
      </c>
      <c r="O123" s="59">
        <v>17</v>
      </c>
      <c r="P123" s="60">
        <v>21</v>
      </c>
      <c r="Q123" s="59">
        <v>16</v>
      </c>
      <c r="R123" s="60">
        <v>121.5</v>
      </c>
      <c r="S123" s="52">
        <f>I123/11</f>
        <v>0.91</v>
      </c>
      <c r="T123" s="52">
        <f>J123/22</f>
        <v>0.57</v>
      </c>
      <c r="U123" s="52">
        <f>K123/24</f>
        <v>0.21</v>
      </c>
      <c r="V123" s="52">
        <f>L123/33</f>
        <v>0.45</v>
      </c>
      <c r="W123" s="52">
        <f>M123/33</f>
        <v>0.64</v>
      </c>
      <c r="X123" s="52">
        <f>N123/15</f>
        <v>0.27</v>
      </c>
      <c r="Y123" s="52">
        <f>O123/20</f>
        <v>0.85</v>
      </c>
      <c r="Z123" s="52">
        <f>P123/34</f>
        <v>0.62</v>
      </c>
      <c r="AA123" s="52">
        <f>Q123/23</f>
        <v>0.7</v>
      </c>
      <c r="AB123" s="66">
        <f>RANK(S123,$S$2:$S$224)</f>
        <v>74</v>
      </c>
      <c r="AC123" s="66">
        <f>RANK(T123,$T$2:$T$224)</f>
        <v>137</v>
      </c>
      <c r="AD123" s="66">
        <f>RANK(U123,$U$2:$U$224)</f>
        <v>109</v>
      </c>
      <c r="AE123" s="66">
        <f>RANK(V123,V123:$V$224)</f>
        <v>43</v>
      </c>
      <c r="AF123" s="66">
        <f>RANK(W123,W123:$W$224)</f>
        <v>2</v>
      </c>
      <c r="AG123" s="66">
        <f>RANK(X123,X123:$X$224)</f>
        <v>40</v>
      </c>
      <c r="AH123" s="66">
        <f>RANK(Y123,Y123:$Y$224)</f>
        <v>3</v>
      </c>
      <c r="AI123" s="68">
        <f>RANK(Z123,Z123:$Z$224)</f>
        <v>6</v>
      </c>
      <c r="AJ123" s="68">
        <f>RANK(AA123,AA123:$AA$224)</f>
        <v>10</v>
      </c>
      <c r="AK123" s="81">
        <f>(I123+J123)/33</f>
        <v>0.68</v>
      </c>
      <c r="AL123" s="81">
        <f>(K123+L123)/57</f>
        <v>0.35</v>
      </c>
      <c r="AM123" s="81">
        <f>M123/33</f>
        <v>0.64</v>
      </c>
      <c r="AN123" s="81">
        <f>N123/15</f>
        <v>0.27</v>
      </c>
      <c r="AO123" s="81">
        <f>(O123+P123+Q123)/77</f>
        <v>0.7</v>
      </c>
      <c r="AP123" s="60">
        <f>RANK(AK123,$AK$2:$AK$224)</f>
        <v>106</v>
      </c>
      <c r="AQ123" s="60">
        <f>RANK(AL123,$AL$2:$AL$224)</f>
        <v>126</v>
      </c>
      <c r="AR123" s="60">
        <f>RANK(AM123,$AM$2:$AM$224)</f>
        <v>7</v>
      </c>
      <c r="AS123" s="60">
        <f>RANK(AN123,$AN$2:$AN$224)</f>
        <v>103</v>
      </c>
      <c r="AT123" s="60">
        <f>RANK(AO123,$AO$2:$AO$224)</f>
        <v>5</v>
      </c>
    </row>
    <row r="124" ht="22" customHeight="1" spans="1:46">
      <c r="A124" s="53">
        <v>125</v>
      </c>
      <c r="B124" s="54" t="s">
        <v>28</v>
      </c>
      <c r="C124" s="54" t="s">
        <v>173</v>
      </c>
      <c r="D124" s="54" t="s">
        <v>176</v>
      </c>
      <c r="E124" s="55">
        <v>30</v>
      </c>
      <c r="F124" s="56">
        <v>4</v>
      </c>
      <c r="G124" s="57">
        <v>23</v>
      </c>
      <c r="H124" s="58">
        <v>61.61</v>
      </c>
      <c r="I124" s="60">
        <v>11</v>
      </c>
      <c r="J124" s="60">
        <v>19.5</v>
      </c>
      <c r="K124" s="69">
        <v>11</v>
      </c>
      <c r="L124" s="60">
        <v>23</v>
      </c>
      <c r="M124" s="60">
        <v>13</v>
      </c>
      <c r="N124" s="60">
        <v>6</v>
      </c>
      <c r="O124" s="59">
        <v>14</v>
      </c>
      <c r="P124" s="60">
        <v>11</v>
      </c>
      <c r="Q124" s="59">
        <v>19</v>
      </c>
      <c r="R124" s="60">
        <v>127.5</v>
      </c>
      <c r="S124" s="52">
        <f>I124/11</f>
        <v>1</v>
      </c>
      <c r="T124" s="52">
        <f>J124/22</f>
        <v>0.89</v>
      </c>
      <c r="U124" s="52">
        <f>K124/24</f>
        <v>0.46</v>
      </c>
      <c r="V124" s="52">
        <f>L124/33</f>
        <v>0.7</v>
      </c>
      <c r="W124" s="52">
        <f>M124/33</f>
        <v>0.39</v>
      </c>
      <c r="X124" s="52">
        <f>N124/15</f>
        <v>0.4</v>
      </c>
      <c r="Y124" s="52">
        <f>O124/20</f>
        <v>0.7</v>
      </c>
      <c r="Z124" s="52">
        <f>P124/34</f>
        <v>0.32</v>
      </c>
      <c r="AA124" s="52">
        <f>Q124/23</f>
        <v>0.83</v>
      </c>
      <c r="AB124" s="66">
        <f>RANK(S124,$S$2:$S$224)</f>
        <v>1</v>
      </c>
      <c r="AC124" s="66">
        <f>RANK(T124,$T$2:$T$224)</f>
        <v>26</v>
      </c>
      <c r="AD124" s="66">
        <f>RANK(U124,$U$2:$U$224)</f>
        <v>41</v>
      </c>
      <c r="AE124" s="66">
        <f>RANK(V124,V124:$V$224)</f>
        <v>13</v>
      </c>
      <c r="AF124" s="66">
        <f>RANK(W124,W124:$W$224)</f>
        <v>18</v>
      </c>
      <c r="AG124" s="66">
        <f>RANK(X124,X124:$X$224)</f>
        <v>22</v>
      </c>
      <c r="AH124" s="66">
        <f>RANK(Y124,Y124:$Y$224)</f>
        <v>19</v>
      </c>
      <c r="AI124" s="68">
        <f>RANK(Z124,Z124:$Z$224)</f>
        <v>30</v>
      </c>
      <c r="AJ124" s="68">
        <f>RANK(AA124,AA124:$AA$224)</f>
        <v>2</v>
      </c>
      <c r="AK124" s="81">
        <f>(I124+J124)/33</f>
        <v>0.92</v>
      </c>
      <c r="AL124" s="81">
        <f>(K124+L124)/57</f>
        <v>0.6</v>
      </c>
      <c r="AM124" s="81">
        <f>M124/33</f>
        <v>0.39</v>
      </c>
      <c r="AN124" s="81">
        <f>N124/15</f>
        <v>0.4</v>
      </c>
      <c r="AO124" s="81">
        <f>(O124+P124+Q124)/77</f>
        <v>0.57</v>
      </c>
      <c r="AP124" s="60">
        <f>RANK(AK124,$AK$2:$AK$224)</f>
        <v>15</v>
      </c>
      <c r="AQ124" s="60">
        <f>RANK(AL124,$AL$2:$AL$224)</f>
        <v>36</v>
      </c>
      <c r="AR124" s="60">
        <f>RANK(AM124,$AM$2:$AM$224)</f>
        <v>59</v>
      </c>
      <c r="AS124" s="60">
        <f>RANK(AN124,$AN$2:$AN$224)</f>
        <v>66</v>
      </c>
      <c r="AT124" s="60">
        <f>RANK(AO124,$AO$2:$AO$224)</f>
        <v>38</v>
      </c>
    </row>
    <row r="125" ht="22" customHeight="1" spans="1:46">
      <c r="A125" s="53">
        <v>126</v>
      </c>
      <c r="B125" s="54" t="s">
        <v>28</v>
      </c>
      <c r="C125" s="54" t="s">
        <v>173</v>
      </c>
      <c r="D125" s="54" t="s">
        <v>177</v>
      </c>
      <c r="E125" s="55">
        <v>30</v>
      </c>
      <c r="F125" s="56">
        <v>24</v>
      </c>
      <c r="G125" s="57">
        <v>165</v>
      </c>
      <c r="H125" s="58">
        <v>34.96</v>
      </c>
      <c r="I125" s="60">
        <v>8</v>
      </c>
      <c r="J125" s="60">
        <v>11.5</v>
      </c>
      <c r="K125" s="60">
        <v>5</v>
      </c>
      <c r="L125" s="60">
        <v>4.5</v>
      </c>
      <c r="M125" s="60">
        <v>16</v>
      </c>
      <c r="N125" s="60">
        <v>2</v>
      </c>
      <c r="O125" s="59">
        <v>9</v>
      </c>
      <c r="P125" s="60">
        <v>1</v>
      </c>
      <c r="Q125" s="59">
        <v>14</v>
      </c>
      <c r="R125" s="60">
        <v>71</v>
      </c>
      <c r="S125" s="52">
        <f>I125/11</f>
        <v>0.73</v>
      </c>
      <c r="T125" s="52">
        <f>J125/22</f>
        <v>0.52</v>
      </c>
      <c r="U125" s="52">
        <f>K125/24</f>
        <v>0.21</v>
      </c>
      <c r="V125" s="52">
        <f>L125/33</f>
        <v>0.14</v>
      </c>
      <c r="W125" s="52">
        <f>M125/33</f>
        <v>0.48</v>
      </c>
      <c r="X125" s="52">
        <f>N125/15</f>
        <v>0.13</v>
      </c>
      <c r="Y125" s="52">
        <f>O125/20</f>
        <v>0.45</v>
      </c>
      <c r="Z125" s="52">
        <f>P125/34</f>
        <v>0.03</v>
      </c>
      <c r="AA125" s="52">
        <f>Q125/23</f>
        <v>0.61</v>
      </c>
      <c r="AB125" s="66">
        <f>RANK(S125,$S$2:$S$224)</f>
        <v>108</v>
      </c>
      <c r="AC125" s="66">
        <f>RANK(T125,$T$2:$T$224)</f>
        <v>151</v>
      </c>
      <c r="AD125" s="66">
        <f>RANK(U125,$U$2:$U$224)</f>
        <v>109</v>
      </c>
      <c r="AE125" s="66">
        <f>RANK(V125,V125:$V$224)</f>
        <v>89</v>
      </c>
      <c r="AF125" s="66">
        <f>RANK(W125,W125:$W$224)</f>
        <v>8</v>
      </c>
      <c r="AG125" s="66">
        <f>RANK(X125,X125:$X$224)</f>
        <v>60</v>
      </c>
      <c r="AH125" s="66">
        <f>RANK(Y125,Y125:$Y$224)</f>
        <v>67</v>
      </c>
      <c r="AI125" s="68">
        <f>RANK(Z125,Z125:$Z$224)</f>
        <v>86</v>
      </c>
      <c r="AJ125" s="68">
        <f>RANK(AA125,AA125:$AA$224)</f>
        <v>21</v>
      </c>
      <c r="AK125" s="81">
        <f>(I125+J125)/33</f>
        <v>0.59</v>
      </c>
      <c r="AL125" s="81">
        <f>(K125+L125)/57</f>
        <v>0.17</v>
      </c>
      <c r="AM125" s="81">
        <f>M125/33</f>
        <v>0.48</v>
      </c>
      <c r="AN125" s="81">
        <f>N125/15</f>
        <v>0.13</v>
      </c>
      <c r="AO125" s="81">
        <f>(O125+P125+Q125)/77</f>
        <v>0.31</v>
      </c>
      <c r="AP125" s="60">
        <f>RANK(AK125,$AK$2:$AK$224)</f>
        <v>143</v>
      </c>
      <c r="AQ125" s="60">
        <f>RANK(AL125,$AL$2:$AL$224)</f>
        <v>200</v>
      </c>
      <c r="AR125" s="60">
        <f>RANK(AM125,$AM$2:$AM$224)</f>
        <v>26</v>
      </c>
      <c r="AS125" s="60">
        <f>RANK(AN125,$AN$2:$AN$224)</f>
        <v>153</v>
      </c>
      <c r="AT125" s="60">
        <f>RANK(AO125,$AO$2:$AO$224)</f>
        <v>160</v>
      </c>
    </row>
    <row r="126" ht="22" customHeight="1" spans="1:46">
      <c r="A126" s="53">
        <v>127</v>
      </c>
      <c r="B126" s="54" t="s">
        <v>28</v>
      </c>
      <c r="C126" s="54" t="s">
        <v>173</v>
      </c>
      <c r="D126" s="54" t="s">
        <v>178</v>
      </c>
      <c r="E126" s="55">
        <v>30</v>
      </c>
      <c r="F126" s="56">
        <v>7</v>
      </c>
      <c r="G126" s="57">
        <v>38</v>
      </c>
      <c r="H126" s="58">
        <v>58.49</v>
      </c>
      <c r="I126" s="60">
        <v>11</v>
      </c>
      <c r="J126" s="60">
        <v>12.5</v>
      </c>
      <c r="K126" s="60">
        <v>9</v>
      </c>
      <c r="L126" s="60">
        <v>29</v>
      </c>
      <c r="M126" s="60">
        <v>8</v>
      </c>
      <c r="N126" s="60">
        <v>2</v>
      </c>
      <c r="O126" s="59">
        <v>12</v>
      </c>
      <c r="P126" s="60">
        <v>24</v>
      </c>
      <c r="Q126" s="59">
        <v>16</v>
      </c>
      <c r="R126" s="60">
        <v>123.5</v>
      </c>
      <c r="S126" s="52">
        <f>I126/11</f>
        <v>1</v>
      </c>
      <c r="T126" s="52">
        <f>J126/22</f>
        <v>0.57</v>
      </c>
      <c r="U126" s="52">
        <f>K126/24</f>
        <v>0.38</v>
      </c>
      <c r="V126" s="52">
        <f>L126/33</f>
        <v>0.88</v>
      </c>
      <c r="W126" s="52">
        <f>M126/33</f>
        <v>0.24</v>
      </c>
      <c r="X126" s="52">
        <f>N126/15</f>
        <v>0.13</v>
      </c>
      <c r="Y126" s="52">
        <f>O126/20</f>
        <v>0.6</v>
      </c>
      <c r="Z126" s="52">
        <f>P126/34</f>
        <v>0.71</v>
      </c>
      <c r="AA126" s="52">
        <f>Q126/23</f>
        <v>0.7</v>
      </c>
      <c r="AB126" s="66">
        <f>RANK(S126,$S$2:$S$224)</f>
        <v>1</v>
      </c>
      <c r="AC126" s="66">
        <f>RANK(T126,$T$2:$T$224)</f>
        <v>137</v>
      </c>
      <c r="AD126" s="66">
        <f>RANK(U126,$U$2:$U$224)</f>
        <v>65</v>
      </c>
      <c r="AE126" s="66">
        <f>RANK(V126,V126:$V$224)</f>
        <v>1</v>
      </c>
      <c r="AF126" s="66">
        <f>RANK(W126,W126:$W$224)</f>
        <v>57</v>
      </c>
      <c r="AG126" s="66">
        <f>RANK(X126,X126:$X$224)</f>
        <v>60</v>
      </c>
      <c r="AH126" s="66">
        <f>RANK(Y126,Y126:$Y$224)</f>
        <v>33</v>
      </c>
      <c r="AI126" s="68">
        <f>RANK(Z126,Z126:$Z$224)</f>
        <v>1</v>
      </c>
      <c r="AJ126" s="68">
        <f>RANK(AA126,AA126:$AA$224)</f>
        <v>9</v>
      </c>
      <c r="AK126" s="81">
        <f>(I126+J126)/33</f>
        <v>0.71</v>
      </c>
      <c r="AL126" s="81">
        <f>(K126+L126)/57</f>
        <v>0.67</v>
      </c>
      <c r="AM126" s="81">
        <f>M126/33</f>
        <v>0.24</v>
      </c>
      <c r="AN126" s="81">
        <f>N126/15</f>
        <v>0.13</v>
      </c>
      <c r="AO126" s="81">
        <f>(O126+P126+Q126)/77</f>
        <v>0.68</v>
      </c>
      <c r="AP126" s="60">
        <f>RANK(AK126,$AK$2:$AK$224)</f>
        <v>94</v>
      </c>
      <c r="AQ126" s="60">
        <f>RANK(AL126,$AL$2:$AL$224)</f>
        <v>20</v>
      </c>
      <c r="AR126" s="60">
        <f>RANK(AM126,$AM$2:$AM$224)</f>
        <v>144</v>
      </c>
      <c r="AS126" s="60">
        <f>RANK(AN126,$AN$2:$AN$224)</f>
        <v>153</v>
      </c>
      <c r="AT126" s="60">
        <f>RANK(AO126,$AO$2:$AO$224)</f>
        <v>9</v>
      </c>
    </row>
    <row r="127" ht="22" customHeight="1" spans="1:46">
      <c r="A127" s="53">
        <v>128</v>
      </c>
      <c r="B127" s="54" t="s">
        <v>28</v>
      </c>
      <c r="C127" s="54" t="s">
        <v>173</v>
      </c>
      <c r="D127" s="54" t="s">
        <v>179</v>
      </c>
      <c r="E127" s="55">
        <v>30</v>
      </c>
      <c r="F127" s="56">
        <v>25</v>
      </c>
      <c r="G127" s="57">
        <v>166</v>
      </c>
      <c r="H127" s="58">
        <v>34.75</v>
      </c>
      <c r="I127" s="60">
        <v>4</v>
      </c>
      <c r="J127" s="60">
        <v>13</v>
      </c>
      <c r="K127" s="60">
        <v>5</v>
      </c>
      <c r="L127" s="60">
        <v>10.5</v>
      </c>
      <c r="M127" s="60">
        <v>12</v>
      </c>
      <c r="N127" s="60">
        <v>3</v>
      </c>
      <c r="O127" s="59">
        <v>10</v>
      </c>
      <c r="P127" s="60">
        <v>6</v>
      </c>
      <c r="Q127" s="59">
        <v>10</v>
      </c>
      <c r="R127" s="60">
        <v>73.5</v>
      </c>
      <c r="S127" s="52">
        <f>I127/11</f>
        <v>0.36</v>
      </c>
      <c r="T127" s="52">
        <f>J127/22</f>
        <v>0.59</v>
      </c>
      <c r="U127" s="52">
        <f>K127/24</f>
        <v>0.21</v>
      </c>
      <c r="V127" s="52">
        <f>L127/33</f>
        <v>0.32</v>
      </c>
      <c r="W127" s="52">
        <f>M127/33</f>
        <v>0.36</v>
      </c>
      <c r="X127" s="52">
        <f>N127/15</f>
        <v>0.2</v>
      </c>
      <c r="Y127" s="52">
        <f>O127/20</f>
        <v>0.5</v>
      </c>
      <c r="Z127" s="52">
        <f>P127/34</f>
        <v>0.18</v>
      </c>
      <c r="AA127" s="52">
        <f>Q127/23</f>
        <v>0.43</v>
      </c>
      <c r="AB127" s="66">
        <f>RANK(S127,$S$2:$S$224)</f>
        <v>174</v>
      </c>
      <c r="AC127" s="66">
        <f>RANK(T127,$T$2:$T$224)</f>
        <v>130</v>
      </c>
      <c r="AD127" s="66">
        <f>RANK(U127,$U$2:$U$224)</f>
        <v>109</v>
      </c>
      <c r="AE127" s="66">
        <f>RANK(V127,V127:$V$224)</f>
        <v>65</v>
      </c>
      <c r="AF127" s="66">
        <f>RANK(W127,W127:$W$224)</f>
        <v>19</v>
      </c>
      <c r="AG127" s="66">
        <f>RANK(X127,X127:$X$224)</f>
        <v>53</v>
      </c>
      <c r="AH127" s="66">
        <f>RANK(Y127,Y127:$Y$224)</f>
        <v>56</v>
      </c>
      <c r="AI127" s="68">
        <f>RANK(Z127,Z127:$Z$224)</f>
        <v>50</v>
      </c>
      <c r="AJ127" s="68">
        <f>RANK(AA127,AA127:$AA$224)</f>
        <v>50</v>
      </c>
      <c r="AK127" s="81">
        <f>(I127+J127)/33</f>
        <v>0.52</v>
      </c>
      <c r="AL127" s="81">
        <f>(K127+L127)/57</f>
        <v>0.27</v>
      </c>
      <c r="AM127" s="81">
        <f>M127/33</f>
        <v>0.36</v>
      </c>
      <c r="AN127" s="81">
        <f>N127/15</f>
        <v>0.2</v>
      </c>
      <c r="AO127" s="81">
        <f>(O127+P127+Q127)/77</f>
        <v>0.34</v>
      </c>
      <c r="AP127" s="60">
        <f>RANK(AK127,$AK$2:$AK$224)</f>
        <v>172</v>
      </c>
      <c r="AQ127" s="60">
        <f>RANK(AL127,$AL$2:$AL$224)</f>
        <v>164</v>
      </c>
      <c r="AR127" s="60">
        <f>RANK(AM127,$AM$2:$AM$224)</f>
        <v>71</v>
      </c>
      <c r="AS127" s="60">
        <f>RANK(AN127,$AN$2:$AN$224)</f>
        <v>136</v>
      </c>
      <c r="AT127" s="60">
        <f>RANK(AO127,$AO$2:$AO$224)</f>
        <v>147</v>
      </c>
    </row>
    <row r="128" ht="22" customHeight="1" spans="1:46">
      <c r="A128" s="53">
        <v>129</v>
      </c>
      <c r="B128" s="54" t="s">
        <v>28</v>
      </c>
      <c r="C128" s="54" t="s">
        <v>173</v>
      </c>
      <c r="D128" s="54" t="s">
        <v>180</v>
      </c>
      <c r="E128" s="55">
        <v>30</v>
      </c>
      <c r="F128" s="56">
        <v>11</v>
      </c>
      <c r="G128" s="57">
        <v>64</v>
      </c>
      <c r="H128" s="58">
        <v>54.03</v>
      </c>
      <c r="I128" s="60">
        <v>11</v>
      </c>
      <c r="J128" s="60">
        <v>19</v>
      </c>
      <c r="K128" s="60">
        <v>12</v>
      </c>
      <c r="L128" s="60">
        <v>14.5</v>
      </c>
      <c r="M128" s="60">
        <v>10</v>
      </c>
      <c r="N128" s="60">
        <v>3</v>
      </c>
      <c r="O128" s="59">
        <v>16</v>
      </c>
      <c r="P128" s="60">
        <v>9</v>
      </c>
      <c r="Q128" s="59">
        <v>16</v>
      </c>
      <c r="R128" s="60">
        <v>110.5</v>
      </c>
      <c r="S128" s="52">
        <f>I128/11</f>
        <v>1</v>
      </c>
      <c r="T128" s="52">
        <f>J128/22</f>
        <v>0.86</v>
      </c>
      <c r="U128" s="52">
        <f>K128/24</f>
        <v>0.5</v>
      </c>
      <c r="V128" s="52">
        <f>L128/33</f>
        <v>0.44</v>
      </c>
      <c r="W128" s="52">
        <f>M128/33</f>
        <v>0.3</v>
      </c>
      <c r="X128" s="52">
        <f>N128/15</f>
        <v>0.2</v>
      </c>
      <c r="Y128" s="52">
        <f>O128/20</f>
        <v>0.8</v>
      </c>
      <c r="Z128" s="52">
        <f>P128/34</f>
        <v>0.26</v>
      </c>
      <c r="AA128" s="52">
        <f>Q128/23</f>
        <v>0.7</v>
      </c>
      <c r="AB128" s="66">
        <f>RANK(S128,$S$2:$S$224)</f>
        <v>1</v>
      </c>
      <c r="AC128" s="66">
        <f>RANK(T128,$T$2:$T$224)</f>
        <v>30</v>
      </c>
      <c r="AD128" s="66">
        <f>RANK(U128,$U$2:$U$224)</f>
        <v>39</v>
      </c>
      <c r="AE128" s="66">
        <f>RANK(V128,V128:$V$224)</f>
        <v>43</v>
      </c>
      <c r="AF128" s="66">
        <f>RANK(W128,W128:$W$224)</f>
        <v>41</v>
      </c>
      <c r="AG128" s="66">
        <f>RANK(X128,X128:$X$224)</f>
        <v>53</v>
      </c>
      <c r="AH128" s="66">
        <f>RANK(Y128,Y128:$Y$224)</f>
        <v>8</v>
      </c>
      <c r="AI128" s="68">
        <f>RANK(Z128,Z128:$Z$224)</f>
        <v>36</v>
      </c>
      <c r="AJ128" s="68">
        <f>RANK(AA128,AA128:$AA$224)</f>
        <v>9</v>
      </c>
      <c r="AK128" s="81">
        <f>(I128+J128)/33</f>
        <v>0.91</v>
      </c>
      <c r="AL128" s="81">
        <f>(K128+L128)/57</f>
        <v>0.46</v>
      </c>
      <c r="AM128" s="81">
        <f>M128/33</f>
        <v>0.3</v>
      </c>
      <c r="AN128" s="81">
        <f>N128/15</f>
        <v>0.2</v>
      </c>
      <c r="AO128" s="81">
        <f>(O128+P128+Q128)/77</f>
        <v>0.53</v>
      </c>
      <c r="AP128" s="60">
        <f>RANK(AK128,$AK$2:$AK$224)</f>
        <v>19</v>
      </c>
      <c r="AQ128" s="60">
        <f>RANK(AL128,$AL$2:$AL$224)</f>
        <v>85</v>
      </c>
      <c r="AR128" s="60">
        <f>RANK(AM128,$AM$2:$AM$224)</f>
        <v>109</v>
      </c>
      <c r="AS128" s="60">
        <f>RANK(AN128,$AN$2:$AN$224)</f>
        <v>136</v>
      </c>
      <c r="AT128" s="60">
        <f>RANK(AO128,$AO$2:$AO$224)</f>
        <v>63</v>
      </c>
    </row>
    <row r="129" ht="22" customHeight="1" spans="1:46">
      <c r="A129" s="53">
        <v>130</v>
      </c>
      <c r="B129" s="54" t="s">
        <v>28</v>
      </c>
      <c r="C129" s="54" t="s">
        <v>173</v>
      </c>
      <c r="D129" s="54" t="s">
        <v>181</v>
      </c>
      <c r="E129" s="55">
        <v>30</v>
      </c>
      <c r="F129" s="56">
        <v>17</v>
      </c>
      <c r="G129" s="57">
        <v>96</v>
      </c>
      <c r="H129" s="58">
        <v>48.35</v>
      </c>
      <c r="I129" s="60">
        <v>11</v>
      </c>
      <c r="J129" s="60">
        <v>9.5</v>
      </c>
      <c r="K129" s="60">
        <v>5</v>
      </c>
      <c r="L129" s="60">
        <v>11.5</v>
      </c>
      <c r="M129" s="60">
        <v>10</v>
      </c>
      <c r="N129" s="60">
        <v>4</v>
      </c>
      <c r="O129" s="59">
        <v>15</v>
      </c>
      <c r="P129" s="60">
        <v>13</v>
      </c>
      <c r="Q129" s="59">
        <v>21</v>
      </c>
      <c r="R129" s="60">
        <v>100</v>
      </c>
      <c r="S129" s="52">
        <f>I129/11</f>
        <v>1</v>
      </c>
      <c r="T129" s="52">
        <f>J129/22</f>
        <v>0.43</v>
      </c>
      <c r="U129" s="52">
        <f>K129/24</f>
        <v>0.21</v>
      </c>
      <c r="V129" s="52">
        <f>L129/33</f>
        <v>0.35</v>
      </c>
      <c r="W129" s="52">
        <f>M129/33</f>
        <v>0.3</v>
      </c>
      <c r="X129" s="52">
        <f>N129/15</f>
        <v>0.27</v>
      </c>
      <c r="Y129" s="52">
        <f>O129/20</f>
        <v>0.75</v>
      </c>
      <c r="Z129" s="52">
        <f>P129/34</f>
        <v>0.38</v>
      </c>
      <c r="AA129" s="52">
        <f>Q129/23</f>
        <v>0.91</v>
      </c>
      <c r="AB129" s="66">
        <f>RANK(S129,$S$2:$S$224)</f>
        <v>1</v>
      </c>
      <c r="AC129" s="66">
        <f>RANK(T129,$T$2:$T$224)</f>
        <v>177</v>
      </c>
      <c r="AD129" s="66">
        <f>RANK(U129,$U$2:$U$224)</f>
        <v>109</v>
      </c>
      <c r="AE129" s="66">
        <f>RANK(V129,V129:$V$224)</f>
        <v>58</v>
      </c>
      <c r="AF129" s="66">
        <f>RANK(W129,W129:$W$224)</f>
        <v>41</v>
      </c>
      <c r="AG129" s="66">
        <f>RANK(X129,X129:$X$224)</f>
        <v>39</v>
      </c>
      <c r="AH129" s="66">
        <f>RANK(Y129,Y129:$Y$224)</f>
        <v>14</v>
      </c>
      <c r="AI129" s="68">
        <f>RANK(Z129,Z129:$Z$224)</f>
        <v>22</v>
      </c>
      <c r="AJ129" s="68">
        <f>RANK(AA129,AA129:$AA$224)</f>
        <v>1</v>
      </c>
      <c r="AK129" s="81">
        <f>(I129+J129)/33</f>
        <v>0.62</v>
      </c>
      <c r="AL129" s="81">
        <f>(K129+L129)/57</f>
        <v>0.29</v>
      </c>
      <c r="AM129" s="81">
        <f>M129/33</f>
        <v>0.3</v>
      </c>
      <c r="AN129" s="81">
        <f>N129/15</f>
        <v>0.27</v>
      </c>
      <c r="AO129" s="81">
        <f>(O129+P129+Q129)/77</f>
        <v>0.64</v>
      </c>
      <c r="AP129" s="60">
        <f>RANK(AK129,$AK$2:$AK$224)</f>
        <v>127</v>
      </c>
      <c r="AQ129" s="60">
        <f>RANK(AL129,$AL$2:$AL$224)</f>
        <v>155</v>
      </c>
      <c r="AR129" s="60">
        <f>RANK(AM129,$AM$2:$AM$224)</f>
        <v>109</v>
      </c>
      <c r="AS129" s="60">
        <f>RANK(AN129,$AN$2:$AN$224)</f>
        <v>103</v>
      </c>
      <c r="AT129" s="60">
        <f>RANK(AO129,$AO$2:$AO$224)</f>
        <v>18</v>
      </c>
    </row>
    <row r="130" ht="22" customHeight="1" spans="1:46">
      <c r="A130" s="53">
        <v>131</v>
      </c>
      <c r="B130" s="54" t="s">
        <v>28</v>
      </c>
      <c r="C130" s="54" t="s">
        <v>173</v>
      </c>
      <c r="D130" s="54" t="s">
        <v>182</v>
      </c>
      <c r="E130" s="55">
        <v>30</v>
      </c>
      <c r="F130" s="56">
        <v>13</v>
      </c>
      <c r="G130" s="57">
        <v>78</v>
      </c>
      <c r="H130" s="58">
        <v>50.98</v>
      </c>
      <c r="I130" s="60">
        <v>9</v>
      </c>
      <c r="J130" s="60">
        <v>14</v>
      </c>
      <c r="K130" s="60">
        <v>5</v>
      </c>
      <c r="L130" s="60">
        <v>22</v>
      </c>
      <c r="M130" s="60">
        <v>10</v>
      </c>
      <c r="N130" s="60">
        <v>6</v>
      </c>
      <c r="O130" s="59">
        <v>10</v>
      </c>
      <c r="P130" s="60">
        <v>15</v>
      </c>
      <c r="Q130" s="59">
        <v>16</v>
      </c>
      <c r="R130" s="60">
        <v>107</v>
      </c>
      <c r="S130" s="52">
        <f>I130/11</f>
        <v>0.82</v>
      </c>
      <c r="T130" s="52">
        <f>J130/22</f>
        <v>0.64</v>
      </c>
      <c r="U130" s="52">
        <f>K130/24</f>
        <v>0.21</v>
      </c>
      <c r="V130" s="52">
        <f>L130/33</f>
        <v>0.67</v>
      </c>
      <c r="W130" s="52">
        <f>M130/33</f>
        <v>0.3</v>
      </c>
      <c r="X130" s="52">
        <f>N130/15</f>
        <v>0.4</v>
      </c>
      <c r="Y130" s="52">
        <f>O130/20</f>
        <v>0.5</v>
      </c>
      <c r="Z130" s="52">
        <f>P130/34</f>
        <v>0.44</v>
      </c>
      <c r="AA130" s="52">
        <f>Q130/23</f>
        <v>0.7</v>
      </c>
      <c r="AB130" s="66">
        <f>RANK(S130,$S$2:$S$224)</f>
        <v>100</v>
      </c>
      <c r="AC130" s="66">
        <f>RANK(T130,$T$2:$T$224)</f>
        <v>117</v>
      </c>
      <c r="AD130" s="66">
        <f>RANK(U130,$U$2:$U$224)</f>
        <v>109</v>
      </c>
      <c r="AE130" s="66">
        <f>RANK(V130,V130:$V$224)</f>
        <v>15</v>
      </c>
      <c r="AF130" s="66">
        <f>RANK(W130,W130:$W$224)</f>
        <v>41</v>
      </c>
      <c r="AG130" s="66">
        <f>RANK(X130,X130:$X$224)</f>
        <v>22</v>
      </c>
      <c r="AH130" s="66">
        <f>RANK(Y130,Y130:$Y$224)</f>
        <v>54</v>
      </c>
      <c r="AI130" s="68">
        <f>RANK(Z130,Z130:$Z$224)</f>
        <v>16</v>
      </c>
      <c r="AJ130" s="68">
        <f>RANK(AA130,AA130:$AA$224)</f>
        <v>8</v>
      </c>
      <c r="AK130" s="81">
        <f>(I130+J130)/33</f>
        <v>0.7</v>
      </c>
      <c r="AL130" s="81">
        <f>(K130+L130)/57</f>
        <v>0.47</v>
      </c>
      <c r="AM130" s="81">
        <f>M130/33</f>
        <v>0.3</v>
      </c>
      <c r="AN130" s="81">
        <f>N130/15</f>
        <v>0.4</v>
      </c>
      <c r="AO130" s="81">
        <f>(O130+P130+Q130)/77</f>
        <v>0.53</v>
      </c>
      <c r="AP130" s="60">
        <f>RANK(AK130,$AK$2:$AK$224)</f>
        <v>99</v>
      </c>
      <c r="AQ130" s="60">
        <f>RANK(AL130,$AL$2:$AL$224)</f>
        <v>82</v>
      </c>
      <c r="AR130" s="60">
        <f>RANK(AM130,$AM$2:$AM$224)</f>
        <v>109</v>
      </c>
      <c r="AS130" s="60">
        <f>RANK(AN130,$AN$2:$AN$224)</f>
        <v>66</v>
      </c>
      <c r="AT130" s="60">
        <f>RANK(AO130,$AO$2:$AO$224)</f>
        <v>63</v>
      </c>
    </row>
    <row r="131" ht="22" customHeight="1" spans="1:46">
      <c r="A131" s="53">
        <v>132</v>
      </c>
      <c r="B131" s="54" t="s">
        <v>28</v>
      </c>
      <c r="C131" s="54" t="s">
        <v>173</v>
      </c>
      <c r="D131" s="54" t="s">
        <v>183</v>
      </c>
      <c r="E131" s="55">
        <v>30</v>
      </c>
      <c r="F131" s="56">
        <v>27</v>
      </c>
      <c r="G131" s="57">
        <v>177</v>
      </c>
      <c r="H131" s="58">
        <v>32.76</v>
      </c>
      <c r="I131" s="60">
        <v>11</v>
      </c>
      <c r="J131" s="69">
        <v>7</v>
      </c>
      <c r="K131" s="60">
        <v>10</v>
      </c>
      <c r="L131" s="60">
        <v>16.5</v>
      </c>
      <c r="M131" s="60">
        <v>8</v>
      </c>
      <c r="N131" s="60">
        <v>2</v>
      </c>
      <c r="O131" s="59">
        <v>9</v>
      </c>
      <c r="P131" s="60">
        <v>1</v>
      </c>
      <c r="Q131" s="59">
        <v>0</v>
      </c>
      <c r="R131" s="60">
        <v>64.5</v>
      </c>
      <c r="S131" s="52">
        <f>I131/11</f>
        <v>1</v>
      </c>
      <c r="T131" s="52">
        <f>J131/22</f>
        <v>0.32</v>
      </c>
      <c r="U131" s="52">
        <f>K131/24</f>
        <v>0.42</v>
      </c>
      <c r="V131" s="52">
        <f>L131/33</f>
        <v>0.5</v>
      </c>
      <c r="W131" s="52">
        <f>M131/33</f>
        <v>0.24</v>
      </c>
      <c r="X131" s="52">
        <f>N131/15</f>
        <v>0.13</v>
      </c>
      <c r="Y131" s="52">
        <f>O131/20</f>
        <v>0.45</v>
      </c>
      <c r="Z131" s="52">
        <f>P131/34</f>
        <v>0.03</v>
      </c>
      <c r="AA131" s="52">
        <f>Q131/23</f>
        <v>0</v>
      </c>
      <c r="AB131" s="66">
        <f>RANK(S131,$S$2:$S$224)</f>
        <v>1</v>
      </c>
      <c r="AC131" s="66">
        <f>RANK(T131,$T$2:$T$224)</f>
        <v>200</v>
      </c>
      <c r="AD131" s="66">
        <f>RANK(U131,$U$2:$U$224)</f>
        <v>57</v>
      </c>
      <c r="AE131" s="66">
        <f>RANK(V131,V131:$V$224)</f>
        <v>33</v>
      </c>
      <c r="AF131" s="66">
        <f>RANK(W131,W131:$W$224)</f>
        <v>53</v>
      </c>
      <c r="AG131" s="66">
        <f>RANK(X131,X131:$X$224)</f>
        <v>56</v>
      </c>
      <c r="AH131" s="66">
        <f>RANK(Y131,Y131:$Y$224)</f>
        <v>62</v>
      </c>
      <c r="AI131" s="68">
        <f>RANK(Z131,Z131:$Z$224)</f>
        <v>81</v>
      </c>
      <c r="AJ131" s="68">
        <f>RANK(AA131,AA131:$AA$224)</f>
        <v>85</v>
      </c>
      <c r="AK131" s="81">
        <f>(I131+J131)/33</f>
        <v>0.55</v>
      </c>
      <c r="AL131" s="81">
        <f>(K131+L131)/57</f>
        <v>0.46</v>
      </c>
      <c r="AM131" s="81">
        <f>M131/33</f>
        <v>0.24</v>
      </c>
      <c r="AN131" s="81">
        <f>N131/15</f>
        <v>0.13</v>
      </c>
      <c r="AO131" s="81">
        <f>(O131+P131+Q131)/77</f>
        <v>0.13</v>
      </c>
      <c r="AP131" s="60">
        <f>RANK(AK131,$AK$2:$AK$224)</f>
        <v>162</v>
      </c>
      <c r="AQ131" s="60">
        <f>RANK(AL131,$AL$2:$AL$224)</f>
        <v>85</v>
      </c>
      <c r="AR131" s="60">
        <f>RANK(AM131,$AM$2:$AM$224)</f>
        <v>144</v>
      </c>
      <c r="AS131" s="60">
        <f>RANK(AN131,$AN$2:$AN$224)</f>
        <v>153</v>
      </c>
      <c r="AT131" s="60">
        <f>RANK(AO131,$AO$2:$AO$224)</f>
        <v>210</v>
      </c>
    </row>
    <row r="132" ht="22" customHeight="1" spans="1:46">
      <c r="A132" s="53">
        <v>133</v>
      </c>
      <c r="B132" s="54" t="s">
        <v>84</v>
      </c>
      <c r="C132" s="54" t="s">
        <v>184</v>
      </c>
      <c r="D132" s="54" t="s">
        <v>185</v>
      </c>
      <c r="E132" s="60">
        <v>16</v>
      </c>
      <c r="F132" s="56">
        <v>15</v>
      </c>
      <c r="G132" s="57">
        <v>162</v>
      </c>
      <c r="H132" s="58">
        <v>35.11</v>
      </c>
      <c r="I132" s="60">
        <v>8</v>
      </c>
      <c r="J132" s="60">
        <v>11.5</v>
      </c>
      <c r="K132" s="60">
        <v>2</v>
      </c>
      <c r="L132" s="60">
        <v>11.5</v>
      </c>
      <c r="M132" s="60">
        <v>5</v>
      </c>
      <c r="N132" s="60">
        <v>0</v>
      </c>
      <c r="O132" s="59">
        <v>14</v>
      </c>
      <c r="P132" s="60">
        <v>12</v>
      </c>
      <c r="Q132" s="59">
        <v>9</v>
      </c>
      <c r="R132" s="60">
        <v>73</v>
      </c>
      <c r="S132" s="52">
        <f>I132/11</f>
        <v>0.73</v>
      </c>
      <c r="T132" s="52">
        <f>J132/22</f>
        <v>0.52</v>
      </c>
      <c r="U132" s="52">
        <f>K132/24</f>
        <v>0.08</v>
      </c>
      <c r="V132" s="52">
        <f>L132/33</f>
        <v>0.35</v>
      </c>
      <c r="W132" s="52">
        <f>M132/33</f>
        <v>0.15</v>
      </c>
      <c r="X132" s="52">
        <f>N132/15</f>
        <v>0</v>
      </c>
      <c r="Y132" s="52">
        <f>O132/20</f>
        <v>0.7</v>
      </c>
      <c r="Z132" s="52">
        <f>P132/34</f>
        <v>0.35</v>
      </c>
      <c r="AA132" s="52">
        <f>Q132/23</f>
        <v>0.39</v>
      </c>
      <c r="AB132" s="66">
        <f>RANK(S132,$S$2:$S$224)</f>
        <v>108</v>
      </c>
      <c r="AC132" s="66">
        <f>RANK(T132,$T$2:$T$224)</f>
        <v>151</v>
      </c>
      <c r="AD132" s="66">
        <f>RANK(U132,$U$2:$U$224)</f>
        <v>218</v>
      </c>
      <c r="AE132" s="66">
        <f>RANK(V132,V132:$V$224)</f>
        <v>56</v>
      </c>
      <c r="AF132" s="66">
        <f>RANK(W132,W132:$W$224)</f>
        <v>85</v>
      </c>
      <c r="AG132" s="66">
        <f>RANK(X132,X132:$X$224)</f>
        <v>77</v>
      </c>
      <c r="AH132" s="66">
        <f>RANK(Y132,Y132:$Y$224)</f>
        <v>17</v>
      </c>
      <c r="AI132" s="68">
        <f>RANK(Z132,Z132:$Z$224)</f>
        <v>24</v>
      </c>
      <c r="AJ132" s="68">
        <f>RANK(AA132,AA132:$AA$224)</f>
        <v>58</v>
      </c>
      <c r="AK132" s="81">
        <f>(I132+J132)/33</f>
        <v>0.59</v>
      </c>
      <c r="AL132" s="81">
        <f>(K132+L132)/57</f>
        <v>0.24</v>
      </c>
      <c r="AM132" s="81">
        <f>M132/33</f>
        <v>0.15</v>
      </c>
      <c r="AN132" s="81">
        <f>N132/15</f>
        <v>0</v>
      </c>
      <c r="AO132" s="81">
        <f>(O132+P132+Q132)/77</f>
        <v>0.45</v>
      </c>
      <c r="AP132" s="60">
        <f>RANK(AK132,$AK$2:$AK$224)</f>
        <v>143</v>
      </c>
      <c r="AQ132" s="60">
        <f>RANK(AL132,$AL$2:$AL$224)</f>
        <v>174</v>
      </c>
      <c r="AR132" s="60">
        <f>RANK(AM132,$AM$2:$AM$224)</f>
        <v>201</v>
      </c>
      <c r="AS132" s="60">
        <f>RANK(AN132,$AN$2:$AN$224)</f>
        <v>195</v>
      </c>
      <c r="AT132" s="60">
        <f>RANK(AO132,$AO$2:$AO$224)</f>
        <v>102</v>
      </c>
    </row>
    <row r="133" ht="22" customHeight="1" spans="1:46">
      <c r="A133" s="53">
        <v>134</v>
      </c>
      <c r="B133" s="54" t="s">
        <v>84</v>
      </c>
      <c r="C133" s="54" t="s">
        <v>184</v>
      </c>
      <c r="D133" s="54" t="s">
        <v>186</v>
      </c>
      <c r="E133" s="60">
        <v>16</v>
      </c>
      <c r="F133" s="56">
        <v>12</v>
      </c>
      <c r="G133" s="57">
        <v>106</v>
      </c>
      <c r="H133" s="58">
        <v>45.72</v>
      </c>
      <c r="I133" s="60">
        <v>8</v>
      </c>
      <c r="J133" s="60">
        <v>18.5</v>
      </c>
      <c r="K133" s="60">
        <v>6</v>
      </c>
      <c r="L133" s="60">
        <v>13</v>
      </c>
      <c r="M133" s="60">
        <v>10</v>
      </c>
      <c r="N133" s="60">
        <v>4</v>
      </c>
      <c r="O133" s="59">
        <v>12</v>
      </c>
      <c r="P133" s="60">
        <v>18</v>
      </c>
      <c r="Q133" s="59">
        <v>7</v>
      </c>
      <c r="R133" s="60">
        <v>96.5</v>
      </c>
      <c r="S133" s="52">
        <f>I133/11</f>
        <v>0.73</v>
      </c>
      <c r="T133" s="52">
        <f>J133/22</f>
        <v>0.84</v>
      </c>
      <c r="U133" s="52">
        <f>K133/24</f>
        <v>0.25</v>
      </c>
      <c r="V133" s="52">
        <f>L133/33</f>
        <v>0.39</v>
      </c>
      <c r="W133" s="52">
        <f>M133/33</f>
        <v>0.3</v>
      </c>
      <c r="X133" s="52">
        <f>N133/15</f>
        <v>0.27</v>
      </c>
      <c r="Y133" s="52">
        <f>O133/20</f>
        <v>0.6</v>
      </c>
      <c r="Z133" s="52">
        <f>P133/34</f>
        <v>0.53</v>
      </c>
      <c r="AA133" s="52">
        <f>Q133/23</f>
        <v>0.3</v>
      </c>
      <c r="AB133" s="66">
        <f>RANK(S133,$S$2:$S$224)</f>
        <v>108</v>
      </c>
      <c r="AC133" s="66">
        <f>RANK(T133,$T$2:$T$224)</f>
        <v>44</v>
      </c>
      <c r="AD133" s="66">
        <f>RANK(U133,$U$2:$U$224)</f>
        <v>97</v>
      </c>
      <c r="AE133" s="66">
        <f>RANK(V133,V133:$V$224)</f>
        <v>47</v>
      </c>
      <c r="AF133" s="66">
        <f>RANK(W133,W133:$W$224)</f>
        <v>41</v>
      </c>
      <c r="AG133" s="66">
        <f>RANK(X133,X133:$X$224)</f>
        <v>38</v>
      </c>
      <c r="AH133" s="66">
        <f>RANK(Y133,Y133:$Y$224)</f>
        <v>30</v>
      </c>
      <c r="AI133" s="68">
        <f>RANK(Z133,Z133:$Z$224)</f>
        <v>6</v>
      </c>
      <c r="AJ133" s="68">
        <f>RANK(AA133,AA133:$AA$224)</f>
        <v>64</v>
      </c>
      <c r="AK133" s="81">
        <f>(I133+J133)/33</f>
        <v>0.8</v>
      </c>
      <c r="AL133" s="81">
        <f>(K133+L133)/57</f>
        <v>0.33</v>
      </c>
      <c r="AM133" s="81">
        <f>M133/33</f>
        <v>0.3</v>
      </c>
      <c r="AN133" s="81">
        <f>N133/15</f>
        <v>0.27</v>
      </c>
      <c r="AO133" s="81">
        <f>(O133+P133+Q133)/77</f>
        <v>0.48</v>
      </c>
      <c r="AP133" s="60">
        <f>RANK(AK133,$AK$2:$AK$224)</f>
        <v>67</v>
      </c>
      <c r="AQ133" s="60">
        <f>RANK(AL133,$AL$2:$AL$224)</f>
        <v>137</v>
      </c>
      <c r="AR133" s="60">
        <f>RANK(AM133,$AM$2:$AM$224)</f>
        <v>109</v>
      </c>
      <c r="AS133" s="60">
        <f>RANK(AN133,$AN$2:$AN$224)</f>
        <v>103</v>
      </c>
      <c r="AT133" s="60">
        <f>RANK(AO133,$AO$2:$AO$224)</f>
        <v>91</v>
      </c>
    </row>
    <row r="134" ht="22" customHeight="1" spans="1:46">
      <c r="A134" s="53">
        <v>135</v>
      </c>
      <c r="B134" s="54" t="s">
        <v>71</v>
      </c>
      <c r="C134" s="54" t="s">
        <v>187</v>
      </c>
      <c r="D134" s="54" t="s">
        <v>188</v>
      </c>
      <c r="E134" s="55">
        <v>21</v>
      </c>
      <c r="F134" s="56">
        <v>21</v>
      </c>
      <c r="G134" s="57">
        <v>208</v>
      </c>
      <c r="H134" s="58">
        <v>23.03</v>
      </c>
      <c r="I134" s="60">
        <v>2</v>
      </c>
      <c r="J134" s="60">
        <v>12.5</v>
      </c>
      <c r="K134" s="60">
        <v>5</v>
      </c>
      <c r="L134" s="60">
        <v>3.5</v>
      </c>
      <c r="M134" s="60">
        <v>13</v>
      </c>
      <c r="N134" s="60">
        <v>0</v>
      </c>
      <c r="O134" s="59">
        <v>11</v>
      </c>
      <c r="P134" s="60">
        <v>2</v>
      </c>
      <c r="Q134" s="59">
        <v>0</v>
      </c>
      <c r="R134" s="60">
        <v>49</v>
      </c>
      <c r="S134" s="52">
        <f>I134/11</f>
        <v>0.18</v>
      </c>
      <c r="T134" s="52">
        <f>J134/22</f>
        <v>0.57</v>
      </c>
      <c r="U134" s="52">
        <f>K134/24</f>
        <v>0.21</v>
      </c>
      <c r="V134" s="52">
        <f>L134/33</f>
        <v>0.11</v>
      </c>
      <c r="W134" s="52">
        <f>M134/33</f>
        <v>0.39</v>
      </c>
      <c r="X134" s="52">
        <f>N134/15</f>
        <v>0</v>
      </c>
      <c r="Y134" s="52">
        <f>O134/20</f>
        <v>0.55</v>
      </c>
      <c r="Z134" s="52">
        <f>P134/34</f>
        <v>0.06</v>
      </c>
      <c r="AA134" s="52">
        <f>Q134/23</f>
        <v>0</v>
      </c>
      <c r="AB134" s="66">
        <f>RANK(S134,$S$2:$S$224)</f>
        <v>204</v>
      </c>
      <c r="AC134" s="66">
        <f>RANK(T134,$T$2:$T$224)</f>
        <v>137</v>
      </c>
      <c r="AD134" s="66">
        <f>RANK(U134,$U$2:$U$224)</f>
        <v>109</v>
      </c>
      <c r="AE134" s="66">
        <f>RANK(V134,V134:$V$224)</f>
        <v>83</v>
      </c>
      <c r="AF134" s="66">
        <f>RANK(W134,W134:$W$224)</f>
        <v>17</v>
      </c>
      <c r="AG134" s="66">
        <f>RANK(X134,X134:$X$224)</f>
        <v>76</v>
      </c>
      <c r="AH134" s="66">
        <f>RANK(Y134,Y134:$Y$224)</f>
        <v>39</v>
      </c>
      <c r="AI134" s="68">
        <f>RANK(Z134,Z134:$Z$224)</f>
        <v>69</v>
      </c>
      <c r="AJ134" s="68">
        <f>RANK(AA134,AA134:$AA$224)</f>
        <v>83</v>
      </c>
      <c r="AK134" s="81">
        <f>(I134+J134)/33</f>
        <v>0.44</v>
      </c>
      <c r="AL134" s="81">
        <f>(K134+L134)/57</f>
        <v>0.15</v>
      </c>
      <c r="AM134" s="81">
        <f>M134/33</f>
        <v>0.39</v>
      </c>
      <c r="AN134" s="81">
        <f>N134/15</f>
        <v>0</v>
      </c>
      <c r="AO134" s="81">
        <f>(O134+P134+Q134)/77</f>
        <v>0.17</v>
      </c>
      <c r="AP134" s="60">
        <f>RANK(AK134,$AK$2:$AK$224)</f>
        <v>189</v>
      </c>
      <c r="AQ134" s="60">
        <f>RANK(AL134,$AL$2:$AL$224)</f>
        <v>204</v>
      </c>
      <c r="AR134" s="60">
        <f>RANK(AM134,$AM$2:$AM$224)</f>
        <v>59</v>
      </c>
      <c r="AS134" s="60">
        <f>RANK(AN134,$AN$2:$AN$224)</f>
        <v>195</v>
      </c>
      <c r="AT134" s="60">
        <f>RANK(AO134,$AO$2:$AO$224)</f>
        <v>203</v>
      </c>
    </row>
    <row r="135" ht="22" customHeight="1" spans="1:46">
      <c r="A135" s="53">
        <v>136</v>
      </c>
      <c r="B135" s="54" t="s">
        <v>19</v>
      </c>
      <c r="C135" s="54" t="s">
        <v>189</v>
      </c>
      <c r="D135" s="54" t="s">
        <v>190</v>
      </c>
      <c r="E135" s="55">
        <v>6</v>
      </c>
      <c r="F135" s="56">
        <v>6</v>
      </c>
      <c r="G135" s="57">
        <v>145</v>
      </c>
      <c r="H135" s="58">
        <v>38.03</v>
      </c>
      <c r="I135" s="60">
        <v>9</v>
      </c>
      <c r="J135" s="60">
        <v>10.5</v>
      </c>
      <c r="K135" s="60">
        <v>14</v>
      </c>
      <c r="L135" s="60">
        <v>20</v>
      </c>
      <c r="M135" s="60">
        <v>3</v>
      </c>
      <c r="N135" s="60">
        <v>2</v>
      </c>
      <c r="O135" s="59">
        <v>10</v>
      </c>
      <c r="P135" s="60">
        <v>9</v>
      </c>
      <c r="Q135" s="59">
        <v>0</v>
      </c>
      <c r="R135" s="60">
        <v>77.5</v>
      </c>
      <c r="S135" s="52">
        <f>I135/11</f>
        <v>0.82</v>
      </c>
      <c r="T135" s="52">
        <f>J135/22</f>
        <v>0.48</v>
      </c>
      <c r="U135" s="52">
        <f>K135/24</f>
        <v>0.58</v>
      </c>
      <c r="V135" s="52">
        <f>L135/33</f>
        <v>0.61</v>
      </c>
      <c r="W135" s="52">
        <f>M135/33</f>
        <v>0.09</v>
      </c>
      <c r="X135" s="52">
        <f>N135/15</f>
        <v>0.13</v>
      </c>
      <c r="Y135" s="52">
        <f>O135/20</f>
        <v>0.5</v>
      </c>
      <c r="Z135" s="52">
        <f>P135/34</f>
        <v>0.26</v>
      </c>
      <c r="AA135" s="52">
        <f>Q135/23</f>
        <v>0</v>
      </c>
      <c r="AB135" s="66">
        <f>RANK(S135,$S$2:$S$224)</f>
        <v>100</v>
      </c>
      <c r="AC135" s="66">
        <f>RANK(T135,$T$2:$T$224)</f>
        <v>165</v>
      </c>
      <c r="AD135" s="66">
        <f>RANK(U135,$U$2:$U$224)</f>
        <v>12</v>
      </c>
      <c r="AE135" s="66">
        <f>RANK(V135,V135:$V$224)</f>
        <v>18</v>
      </c>
      <c r="AF135" s="66">
        <f>RANK(W135,W135:$W$224)</f>
        <v>86</v>
      </c>
      <c r="AG135" s="66">
        <f>RANK(X135,X135:$X$224)</f>
        <v>55</v>
      </c>
      <c r="AH135" s="66">
        <f>RANK(Y135,Y135:$Y$224)</f>
        <v>51</v>
      </c>
      <c r="AI135" s="68">
        <f>RANK(Z135,Z135:$Z$224)</f>
        <v>32</v>
      </c>
      <c r="AJ135" s="68">
        <f>RANK(AA135,AA135:$AA$224)</f>
        <v>83</v>
      </c>
      <c r="AK135" s="81">
        <f>(I135+J135)/33</f>
        <v>0.59</v>
      </c>
      <c r="AL135" s="81">
        <f>(K135+L135)/57</f>
        <v>0.6</v>
      </c>
      <c r="AM135" s="81">
        <f>M135/33</f>
        <v>0.09</v>
      </c>
      <c r="AN135" s="81">
        <f>N135/15</f>
        <v>0.13</v>
      </c>
      <c r="AO135" s="81">
        <f>(O135+P135+Q135)/77</f>
        <v>0.25</v>
      </c>
      <c r="AP135" s="60">
        <f>RANK(AK135,$AK$2:$AK$224)</f>
        <v>143</v>
      </c>
      <c r="AQ135" s="60">
        <f>RANK(AL135,$AL$2:$AL$224)</f>
        <v>36</v>
      </c>
      <c r="AR135" s="60">
        <f>RANK(AM135,$AM$2:$AM$224)</f>
        <v>212</v>
      </c>
      <c r="AS135" s="60">
        <f>RANK(AN135,$AN$2:$AN$224)</f>
        <v>153</v>
      </c>
      <c r="AT135" s="60">
        <f>RANK(AO135,$AO$2:$AO$224)</f>
        <v>183</v>
      </c>
    </row>
    <row r="136" ht="22" customHeight="1" spans="1:46">
      <c r="A136" s="53">
        <v>137</v>
      </c>
      <c r="B136" s="54" t="s">
        <v>94</v>
      </c>
      <c r="C136" s="54" t="s">
        <v>191</v>
      </c>
      <c r="D136" s="54" t="s">
        <v>192</v>
      </c>
      <c r="E136" s="55">
        <v>12</v>
      </c>
      <c r="F136" s="56">
        <v>5</v>
      </c>
      <c r="G136" s="57">
        <v>111</v>
      </c>
      <c r="H136" s="58">
        <v>45.11</v>
      </c>
      <c r="I136" s="60">
        <v>11</v>
      </c>
      <c r="J136" s="60">
        <v>7</v>
      </c>
      <c r="K136" s="60">
        <v>5</v>
      </c>
      <c r="L136" s="60">
        <v>22.5</v>
      </c>
      <c r="M136" s="60">
        <v>9</v>
      </c>
      <c r="N136" s="60">
        <v>7</v>
      </c>
      <c r="O136" s="60">
        <v>16</v>
      </c>
      <c r="P136" s="60">
        <v>6</v>
      </c>
      <c r="Q136" s="60">
        <v>9</v>
      </c>
      <c r="R136" s="60">
        <v>92.5</v>
      </c>
      <c r="S136" s="52">
        <f>I136/11</f>
        <v>1</v>
      </c>
      <c r="T136" s="52">
        <f>J136/22</f>
        <v>0.32</v>
      </c>
      <c r="U136" s="52">
        <f>K136/24</f>
        <v>0.21</v>
      </c>
      <c r="V136" s="52">
        <f>L136/33</f>
        <v>0.68</v>
      </c>
      <c r="W136" s="52">
        <f>M136/33</f>
        <v>0.27</v>
      </c>
      <c r="X136" s="52">
        <f>N136/15</f>
        <v>0.47</v>
      </c>
      <c r="Y136" s="52">
        <f>O136/20</f>
        <v>0.8</v>
      </c>
      <c r="Z136" s="52">
        <f>P136/34</f>
        <v>0.18</v>
      </c>
      <c r="AA136" s="52">
        <f>Q136/23</f>
        <v>0.39</v>
      </c>
      <c r="AB136" s="66">
        <f>RANK(S136,$S$2:$S$224)</f>
        <v>1</v>
      </c>
      <c r="AC136" s="66">
        <f>RANK(T136,$T$2:$T$224)</f>
        <v>200</v>
      </c>
      <c r="AD136" s="66">
        <f>RANK(U136,$U$2:$U$224)</f>
        <v>109</v>
      </c>
      <c r="AE136" s="66">
        <f>RANK(V136,V136:$V$224)</f>
        <v>14</v>
      </c>
      <c r="AF136" s="66">
        <f>RANK(W136,W136:$W$224)</f>
        <v>43</v>
      </c>
      <c r="AG136" s="66">
        <f>RANK(X136,X136:$X$224)</f>
        <v>13</v>
      </c>
      <c r="AH136" s="66">
        <f>RANK(Y136,Y136:$Y$224)</f>
        <v>8</v>
      </c>
      <c r="AI136" s="68">
        <f>RANK(Z136,Z136:$Z$224)</f>
        <v>44</v>
      </c>
      <c r="AJ136" s="68">
        <f>RANK(AA136,AA136:$AA$224)</f>
        <v>58</v>
      </c>
      <c r="AK136" s="81">
        <f>(I136+J136)/33</f>
        <v>0.55</v>
      </c>
      <c r="AL136" s="81">
        <f>(K136+L136)/57</f>
        <v>0.48</v>
      </c>
      <c r="AM136" s="81">
        <f>M136/33</f>
        <v>0.27</v>
      </c>
      <c r="AN136" s="81">
        <f>N136/15</f>
        <v>0.47</v>
      </c>
      <c r="AO136" s="81">
        <f>(O136+P136+Q136)/77</f>
        <v>0.4</v>
      </c>
      <c r="AP136" s="60">
        <f>RANK(AK136,$AK$2:$AK$224)</f>
        <v>162</v>
      </c>
      <c r="AQ136" s="60">
        <f>RANK(AL136,$AL$2:$AL$224)</f>
        <v>76</v>
      </c>
      <c r="AR136" s="60">
        <f>RANK(AM136,$AM$2:$AM$224)</f>
        <v>128</v>
      </c>
      <c r="AS136" s="60">
        <f>RANK(AN136,$AN$2:$AN$224)</f>
        <v>39</v>
      </c>
      <c r="AT136" s="60">
        <f>RANK(AO136,$AO$2:$AO$224)</f>
        <v>126</v>
      </c>
    </row>
    <row r="137" ht="22" customHeight="1" spans="1:46">
      <c r="A137" s="53">
        <v>138</v>
      </c>
      <c r="B137" s="54" t="s">
        <v>84</v>
      </c>
      <c r="C137" s="54" t="s">
        <v>193</v>
      </c>
      <c r="D137" s="54" t="s">
        <v>194</v>
      </c>
      <c r="E137" s="60">
        <v>16</v>
      </c>
      <c r="F137" s="56">
        <v>8</v>
      </c>
      <c r="G137" s="57">
        <v>33</v>
      </c>
      <c r="H137" s="58">
        <v>60.01</v>
      </c>
      <c r="I137" s="60">
        <v>8</v>
      </c>
      <c r="J137" s="60">
        <v>15</v>
      </c>
      <c r="K137" s="60">
        <v>14</v>
      </c>
      <c r="L137" s="60">
        <v>20.5</v>
      </c>
      <c r="M137" s="60">
        <v>12</v>
      </c>
      <c r="N137" s="60">
        <v>15</v>
      </c>
      <c r="O137" s="60">
        <v>13</v>
      </c>
      <c r="P137" s="60">
        <v>15</v>
      </c>
      <c r="Q137" s="60">
        <v>14</v>
      </c>
      <c r="R137" s="60">
        <v>126.5</v>
      </c>
      <c r="S137" s="52">
        <f>I137/11</f>
        <v>0.73</v>
      </c>
      <c r="T137" s="52">
        <f>J137/22</f>
        <v>0.68</v>
      </c>
      <c r="U137" s="52">
        <f>K137/24</f>
        <v>0.58</v>
      </c>
      <c r="V137" s="52">
        <f>L137/33</f>
        <v>0.62</v>
      </c>
      <c r="W137" s="52">
        <f>M137/33</f>
        <v>0.36</v>
      </c>
      <c r="X137" s="52">
        <f>N137/15</f>
        <v>1</v>
      </c>
      <c r="Y137" s="52">
        <f>O137/20</f>
        <v>0.65</v>
      </c>
      <c r="Z137" s="52">
        <f>P137/34</f>
        <v>0.44</v>
      </c>
      <c r="AA137" s="52">
        <f>Q137/23</f>
        <v>0.61</v>
      </c>
      <c r="AB137" s="66">
        <f>RANK(S137,$S$2:$S$224)</f>
        <v>108</v>
      </c>
      <c r="AC137" s="66">
        <f>RANK(T137,$T$2:$T$224)</f>
        <v>102</v>
      </c>
      <c r="AD137" s="66">
        <f>RANK(U137,$U$2:$U$224)</f>
        <v>12</v>
      </c>
      <c r="AE137" s="66">
        <f>RANK(V137,V137:$V$224)</f>
        <v>15</v>
      </c>
      <c r="AF137" s="66">
        <f>RANK(W137,W137:$W$224)</f>
        <v>18</v>
      </c>
      <c r="AG137" s="66">
        <f>RANK(X137,X137:$X$224)</f>
        <v>1</v>
      </c>
      <c r="AH137" s="66">
        <f>RANK(Y137,Y137:$Y$224)</f>
        <v>24</v>
      </c>
      <c r="AI137" s="68">
        <f>RANK(Z137,Z137:$Z$224)</f>
        <v>15</v>
      </c>
      <c r="AJ137" s="68">
        <f>RANK(AA137,AA137:$AA$224)</f>
        <v>17</v>
      </c>
      <c r="AK137" s="81">
        <f>(I137+J137)/33</f>
        <v>0.7</v>
      </c>
      <c r="AL137" s="81">
        <f>(K137+L137)/57</f>
        <v>0.61</v>
      </c>
      <c r="AM137" s="81">
        <f>M137/33</f>
        <v>0.36</v>
      </c>
      <c r="AN137" s="81">
        <f>N137/15</f>
        <v>1</v>
      </c>
      <c r="AO137" s="81">
        <f>(O137+P137+Q137)/77</f>
        <v>0.55</v>
      </c>
      <c r="AP137" s="60">
        <f>RANK(AK137,$AK$2:$AK$224)</f>
        <v>99</v>
      </c>
      <c r="AQ137" s="60">
        <f>RANK(AL137,$AL$2:$AL$224)</f>
        <v>33</v>
      </c>
      <c r="AR137" s="60">
        <f>RANK(AM137,$AM$2:$AM$224)</f>
        <v>71</v>
      </c>
      <c r="AS137" s="60">
        <f>RANK(AN137,$AN$2:$AN$224)</f>
        <v>1</v>
      </c>
      <c r="AT137" s="60">
        <f>RANK(AO137,$AO$2:$AO$224)</f>
        <v>55</v>
      </c>
    </row>
    <row r="138" ht="22" customHeight="1" spans="1:46">
      <c r="A138" s="53">
        <v>139</v>
      </c>
      <c r="B138" s="54" t="s">
        <v>84</v>
      </c>
      <c r="C138" s="54" t="s">
        <v>193</v>
      </c>
      <c r="D138" s="62" t="s">
        <v>195</v>
      </c>
      <c r="E138" s="60">
        <v>16</v>
      </c>
      <c r="F138" s="56">
        <v>16</v>
      </c>
      <c r="G138" s="57">
        <v>190</v>
      </c>
      <c r="H138" s="58">
        <v>28.08</v>
      </c>
      <c r="I138" s="60">
        <v>8</v>
      </c>
      <c r="J138" s="60">
        <v>9.5</v>
      </c>
      <c r="K138" s="60">
        <v>5</v>
      </c>
      <c r="L138" s="60">
        <v>11.5</v>
      </c>
      <c r="M138" s="60">
        <v>7</v>
      </c>
      <c r="N138" s="60">
        <v>4</v>
      </c>
      <c r="O138" s="60">
        <v>11</v>
      </c>
      <c r="P138" s="60">
        <v>0</v>
      </c>
      <c r="Q138" s="60">
        <v>0</v>
      </c>
      <c r="R138" s="60">
        <v>56</v>
      </c>
      <c r="S138" s="52">
        <f>I138/11</f>
        <v>0.73</v>
      </c>
      <c r="T138" s="52">
        <f>J138/22</f>
        <v>0.43</v>
      </c>
      <c r="U138" s="52">
        <f>K138/24</f>
        <v>0.21</v>
      </c>
      <c r="V138" s="52">
        <f>L138/33</f>
        <v>0.35</v>
      </c>
      <c r="W138" s="52">
        <f>M138/33</f>
        <v>0.21</v>
      </c>
      <c r="X138" s="52">
        <f>N138/15</f>
        <v>0.27</v>
      </c>
      <c r="Y138" s="52">
        <f>O138/20</f>
        <v>0.55</v>
      </c>
      <c r="Z138" s="52">
        <f>P138/34</f>
        <v>0</v>
      </c>
      <c r="AA138" s="52">
        <f>Q138/23</f>
        <v>0</v>
      </c>
      <c r="AB138" s="66">
        <f>RANK(S138,$S$2:$S$224)</f>
        <v>108</v>
      </c>
      <c r="AC138" s="66">
        <f>RANK(T138,$T$2:$T$224)</f>
        <v>177</v>
      </c>
      <c r="AD138" s="66">
        <f>RANK(U138,$U$2:$U$224)</f>
        <v>109</v>
      </c>
      <c r="AE138" s="66">
        <f>RANK(V138,V138:$V$224)</f>
        <v>52</v>
      </c>
      <c r="AF138" s="66">
        <f>RANK(W138,W138:$W$224)</f>
        <v>63</v>
      </c>
      <c r="AG138" s="66">
        <f>RANK(X138,X138:$X$224)</f>
        <v>36</v>
      </c>
      <c r="AH138" s="66">
        <f>RANK(Y138,Y138:$Y$224)</f>
        <v>37</v>
      </c>
      <c r="AI138" s="68">
        <f>RANK(Z138,Z138:$Z$224)</f>
        <v>75</v>
      </c>
      <c r="AJ138" s="68">
        <f>RANK(AA138,AA138:$AA$224)</f>
        <v>81</v>
      </c>
      <c r="AK138" s="81">
        <f>(I138+J138)/33</f>
        <v>0.53</v>
      </c>
      <c r="AL138" s="81">
        <f>(K138+L138)/57</f>
        <v>0.29</v>
      </c>
      <c r="AM138" s="81">
        <f>M138/33</f>
        <v>0.21</v>
      </c>
      <c r="AN138" s="81">
        <f>N138/15</f>
        <v>0.27</v>
      </c>
      <c r="AO138" s="81">
        <f>(O138+P138+Q138)/77</f>
        <v>0.14</v>
      </c>
      <c r="AP138" s="60">
        <f>RANK(AK138,$AK$2:$AK$224)</f>
        <v>170</v>
      </c>
      <c r="AQ138" s="60">
        <f>RANK(AL138,$AL$2:$AL$224)</f>
        <v>155</v>
      </c>
      <c r="AR138" s="60">
        <f>RANK(AM138,$AM$2:$AM$224)</f>
        <v>173</v>
      </c>
      <c r="AS138" s="60">
        <f>RANK(AN138,$AN$2:$AN$224)</f>
        <v>103</v>
      </c>
      <c r="AT138" s="60">
        <f>RANK(AO138,$AO$2:$AO$224)</f>
        <v>207</v>
      </c>
    </row>
    <row r="139" ht="22" customHeight="1" spans="1:46">
      <c r="A139" s="53">
        <v>140</v>
      </c>
      <c r="B139" s="54" t="s">
        <v>49</v>
      </c>
      <c r="C139" s="54" t="s">
        <v>196</v>
      </c>
      <c r="D139" s="54" t="s">
        <v>197</v>
      </c>
      <c r="E139" s="55">
        <v>25</v>
      </c>
      <c r="F139" s="56">
        <v>20</v>
      </c>
      <c r="G139" s="57">
        <v>150</v>
      </c>
      <c r="H139" s="58">
        <v>36.78</v>
      </c>
      <c r="I139" s="60">
        <v>2</v>
      </c>
      <c r="J139" s="60">
        <v>17</v>
      </c>
      <c r="K139" s="60">
        <v>4</v>
      </c>
      <c r="L139" s="60">
        <v>4</v>
      </c>
      <c r="M139" s="60">
        <v>11</v>
      </c>
      <c r="N139" s="60">
        <v>7</v>
      </c>
      <c r="O139" s="60">
        <v>15</v>
      </c>
      <c r="P139" s="60">
        <v>3</v>
      </c>
      <c r="Q139" s="60">
        <v>15</v>
      </c>
      <c r="R139" s="60">
        <v>78</v>
      </c>
      <c r="S139" s="52">
        <f>I139/11</f>
        <v>0.18</v>
      </c>
      <c r="T139" s="52">
        <f>J139/22</f>
        <v>0.77</v>
      </c>
      <c r="U139" s="52">
        <f>K139/24</f>
        <v>0.17</v>
      </c>
      <c r="V139" s="52">
        <f>L139/33</f>
        <v>0.12</v>
      </c>
      <c r="W139" s="52">
        <f>M139/33</f>
        <v>0.33</v>
      </c>
      <c r="X139" s="52">
        <f>N139/15</f>
        <v>0.47</v>
      </c>
      <c r="Y139" s="52">
        <f>O139/20</f>
        <v>0.75</v>
      </c>
      <c r="Z139" s="52">
        <f>P139/34</f>
        <v>0.09</v>
      </c>
      <c r="AA139" s="52">
        <f>Q139/23</f>
        <v>0.65</v>
      </c>
      <c r="AB139" s="66">
        <f>RANK(S139,$S$2:$S$224)</f>
        <v>204</v>
      </c>
      <c r="AC139" s="66">
        <f>RANK(T139,$T$2:$T$224)</f>
        <v>73</v>
      </c>
      <c r="AD139" s="66">
        <f>RANK(U139,$U$2:$U$224)</f>
        <v>192</v>
      </c>
      <c r="AE139" s="66">
        <f>RANK(V139,V139:$V$224)</f>
        <v>77</v>
      </c>
      <c r="AF139" s="66">
        <f>RANK(W139,W139:$W$224)</f>
        <v>28</v>
      </c>
      <c r="AG139" s="66">
        <f>RANK(X139,X139:$X$224)</f>
        <v>12</v>
      </c>
      <c r="AH139" s="66">
        <f>RANK(Y139,Y139:$Y$224)</f>
        <v>13</v>
      </c>
      <c r="AI139" s="68">
        <f>RANK(Z139,Z139:$Z$224)</f>
        <v>63</v>
      </c>
      <c r="AJ139" s="68">
        <f>RANK(AA139,AA139:$AA$224)</f>
        <v>13</v>
      </c>
      <c r="AK139" s="81">
        <f>(I139+J139)/33</f>
        <v>0.58</v>
      </c>
      <c r="AL139" s="81">
        <f>(K139+L139)/57</f>
        <v>0.14</v>
      </c>
      <c r="AM139" s="81">
        <f>M139/33</f>
        <v>0.33</v>
      </c>
      <c r="AN139" s="81">
        <f>N139/15</f>
        <v>0.47</v>
      </c>
      <c r="AO139" s="81">
        <f>(O139+P139+Q139)/77</f>
        <v>0.43</v>
      </c>
      <c r="AP139" s="60">
        <f>RANK(AK139,$AK$2:$AK$224)</f>
        <v>150</v>
      </c>
      <c r="AQ139" s="60">
        <f>RANK(AL139,$AL$2:$AL$224)</f>
        <v>205</v>
      </c>
      <c r="AR139" s="60">
        <f>RANK(AM139,$AM$2:$AM$224)</f>
        <v>89</v>
      </c>
      <c r="AS139" s="60">
        <f>RANK(AN139,$AN$2:$AN$224)</f>
        <v>39</v>
      </c>
      <c r="AT139" s="60">
        <f>RANK(AO139,$AO$2:$AO$224)</f>
        <v>115</v>
      </c>
    </row>
    <row r="140" ht="22" customHeight="1" spans="1:46">
      <c r="A140" s="53">
        <v>141</v>
      </c>
      <c r="B140" s="54" t="s">
        <v>198</v>
      </c>
      <c r="C140" s="54" t="s">
        <v>199</v>
      </c>
      <c r="D140" s="54" t="s">
        <v>200</v>
      </c>
      <c r="E140" s="55">
        <v>1</v>
      </c>
      <c r="F140" s="56">
        <v>1</v>
      </c>
      <c r="G140" s="57">
        <v>76</v>
      </c>
      <c r="H140" s="58">
        <v>51.57</v>
      </c>
      <c r="I140" s="60">
        <v>5</v>
      </c>
      <c r="J140" s="60">
        <v>19</v>
      </c>
      <c r="K140" s="60">
        <v>8</v>
      </c>
      <c r="L140" s="60">
        <v>22</v>
      </c>
      <c r="M140" s="60">
        <v>11</v>
      </c>
      <c r="N140" s="60">
        <v>5</v>
      </c>
      <c r="O140" s="60">
        <v>9</v>
      </c>
      <c r="P140" s="60">
        <v>15</v>
      </c>
      <c r="Q140" s="60">
        <v>16</v>
      </c>
      <c r="R140" s="60">
        <v>110</v>
      </c>
      <c r="S140" s="52">
        <f>I140/11</f>
        <v>0.45</v>
      </c>
      <c r="T140" s="52">
        <f>J140/22</f>
        <v>0.86</v>
      </c>
      <c r="U140" s="52">
        <f>K140/24</f>
        <v>0.33</v>
      </c>
      <c r="V140" s="52">
        <f>L140/33</f>
        <v>0.67</v>
      </c>
      <c r="W140" s="52">
        <f>M140/33</f>
        <v>0.33</v>
      </c>
      <c r="X140" s="52">
        <f>N140/15</f>
        <v>0.33</v>
      </c>
      <c r="Y140" s="52">
        <f>O140/20</f>
        <v>0.45</v>
      </c>
      <c r="Z140" s="52">
        <f>P140/34</f>
        <v>0.44</v>
      </c>
      <c r="AA140" s="52">
        <f>Q140/23</f>
        <v>0.7</v>
      </c>
      <c r="AB140" s="66">
        <f>RANK(S140,$S$2:$S$224)</f>
        <v>162</v>
      </c>
      <c r="AC140" s="66">
        <f>RANK(T140,$T$2:$T$224)</f>
        <v>30</v>
      </c>
      <c r="AD140" s="66">
        <f>RANK(U140,$U$2:$U$224)</f>
        <v>72</v>
      </c>
      <c r="AE140" s="66">
        <f>RANK(V140,V140:$V$224)</f>
        <v>14</v>
      </c>
      <c r="AF140" s="66">
        <f>RANK(W140,W140:$W$224)</f>
        <v>28</v>
      </c>
      <c r="AG140" s="66">
        <f>RANK(X140,X140:$X$224)</f>
        <v>28</v>
      </c>
      <c r="AH140" s="66">
        <f>RANK(Y140,Y140:$Y$224)</f>
        <v>54</v>
      </c>
      <c r="AI140" s="68">
        <f>RANK(Z140,Z140:$Z$224)</f>
        <v>15</v>
      </c>
      <c r="AJ140" s="68">
        <f>RANK(AA140,AA140:$AA$224)</f>
        <v>8</v>
      </c>
      <c r="AK140" s="81">
        <f>(I140+J140)/33</f>
        <v>0.73</v>
      </c>
      <c r="AL140" s="81">
        <f>(K140+L140)/57</f>
        <v>0.53</v>
      </c>
      <c r="AM140" s="81">
        <f>M140/33</f>
        <v>0.33</v>
      </c>
      <c r="AN140" s="81">
        <f>N140/15</f>
        <v>0.33</v>
      </c>
      <c r="AO140" s="81">
        <f>(O140+P140+Q140)/77</f>
        <v>0.52</v>
      </c>
      <c r="AP140" s="60">
        <f>RANK(AK140,$AK$2:$AK$224)</f>
        <v>92</v>
      </c>
      <c r="AQ140" s="60">
        <f>RANK(AL140,$AL$2:$AL$224)</f>
        <v>60</v>
      </c>
      <c r="AR140" s="60">
        <f>RANK(AM140,$AM$2:$AM$224)</f>
        <v>89</v>
      </c>
      <c r="AS140" s="60">
        <f>RANK(AN140,$AN$2:$AN$224)</f>
        <v>87</v>
      </c>
      <c r="AT140" s="60">
        <f>RANK(AO140,$AO$2:$AO$224)</f>
        <v>69</v>
      </c>
    </row>
    <row r="141" ht="22" customHeight="1" spans="1:46">
      <c r="A141" s="53">
        <v>142</v>
      </c>
      <c r="B141" s="54" t="s">
        <v>201</v>
      </c>
      <c r="C141" s="54" t="s">
        <v>202</v>
      </c>
      <c r="D141" s="69" t="s">
        <v>203</v>
      </c>
      <c r="E141" s="55">
        <v>54</v>
      </c>
      <c r="F141" s="56">
        <v>22</v>
      </c>
      <c r="G141" s="57">
        <v>136</v>
      </c>
      <c r="H141" s="58">
        <v>40.65</v>
      </c>
      <c r="I141" s="60">
        <v>11</v>
      </c>
      <c r="J141" s="60">
        <v>10.5</v>
      </c>
      <c r="K141" s="60">
        <v>5</v>
      </c>
      <c r="L141" s="60">
        <v>15</v>
      </c>
      <c r="M141" s="60">
        <v>16</v>
      </c>
      <c r="N141" s="60">
        <v>2</v>
      </c>
      <c r="O141" s="60">
        <v>9</v>
      </c>
      <c r="P141" s="60">
        <v>4</v>
      </c>
      <c r="Q141" s="60">
        <v>10</v>
      </c>
      <c r="R141" s="60">
        <v>82.5</v>
      </c>
      <c r="S141" s="52">
        <f>I141/11</f>
        <v>1</v>
      </c>
      <c r="T141" s="52">
        <f>J141/22</f>
        <v>0.48</v>
      </c>
      <c r="U141" s="52">
        <f>K141/24</f>
        <v>0.21</v>
      </c>
      <c r="V141" s="52">
        <f>L141/33</f>
        <v>0.45</v>
      </c>
      <c r="W141" s="52">
        <f>M141/33</f>
        <v>0.48</v>
      </c>
      <c r="X141" s="52">
        <f>N141/15</f>
        <v>0.13</v>
      </c>
      <c r="Y141" s="52">
        <f>O141/20</f>
        <v>0.45</v>
      </c>
      <c r="Z141" s="52">
        <f>P141/34</f>
        <v>0.12</v>
      </c>
      <c r="AA141" s="52">
        <f>Q141/23</f>
        <v>0.43</v>
      </c>
      <c r="AB141" s="66">
        <f>RANK(S141,$S$2:$S$224)</f>
        <v>1</v>
      </c>
      <c r="AC141" s="66">
        <f>RANK(T141,$T$2:$T$224)</f>
        <v>165</v>
      </c>
      <c r="AD141" s="66">
        <f>RANK(U141,$U$2:$U$224)</f>
        <v>109</v>
      </c>
      <c r="AE141" s="66">
        <f>RANK(V141,V141:$V$224)</f>
        <v>35</v>
      </c>
      <c r="AF141" s="66">
        <f>RANK(W141,W141:$W$224)</f>
        <v>8</v>
      </c>
      <c r="AG141" s="66">
        <f>RANK(X141,X141:$X$224)</f>
        <v>50</v>
      </c>
      <c r="AH141" s="66">
        <f>RANK(Y141,Y141:$Y$224)</f>
        <v>54</v>
      </c>
      <c r="AI141" s="68">
        <f>RANK(Z141,Z141:$Z$224)</f>
        <v>54</v>
      </c>
      <c r="AJ141" s="68">
        <f>RANK(AA141,AA141:$AA$224)</f>
        <v>44</v>
      </c>
      <c r="AK141" s="81">
        <f>(I141+J141)/33</f>
        <v>0.65</v>
      </c>
      <c r="AL141" s="81">
        <f>(K141+L141)/57</f>
        <v>0.35</v>
      </c>
      <c r="AM141" s="81">
        <f>M141/33</f>
        <v>0.48</v>
      </c>
      <c r="AN141" s="81">
        <f>N141/15</f>
        <v>0.13</v>
      </c>
      <c r="AO141" s="81">
        <f>(O141+P141+Q141)/77</f>
        <v>0.3</v>
      </c>
      <c r="AP141" s="60">
        <f>RANK(AK141,$AK$2:$AK$224)</f>
        <v>119</v>
      </c>
      <c r="AQ141" s="60">
        <f>RANK(AL141,$AL$2:$AL$224)</f>
        <v>126</v>
      </c>
      <c r="AR141" s="60">
        <f>RANK(AM141,$AM$2:$AM$224)</f>
        <v>26</v>
      </c>
      <c r="AS141" s="60">
        <f>RANK(AN141,$AN$2:$AN$224)</f>
        <v>153</v>
      </c>
      <c r="AT141" s="60">
        <f>RANK(AO141,$AO$2:$AO$224)</f>
        <v>166</v>
      </c>
    </row>
    <row r="142" ht="22" customHeight="1" spans="1:46">
      <c r="A142" s="53">
        <v>143</v>
      </c>
      <c r="B142" s="54" t="s">
        <v>201</v>
      </c>
      <c r="C142" s="54" t="s">
        <v>202</v>
      </c>
      <c r="D142" s="54" t="s">
        <v>204</v>
      </c>
      <c r="E142" s="55">
        <v>54</v>
      </c>
      <c r="F142" s="56">
        <v>3</v>
      </c>
      <c r="G142" s="57">
        <v>17</v>
      </c>
      <c r="H142" s="58">
        <v>63.55</v>
      </c>
      <c r="I142" s="69">
        <v>10</v>
      </c>
      <c r="J142" s="69">
        <v>18</v>
      </c>
      <c r="K142" s="69">
        <v>8</v>
      </c>
      <c r="L142" s="69">
        <v>26</v>
      </c>
      <c r="M142" s="69">
        <v>16</v>
      </c>
      <c r="N142" s="69">
        <v>6</v>
      </c>
      <c r="O142" s="69">
        <v>18</v>
      </c>
      <c r="P142" s="69">
        <v>16</v>
      </c>
      <c r="Q142" s="69">
        <v>16</v>
      </c>
      <c r="R142" s="60">
        <v>134</v>
      </c>
      <c r="S142" s="52">
        <f>I142/11</f>
        <v>0.91</v>
      </c>
      <c r="T142" s="52">
        <f>J142/22</f>
        <v>0.82</v>
      </c>
      <c r="U142" s="52">
        <f>K142/24</f>
        <v>0.33</v>
      </c>
      <c r="V142" s="52">
        <f>L142/33</f>
        <v>0.79</v>
      </c>
      <c r="W142" s="52">
        <f>M142/33</f>
        <v>0.48</v>
      </c>
      <c r="X142" s="52">
        <f>N142/15</f>
        <v>0.4</v>
      </c>
      <c r="Y142" s="52">
        <f>O142/20</f>
        <v>0.9</v>
      </c>
      <c r="Z142" s="52">
        <f>P142/34</f>
        <v>0.47</v>
      </c>
      <c r="AA142" s="52">
        <f>Q142/23</f>
        <v>0.7</v>
      </c>
      <c r="AB142" s="66">
        <f>RANK(S142,$S$2:$S$224)</f>
        <v>74</v>
      </c>
      <c r="AC142" s="66">
        <f>RANK(T142,$T$2:$T$224)</f>
        <v>53</v>
      </c>
      <c r="AD142" s="66">
        <f>RANK(U142,$U$2:$U$224)</f>
        <v>72</v>
      </c>
      <c r="AE142" s="66">
        <f>RANK(V142,V142:$V$224)</f>
        <v>3</v>
      </c>
      <c r="AF142" s="66">
        <f>RANK(W142,W142:$W$224)</f>
        <v>8</v>
      </c>
      <c r="AG142" s="66">
        <f>RANK(X142,X142:$X$224)</f>
        <v>19</v>
      </c>
      <c r="AH142" s="66">
        <f>RANK(Y142,Y142:$Y$224)</f>
        <v>2</v>
      </c>
      <c r="AI142" s="68">
        <f>RANK(Z142,Z142:$Z$224)</f>
        <v>13</v>
      </c>
      <c r="AJ142" s="68">
        <f>RANK(AA142,AA142:$AA$224)</f>
        <v>8</v>
      </c>
      <c r="AK142" s="81">
        <f>(I142+J142)/33</f>
        <v>0.85</v>
      </c>
      <c r="AL142" s="81">
        <f>(K142+L142)/57</f>
        <v>0.6</v>
      </c>
      <c r="AM142" s="81">
        <f>M142/33</f>
        <v>0.48</v>
      </c>
      <c r="AN142" s="81">
        <f>N142/15</f>
        <v>0.4</v>
      </c>
      <c r="AO142" s="81">
        <f>(O142+P142+Q142)/77</f>
        <v>0.65</v>
      </c>
      <c r="AP142" s="60">
        <f>RANK(AK142,$AK$2:$AK$224)</f>
        <v>45</v>
      </c>
      <c r="AQ142" s="60">
        <f>RANK(AL142,$AL$2:$AL$224)</f>
        <v>36</v>
      </c>
      <c r="AR142" s="60">
        <f>RANK(AM142,$AM$2:$AM$224)</f>
        <v>26</v>
      </c>
      <c r="AS142" s="60">
        <f>RANK(AN142,$AN$2:$AN$224)</f>
        <v>66</v>
      </c>
      <c r="AT142" s="60">
        <f>RANK(AO142,$AO$2:$AO$224)</f>
        <v>15</v>
      </c>
    </row>
    <row r="143" ht="22" customHeight="1" spans="1:46">
      <c r="A143" s="53">
        <v>144</v>
      </c>
      <c r="B143" s="54" t="s">
        <v>201</v>
      </c>
      <c r="C143" s="54" t="s">
        <v>202</v>
      </c>
      <c r="D143" s="54" t="s">
        <v>205</v>
      </c>
      <c r="E143" s="55">
        <v>54</v>
      </c>
      <c r="F143" s="56">
        <v>27</v>
      </c>
      <c r="G143" s="57">
        <v>156</v>
      </c>
      <c r="H143" s="58">
        <v>35.63</v>
      </c>
      <c r="I143" s="60">
        <v>8</v>
      </c>
      <c r="J143" s="60">
        <v>3</v>
      </c>
      <c r="K143" s="60">
        <v>4</v>
      </c>
      <c r="L143" s="60">
        <v>3</v>
      </c>
      <c r="M143" s="60">
        <v>12</v>
      </c>
      <c r="N143" s="60">
        <v>2</v>
      </c>
      <c r="O143" s="60">
        <v>14</v>
      </c>
      <c r="P143" s="60">
        <v>18</v>
      </c>
      <c r="Q143" s="60">
        <v>12</v>
      </c>
      <c r="R143" s="60">
        <v>76</v>
      </c>
      <c r="S143" s="52">
        <f>I143/11</f>
        <v>0.73</v>
      </c>
      <c r="T143" s="52">
        <f>J143/22</f>
        <v>0.14</v>
      </c>
      <c r="U143" s="52">
        <f>K143/24</f>
        <v>0.17</v>
      </c>
      <c r="V143" s="52">
        <f>L143/33</f>
        <v>0.09</v>
      </c>
      <c r="W143" s="52">
        <f>M143/33</f>
        <v>0.36</v>
      </c>
      <c r="X143" s="52">
        <f>N143/15</f>
        <v>0.13</v>
      </c>
      <c r="Y143" s="52">
        <f>O143/20</f>
        <v>0.7</v>
      </c>
      <c r="Z143" s="52">
        <f>P143/34</f>
        <v>0.53</v>
      </c>
      <c r="AA143" s="52">
        <f>Q143/23</f>
        <v>0.52</v>
      </c>
      <c r="AB143" s="66">
        <f>RANK(S143,$S$2:$S$224)</f>
        <v>108</v>
      </c>
      <c r="AC143" s="66">
        <f>RANK(T143,$T$2:$T$224)</f>
        <v>221</v>
      </c>
      <c r="AD143" s="66">
        <f>RANK(U143,$U$2:$U$224)</f>
        <v>192</v>
      </c>
      <c r="AE143" s="66">
        <f>RANK(V143,V143:$V$224)</f>
        <v>75</v>
      </c>
      <c r="AF143" s="66">
        <f>RANK(W143,W143:$W$224)</f>
        <v>16</v>
      </c>
      <c r="AG143" s="66">
        <f>RANK(X143,X143:$X$224)</f>
        <v>49</v>
      </c>
      <c r="AH143" s="66">
        <f>RANK(Y143,Y143:$Y$224)</f>
        <v>14</v>
      </c>
      <c r="AI143" s="68">
        <f>RANK(Z143,Z143:$Z$224)</f>
        <v>6</v>
      </c>
      <c r="AJ143" s="68">
        <f>RANK(AA143,AA143:$AA$224)</f>
        <v>30</v>
      </c>
      <c r="AK143" s="81">
        <f>(I143+J143)/33</f>
        <v>0.33</v>
      </c>
      <c r="AL143" s="81">
        <f>(K143+L143)/57</f>
        <v>0.12</v>
      </c>
      <c r="AM143" s="81">
        <f>M143/33</f>
        <v>0.36</v>
      </c>
      <c r="AN143" s="81">
        <f>N143/15</f>
        <v>0.13</v>
      </c>
      <c r="AO143" s="81">
        <f>(O143+P143+Q143)/77</f>
        <v>0.57</v>
      </c>
      <c r="AP143" s="60">
        <f>RANK(AK143,$AK$2:$AK$224)</f>
        <v>205</v>
      </c>
      <c r="AQ143" s="60">
        <f>RANK(AL143,$AL$2:$AL$224)</f>
        <v>210</v>
      </c>
      <c r="AR143" s="60">
        <f>RANK(AM143,$AM$2:$AM$224)</f>
        <v>71</v>
      </c>
      <c r="AS143" s="60">
        <f>RANK(AN143,$AN$2:$AN$224)</f>
        <v>153</v>
      </c>
      <c r="AT143" s="60">
        <f>RANK(AO143,$AO$2:$AO$224)</f>
        <v>38</v>
      </c>
    </row>
    <row r="144" ht="22" customHeight="1" spans="1:46">
      <c r="A144" s="53">
        <v>145</v>
      </c>
      <c r="B144" s="54" t="s">
        <v>201</v>
      </c>
      <c r="C144" s="54" t="s">
        <v>202</v>
      </c>
      <c r="D144" s="54" t="s">
        <v>206</v>
      </c>
      <c r="E144" s="55">
        <v>54</v>
      </c>
      <c r="F144" s="56">
        <v>14</v>
      </c>
      <c r="G144" s="57">
        <v>110</v>
      </c>
      <c r="H144" s="58">
        <v>45.29</v>
      </c>
      <c r="I144" s="60">
        <v>7</v>
      </c>
      <c r="J144" s="60">
        <v>18</v>
      </c>
      <c r="K144" s="60">
        <v>5</v>
      </c>
      <c r="L144" s="60">
        <v>12.5</v>
      </c>
      <c r="M144" s="60">
        <v>5</v>
      </c>
      <c r="N144" s="60">
        <v>5</v>
      </c>
      <c r="O144" s="60">
        <v>13</v>
      </c>
      <c r="P144" s="60">
        <v>17</v>
      </c>
      <c r="Q144" s="60">
        <v>13</v>
      </c>
      <c r="R144" s="60">
        <v>95.5</v>
      </c>
      <c r="S144" s="52">
        <f>I144/11</f>
        <v>0.64</v>
      </c>
      <c r="T144" s="52">
        <f>J144/22</f>
        <v>0.82</v>
      </c>
      <c r="U144" s="52">
        <f>K144/24</f>
        <v>0.21</v>
      </c>
      <c r="V144" s="52">
        <f>L144/33</f>
        <v>0.38</v>
      </c>
      <c r="W144" s="52">
        <f>M144/33</f>
        <v>0.15</v>
      </c>
      <c r="X144" s="52">
        <f>N144/15</f>
        <v>0.33</v>
      </c>
      <c r="Y144" s="52">
        <f>O144/20</f>
        <v>0.65</v>
      </c>
      <c r="Z144" s="52">
        <f>P144/34</f>
        <v>0.5</v>
      </c>
      <c r="AA144" s="52">
        <f>Q144/23</f>
        <v>0.57</v>
      </c>
      <c r="AB144" s="66">
        <f>RANK(S144,$S$2:$S$224)</f>
        <v>146</v>
      </c>
      <c r="AC144" s="66">
        <f>RANK(T144,$T$2:$T$224)</f>
        <v>53</v>
      </c>
      <c r="AD144" s="66">
        <f>RANK(U144,$U$2:$U$224)</f>
        <v>109</v>
      </c>
      <c r="AE144" s="66">
        <f>RANK(V144,V144:$V$224)</f>
        <v>45</v>
      </c>
      <c r="AF144" s="66">
        <f>RANK(W144,W144:$W$224)</f>
        <v>75</v>
      </c>
      <c r="AG144" s="66">
        <f>RANK(X144,X144:$X$224)</f>
        <v>27</v>
      </c>
      <c r="AH144" s="66">
        <f>RANK(Y144,Y144:$Y$224)</f>
        <v>21</v>
      </c>
      <c r="AI144" s="68">
        <f>RANK(Z144,Z144:$Z$224)</f>
        <v>9</v>
      </c>
      <c r="AJ144" s="68">
        <f>RANK(AA144,AA144:$AA$224)</f>
        <v>27</v>
      </c>
      <c r="AK144" s="81">
        <f>(I144+J144)/33</f>
        <v>0.76</v>
      </c>
      <c r="AL144" s="81">
        <f>(K144+L144)/57</f>
        <v>0.31</v>
      </c>
      <c r="AM144" s="81">
        <f>M144/33</f>
        <v>0.15</v>
      </c>
      <c r="AN144" s="81">
        <f>N144/15</f>
        <v>0.33</v>
      </c>
      <c r="AO144" s="81">
        <f>(O144+P144+Q144)/77</f>
        <v>0.56</v>
      </c>
      <c r="AP144" s="60">
        <f>RANK(AK144,$AK$2:$AK$224)</f>
        <v>80</v>
      </c>
      <c r="AQ144" s="60">
        <f>RANK(AL144,$AL$2:$AL$224)</f>
        <v>149</v>
      </c>
      <c r="AR144" s="60">
        <f>RANK(AM144,$AM$2:$AM$224)</f>
        <v>201</v>
      </c>
      <c r="AS144" s="60">
        <f>RANK(AN144,$AN$2:$AN$224)</f>
        <v>87</v>
      </c>
      <c r="AT144" s="60">
        <f>RANK(AO144,$AO$2:$AO$224)</f>
        <v>48</v>
      </c>
    </row>
    <row r="145" ht="22" customHeight="1" spans="1:46">
      <c r="A145" s="53">
        <v>146</v>
      </c>
      <c r="B145" s="54" t="s">
        <v>201</v>
      </c>
      <c r="C145" s="54" t="s">
        <v>202</v>
      </c>
      <c r="D145" s="54" t="s">
        <v>207</v>
      </c>
      <c r="E145" s="55">
        <v>54</v>
      </c>
      <c r="F145" s="56">
        <v>33</v>
      </c>
      <c r="G145" s="57">
        <v>173</v>
      </c>
      <c r="H145" s="58">
        <v>33.87</v>
      </c>
      <c r="I145" s="60">
        <v>10</v>
      </c>
      <c r="J145" s="60">
        <v>19</v>
      </c>
      <c r="K145" s="60">
        <v>2.5</v>
      </c>
      <c r="L145" s="60">
        <v>3</v>
      </c>
      <c r="M145" s="60">
        <v>9</v>
      </c>
      <c r="N145" s="60">
        <v>2</v>
      </c>
      <c r="O145" s="60">
        <v>11</v>
      </c>
      <c r="P145" s="60">
        <v>10</v>
      </c>
      <c r="Q145" s="60">
        <v>2</v>
      </c>
      <c r="R145" s="60">
        <v>68.5</v>
      </c>
      <c r="S145" s="52">
        <f>I145/11</f>
        <v>0.91</v>
      </c>
      <c r="T145" s="52">
        <f>J145/22</f>
        <v>0.86</v>
      </c>
      <c r="U145" s="52">
        <f>K145/24</f>
        <v>0.1</v>
      </c>
      <c r="V145" s="52">
        <f>L145/33</f>
        <v>0.09</v>
      </c>
      <c r="W145" s="52">
        <f>M145/33</f>
        <v>0.27</v>
      </c>
      <c r="X145" s="52">
        <f>N145/15</f>
        <v>0.13</v>
      </c>
      <c r="Y145" s="52">
        <f>O145/20</f>
        <v>0.55</v>
      </c>
      <c r="Z145" s="52">
        <f>P145/34</f>
        <v>0.29</v>
      </c>
      <c r="AA145" s="52">
        <f>Q145/23</f>
        <v>0.09</v>
      </c>
      <c r="AB145" s="66">
        <f>RANK(S145,$S$2:$S$224)</f>
        <v>74</v>
      </c>
      <c r="AC145" s="66">
        <f>RANK(T145,$T$2:$T$224)</f>
        <v>30</v>
      </c>
      <c r="AD145" s="66">
        <f>RANK(U145,$U$2:$U$224)</f>
        <v>210</v>
      </c>
      <c r="AE145" s="66">
        <f>RANK(V145,V145:$V$224)</f>
        <v>74</v>
      </c>
      <c r="AF145" s="66">
        <f>RANK(W145,W145:$W$224)</f>
        <v>37</v>
      </c>
      <c r="AG145" s="66">
        <f>RANK(X145,X145:$X$224)</f>
        <v>48</v>
      </c>
      <c r="AH145" s="66">
        <f>RANK(Y145,Y145:$Y$224)</f>
        <v>33</v>
      </c>
      <c r="AI145" s="68">
        <f>RANK(Z145,Z145:$Z$224)</f>
        <v>26</v>
      </c>
      <c r="AJ145" s="68">
        <f>RANK(AA145,AA145:$AA$224)</f>
        <v>67</v>
      </c>
      <c r="AK145" s="81">
        <f>(I145+J145)/33</f>
        <v>0.88</v>
      </c>
      <c r="AL145" s="81">
        <f>(K145+L145)/57</f>
        <v>0.1</v>
      </c>
      <c r="AM145" s="81">
        <f>M145/33</f>
        <v>0.27</v>
      </c>
      <c r="AN145" s="81">
        <f>N145/15</f>
        <v>0.13</v>
      </c>
      <c r="AO145" s="81">
        <f>(O145+P145+Q145)/77</f>
        <v>0.3</v>
      </c>
      <c r="AP145" s="60">
        <f>RANK(AK145,$AK$2:$AK$224)</f>
        <v>32</v>
      </c>
      <c r="AQ145" s="60">
        <f>RANK(AL145,$AL$2:$AL$224)</f>
        <v>214</v>
      </c>
      <c r="AR145" s="60">
        <f>RANK(AM145,$AM$2:$AM$224)</f>
        <v>128</v>
      </c>
      <c r="AS145" s="60">
        <f>RANK(AN145,$AN$2:$AN$224)</f>
        <v>153</v>
      </c>
      <c r="AT145" s="60">
        <f>RANK(AO145,$AO$2:$AO$224)</f>
        <v>166</v>
      </c>
    </row>
    <row r="146" ht="22" customHeight="1" spans="1:46">
      <c r="A146" s="53">
        <v>147</v>
      </c>
      <c r="B146" s="54" t="s">
        <v>201</v>
      </c>
      <c r="C146" s="54" t="s">
        <v>202</v>
      </c>
      <c r="D146" s="54" t="s">
        <v>208</v>
      </c>
      <c r="E146" s="55">
        <v>54</v>
      </c>
      <c r="F146" s="56">
        <v>13</v>
      </c>
      <c r="G146" s="57">
        <v>107</v>
      </c>
      <c r="H146" s="58">
        <v>45.64</v>
      </c>
      <c r="I146" s="60">
        <v>11</v>
      </c>
      <c r="J146" s="60">
        <v>7.5</v>
      </c>
      <c r="K146" s="60">
        <v>13.5</v>
      </c>
      <c r="L146" s="60">
        <v>10</v>
      </c>
      <c r="M146" s="60">
        <v>12</v>
      </c>
      <c r="N146" s="60">
        <v>6</v>
      </c>
      <c r="O146" s="60">
        <v>11</v>
      </c>
      <c r="P146" s="60">
        <v>8</v>
      </c>
      <c r="Q146" s="60">
        <v>14</v>
      </c>
      <c r="R146" s="60">
        <v>93</v>
      </c>
      <c r="S146" s="52">
        <f>I146/11</f>
        <v>1</v>
      </c>
      <c r="T146" s="52">
        <f>J146/22</f>
        <v>0.34</v>
      </c>
      <c r="U146" s="52">
        <f>K146/24</f>
        <v>0.56</v>
      </c>
      <c r="V146" s="52">
        <f>L146/33</f>
        <v>0.3</v>
      </c>
      <c r="W146" s="52">
        <f>M146/33</f>
        <v>0.36</v>
      </c>
      <c r="X146" s="52">
        <f>N146/15</f>
        <v>0.4</v>
      </c>
      <c r="Y146" s="52">
        <f>O146/20</f>
        <v>0.55</v>
      </c>
      <c r="Z146" s="52">
        <f>P146/34</f>
        <v>0.24</v>
      </c>
      <c r="AA146" s="52">
        <f>Q146/23</f>
        <v>0.61</v>
      </c>
      <c r="AB146" s="66">
        <f>RANK(S146,$S$2:$S$224)</f>
        <v>1</v>
      </c>
      <c r="AC146" s="66">
        <f>RANK(T146,$T$2:$T$224)</f>
        <v>195</v>
      </c>
      <c r="AD146" s="66">
        <f>RANK(U146,$U$2:$U$224)</f>
        <v>30</v>
      </c>
      <c r="AE146" s="66">
        <f>RANK(V146,V146:$V$224)</f>
        <v>51</v>
      </c>
      <c r="AF146" s="66">
        <f>RANK(W146,W146:$W$224)</f>
        <v>16</v>
      </c>
      <c r="AG146" s="66">
        <f>RANK(X146,X146:$X$224)</f>
        <v>19</v>
      </c>
      <c r="AH146" s="66">
        <f>RANK(Y146,Y146:$Y$224)</f>
        <v>33</v>
      </c>
      <c r="AI146" s="68">
        <f>RANK(Z146,Z146:$Z$224)</f>
        <v>31</v>
      </c>
      <c r="AJ146" s="68">
        <f>RANK(AA146,AA146:$AA$224)</f>
        <v>14</v>
      </c>
      <c r="AK146" s="81">
        <f>(I146+J146)/33</f>
        <v>0.56</v>
      </c>
      <c r="AL146" s="81">
        <f>(K146+L146)/57</f>
        <v>0.41</v>
      </c>
      <c r="AM146" s="81">
        <f>M146/33</f>
        <v>0.36</v>
      </c>
      <c r="AN146" s="81">
        <f>N146/15</f>
        <v>0.4</v>
      </c>
      <c r="AO146" s="81">
        <f>(O146+P146+Q146)/77</f>
        <v>0.43</v>
      </c>
      <c r="AP146" s="60">
        <f>RANK(AK146,$AK$2:$AK$224)</f>
        <v>155</v>
      </c>
      <c r="AQ146" s="60">
        <f>RANK(AL146,$AL$2:$AL$224)</f>
        <v>101</v>
      </c>
      <c r="AR146" s="60">
        <f>RANK(AM146,$AM$2:$AM$224)</f>
        <v>71</v>
      </c>
      <c r="AS146" s="60">
        <f>RANK(AN146,$AN$2:$AN$224)</f>
        <v>66</v>
      </c>
      <c r="AT146" s="60">
        <f>RANK(AO146,$AO$2:$AO$224)</f>
        <v>115</v>
      </c>
    </row>
    <row r="147" ht="22" customHeight="1" spans="1:46">
      <c r="A147" s="53">
        <v>148</v>
      </c>
      <c r="B147" s="54" t="s">
        <v>201</v>
      </c>
      <c r="C147" s="54" t="s">
        <v>202</v>
      </c>
      <c r="D147" s="54" t="s">
        <v>209</v>
      </c>
      <c r="E147" s="55">
        <v>54</v>
      </c>
      <c r="F147" s="56">
        <v>26</v>
      </c>
      <c r="G147" s="57">
        <v>155</v>
      </c>
      <c r="H147" s="58">
        <v>35.64</v>
      </c>
      <c r="I147" s="60">
        <v>5</v>
      </c>
      <c r="J147" s="60">
        <v>18.5</v>
      </c>
      <c r="K147" s="60">
        <v>6.5</v>
      </c>
      <c r="L147" s="60">
        <v>6</v>
      </c>
      <c r="M147" s="60">
        <v>10</v>
      </c>
      <c r="N147" s="60">
        <v>4</v>
      </c>
      <c r="O147" s="59">
        <v>5</v>
      </c>
      <c r="P147" s="60">
        <v>12</v>
      </c>
      <c r="Q147" s="59">
        <v>8</v>
      </c>
      <c r="R147" s="60">
        <v>75</v>
      </c>
      <c r="S147" s="52">
        <f>I147/11</f>
        <v>0.45</v>
      </c>
      <c r="T147" s="52">
        <f>J147/22</f>
        <v>0.84</v>
      </c>
      <c r="U147" s="52">
        <f>K147/24</f>
        <v>0.27</v>
      </c>
      <c r="V147" s="52">
        <f>L147/33</f>
        <v>0.18</v>
      </c>
      <c r="W147" s="52">
        <f>M147/33</f>
        <v>0.3</v>
      </c>
      <c r="X147" s="52">
        <f>N147/15</f>
        <v>0.27</v>
      </c>
      <c r="Y147" s="52">
        <f>O147/20</f>
        <v>0.25</v>
      </c>
      <c r="Z147" s="52">
        <f>P147/34</f>
        <v>0.35</v>
      </c>
      <c r="AA147" s="52">
        <f>Q147/23</f>
        <v>0.35</v>
      </c>
      <c r="AB147" s="66">
        <f>RANK(S147,$S$2:$S$224)</f>
        <v>162</v>
      </c>
      <c r="AC147" s="66">
        <f>RANK(T147,$T$2:$T$224)</f>
        <v>44</v>
      </c>
      <c r="AD147" s="66">
        <f>RANK(U147,$U$2:$U$224)</f>
        <v>96</v>
      </c>
      <c r="AE147" s="66">
        <f>RANK(V147,V147:$V$224)</f>
        <v>66</v>
      </c>
      <c r="AF147" s="66">
        <f>RANK(W147,W147:$W$224)</f>
        <v>33</v>
      </c>
      <c r="AG147" s="66">
        <f>RANK(X147,X147:$X$224)</f>
        <v>31</v>
      </c>
      <c r="AH147" s="66">
        <f>RANK(Y147,Y147:$Y$224)</f>
        <v>69</v>
      </c>
      <c r="AI147" s="68">
        <f>RANK(Z147,Z147:$Z$224)</f>
        <v>18</v>
      </c>
      <c r="AJ147" s="68">
        <f>RANK(AA147,AA147:$AA$224)</f>
        <v>52</v>
      </c>
      <c r="AK147" s="81">
        <f>(I147+J147)/33</f>
        <v>0.71</v>
      </c>
      <c r="AL147" s="81">
        <f>(K147+L147)/57</f>
        <v>0.22</v>
      </c>
      <c r="AM147" s="81">
        <f>M147/33</f>
        <v>0.3</v>
      </c>
      <c r="AN147" s="81">
        <f>N147/15</f>
        <v>0.27</v>
      </c>
      <c r="AO147" s="81">
        <f>(O147+P147+Q147)/77</f>
        <v>0.32</v>
      </c>
      <c r="AP147" s="60">
        <f>RANK(AK147,$AK$2:$AK$224)</f>
        <v>94</v>
      </c>
      <c r="AQ147" s="60">
        <f>RANK(AL147,$AL$2:$AL$224)</f>
        <v>180</v>
      </c>
      <c r="AR147" s="60">
        <f>RANK(AM147,$AM$2:$AM$224)</f>
        <v>109</v>
      </c>
      <c r="AS147" s="60">
        <f>RANK(AN147,$AN$2:$AN$224)</f>
        <v>103</v>
      </c>
      <c r="AT147" s="60">
        <f>RANK(AO147,$AO$2:$AO$224)</f>
        <v>154</v>
      </c>
    </row>
    <row r="148" ht="22" customHeight="1" spans="1:46">
      <c r="A148" s="53">
        <v>149</v>
      </c>
      <c r="B148" s="54" t="s">
        <v>201</v>
      </c>
      <c r="C148" s="54" t="s">
        <v>202</v>
      </c>
      <c r="D148" s="54" t="s">
        <v>210</v>
      </c>
      <c r="E148" s="55">
        <v>54</v>
      </c>
      <c r="F148" s="56">
        <v>28</v>
      </c>
      <c r="G148" s="57">
        <v>157</v>
      </c>
      <c r="H148" s="58">
        <v>35.62</v>
      </c>
      <c r="I148" s="60">
        <v>6</v>
      </c>
      <c r="J148" s="60">
        <v>12.5</v>
      </c>
      <c r="K148" s="60">
        <v>5</v>
      </c>
      <c r="L148" s="60">
        <v>13</v>
      </c>
      <c r="M148" s="60">
        <v>6</v>
      </c>
      <c r="N148" s="60">
        <v>2</v>
      </c>
      <c r="O148" s="59">
        <v>13</v>
      </c>
      <c r="P148" s="60">
        <v>9</v>
      </c>
      <c r="Q148" s="59">
        <v>8</v>
      </c>
      <c r="R148" s="60">
        <v>74.5</v>
      </c>
      <c r="S148" s="52">
        <f>I148/11</f>
        <v>0.55</v>
      </c>
      <c r="T148" s="52">
        <f>J148/22</f>
        <v>0.57</v>
      </c>
      <c r="U148" s="52">
        <f>K148/24</f>
        <v>0.21</v>
      </c>
      <c r="V148" s="52">
        <f>L148/33</f>
        <v>0.39</v>
      </c>
      <c r="W148" s="52">
        <f>M148/33</f>
        <v>0.18</v>
      </c>
      <c r="X148" s="52">
        <f>N148/15</f>
        <v>0.13</v>
      </c>
      <c r="Y148" s="52">
        <f>O148/20</f>
        <v>0.65</v>
      </c>
      <c r="Z148" s="52">
        <f>P148/34</f>
        <v>0.26</v>
      </c>
      <c r="AA148" s="52">
        <f>Q148/23</f>
        <v>0.35</v>
      </c>
      <c r="AB148" s="66">
        <f>RANK(S148,$S$2:$S$224)</f>
        <v>156</v>
      </c>
      <c r="AC148" s="66">
        <f>RANK(T148,$T$2:$T$224)</f>
        <v>137</v>
      </c>
      <c r="AD148" s="66">
        <f>RANK(U148,$U$2:$U$224)</f>
        <v>109</v>
      </c>
      <c r="AE148" s="66">
        <f>RANK(V148,V148:$V$224)</f>
        <v>41</v>
      </c>
      <c r="AF148" s="66">
        <f>RANK(W148,W148:$W$224)</f>
        <v>65</v>
      </c>
      <c r="AG148" s="66">
        <f>RANK(X148,X148:$X$224)</f>
        <v>46</v>
      </c>
      <c r="AH148" s="66">
        <f>RANK(Y148,Y148:$Y$224)</f>
        <v>21</v>
      </c>
      <c r="AI148" s="68">
        <f>RANK(Z148,Z148:$Z$224)</f>
        <v>25</v>
      </c>
      <c r="AJ148" s="68">
        <f>RANK(AA148,AA148:$AA$224)</f>
        <v>52</v>
      </c>
      <c r="AK148" s="81">
        <f>(I148+J148)/33</f>
        <v>0.56</v>
      </c>
      <c r="AL148" s="81">
        <f>(K148+L148)/57</f>
        <v>0.32</v>
      </c>
      <c r="AM148" s="81">
        <f>M148/33</f>
        <v>0.18</v>
      </c>
      <c r="AN148" s="81">
        <f>N148/15</f>
        <v>0.13</v>
      </c>
      <c r="AO148" s="81">
        <f>(O148+P148+Q148)/77</f>
        <v>0.39</v>
      </c>
      <c r="AP148" s="60">
        <f>RANK(AK148,$AK$2:$AK$224)</f>
        <v>155</v>
      </c>
      <c r="AQ148" s="60">
        <f>RANK(AL148,$AL$2:$AL$224)</f>
        <v>139</v>
      </c>
      <c r="AR148" s="60">
        <f>RANK(AM148,$AM$2:$AM$224)</f>
        <v>188</v>
      </c>
      <c r="AS148" s="60">
        <f>RANK(AN148,$AN$2:$AN$224)</f>
        <v>153</v>
      </c>
      <c r="AT148" s="60">
        <f>RANK(AO148,$AO$2:$AO$224)</f>
        <v>131</v>
      </c>
    </row>
    <row r="149" ht="22" customHeight="1" spans="1:46">
      <c r="A149" s="53">
        <v>150</v>
      </c>
      <c r="B149" s="54" t="s">
        <v>201</v>
      </c>
      <c r="C149" s="54" t="s">
        <v>202</v>
      </c>
      <c r="D149" s="54" t="s">
        <v>211</v>
      </c>
      <c r="E149" s="55">
        <v>54</v>
      </c>
      <c r="F149" s="56">
        <v>17</v>
      </c>
      <c r="G149" s="57">
        <v>120</v>
      </c>
      <c r="H149" s="58">
        <v>43.26</v>
      </c>
      <c r="I149" s="60">
        <v>10</v>
      </c>
      <c r="J149" s="60">
        <v>14.5</v>
      </c>
      <c r="K149" s="60">
        <v>5</v>
      </c>
      <c r="L149" s="60">
        <v>17.5</v>
      </c>
      <c r="M149" s="60">
        <v>8</v>
      </c>
      <c r="N149" s="60">
        <v>2</v>
      </c>
      <c r="O149" s="60">
        <v>14</v>
      </c>
      <c r="P149" s="60">
        <v>5</v>
      </c>
      <c r="Q149" s="60">
        <v>12</v>
      </c>
      <c r="R149" s="60">
        <v>88</v>
      </c>
      <c r="S149" s="52">
        <f>I149/11</f>
        <v>0.91</v>
      </c>
      <c r="T149" s="52">
        <f>J149/22</f>
        <v>0.66</v>
      </c>
      <c r="U149" s="52">
        <f>K149/24</f>
        <v>0.21</v>
      </c>
      <c r="V149" s="52">
        <f>L149/33</f>
        <v>0.53</v>
      </c>
      <c r="W149" s="52">
        <f>M149/33</f>
        <v>0.24</v>
      </c>
      <c r="X149" s="52">
        <f>N149/15</f>
        <v>0.13</v>
      </c>
      <c r="Y149" s="52">
        <f>O149/20</f>
        <v>0.7</v>
      </c>
      <c r="Z149" s="52">
        <f>P149/34</f>
        <v>0.15</v>
      </c>
      <c r="AA149" s="52">
        <f>Q149/23</f>
        <v>0.52</v>
      </c>
      <c r="AB149" s="66">
        <f>RANK(S149,$S$2:$S$224)</f>
        <v>74</v>
      </c>
      <c r="AC149" s="66">
        <f>RANK(T149,$T$2:$T$224)</f>
        <v>111</v>
      </c>
      <c r="AD149" s="66">
        <f>RANK(U149,$U$2:$U$224)</f>
        <v>109</v>
      </c>
      <c r="AE149" s="66">
        <f>RANK(V149,V149:$V$224)</f>
        <v>24</v>
      </c>
      <c r="AF149" s="66">
        <f>RANK(W149,W149:$W$224)</f>
        <v>41</v>
      </c>
      <c r="AG149" s="66">
        <f>RANK(X149,X149:$X$224)</f>
        <v>46</v>
      </c>
      <c r="AH149" s="66">
        <f>RANK(Y149,Y149:$Y$224)</f>
        <v>14</v>
      </c>
      <c r="AI149" s="68">
        <f>RANK(Z149,Z149:$Z$224)</f>
        <v>41</v>
      </c>
      <c r="AJ149" s="68">
        <f>RANK(AA149,AA149:$AA$224)</f>
        <v>28</v>
      </c>
      <c r="AK149" s="81">
        <f>(I149+J149)/33</f>
        <v>0.74</v>
      </c>
      <c r="AL149" s="81">
        <f>(K149+L149)/57</f>
        <v>0.39</v>
      </c>
      <c r="AM149" s="81">
        <f>M149/33</f>
        <v>0.24</v>
      </c>
      <c r="AN149" s="81">
        <f>N149/15</f>
        <v>0.13</v>
      </c>
      <c r="AO149" s="81">
        <f>(O149+P149+Q149)/77</f>
        <v>0.4</v>
      </c>
      <c r="AP149" s="60">
        <f>RANK(AK149,$AK$2:$AK$224)</f>
        <v>91</v>
      </c>
      <c r="AQ149" s="60">
        <f>RANK(AL149,$AL$2:$AL$224)</f>
        <v>108</v>
      </c>
      <c r="AR149" s="60">
        <f>RANK(AM149,$AM$2:$AM$224)</f>
        <v>144</v>
      </c>
      <c r="AS149" s="60">
        <f>RANK(AN149,$AN$2:$AN$224)</f>
        <v>153</v>
      </c>
      <c r="AT149" s="60">
        <f>RANK(AO149,$AO$2:$AO$224)</f>
        <v>126</v>
      </c>
    </row>
    <row r="150" ht="22" customHeight="1" spans="1:46">
      <c r="A150" s="53">
        <v>151</v>
      </c>
      <c r="B150" s="54" t="s">
        <v>201</v>
      </c>
      <c r="C150" s="54" t="s">
        <v>202</v>
      </c>
      <c r="D150" s="54" t="s">
        <v>212</v>
      </c>
      <c r="E150" s="55">
        <v>54</v>
      </c>
      <c r="F150" s="56">
        <v>29</v>
      </c>
      <c r="G150" s="57">
        <v>163</v>
      </c>
      <c r="H150" s="58">
        <v>35.08</v>
      </c>
      <c r="I150" s="60">
        <v>5</v>
      </c>
      <c r="J150" s="60">
        <v>11</v>
      </c>
      <c r="K150" s="60">
        <v>2.5</v>
      </c>
      <c r="L150" s="60">
        <v>8</v>
      </c>
      <c r="M150" s="60">
        <v>8</v>
      </c>
      <c r="N150" s="60">
        <v>4</v>
      </c>
      <c r="O150" s="69">
        <v>13</v>
      </c>
      <c r="P150" s="60">
        <v>11</v>
      </c>
      <c r="Q150" s="60">
        <v>12</v>
      </c>
      <c r="R150" s="60">
        <v>74.5</v>
      </c>
      <c r="S150" s="52">
        <f>I150/11</f>
        <v>0.45</v>
      </c>
      <c r="T150" s="52">
        <f>J150/22</f>
        <v>0.5</v>
      </c>
      <c r="U150" s="52">
        <f>K150/24</f>
        <v>0.1</v>
      </c>
      <c r="V150" s="52">
        <f>L150/33</f>
        <v>0.24</v>
      </c>
      <c r="W150" s="52">
        <f>M150/33</f>
        <v>0.24</v>
      </c>
      <c r="X150" s="52">
        <f>N150/15</f>
        <v>0.27</v>
      </c>
      <c r="Y150" s="52">
        <f>O150/20</f>
        <v>0.65</v>
      </c>
      <c r="Z150" s="52">
        <f>P150/34</f>
        <v>0.32</v>
      </c>
      <c r="AA150" s="52">
        <f>Q150/23</f>
        <v>0.52</v>
      </c>
      <c r="AB150" s="66">
        <f>RANK(S150,$S$2:$S$224)</f>
        <v>162</v>
      </c>
      <c r="AC150" s="66">
        <f>RANK(T150,$T$2:$T$224)</f>
        <v>157</v>
      </c>
      <c r="AD150" s="66">
        <f>RANK(U150,$U$2:$U$224)</f>
        <v>210</v>
      </c>
      <c r="AE150" s="66">
        <f>RANK(V150,V150:$V$224)</f>
        <v>57</v>
      </c>
      <c r="AF150" s="66">
        <f>RANK(W150,W150:$W$224)</f>
        <v>41</v>
      </c>
      <c r="AG150" s="66">
        <f>RANK(X150,X150:$X$224)</f>
        <v>31</v>
      </c>
      <c r="AH150" s="66">
        <f>RANK(Y150,Y150:$Y$224)</f>
        <v>20</v>
      </c>
      <c r="AI150" s="68">
        <f>RANK(Z150,Z150:$Z$224)</f>
        <v>19</v>
      </c>
      <c r="AJ150" s="68">
        <f>RANK(AA150,AA150:$AA$224)</f>
        <v>28</v>
      </c>
      <c r="AK150" s="81">
        <f>(I150+J150)/33</f>
        <v>0.48</v>
      </c>
      <c r="AL150" s="81">
        <f>(K150+L150)/57</f>
        <v>0.18</v>
      </c>
      <c r="AM150" s="81">
        <f>M150/33</f>
        <v>0.24</v>
      </c>
      <c r="AN150" s="81">
        <f>N150/15</f>
        <v>0.27</v>
      </c>
      <c r="AO150" s="81">
        <f>(O150+P150+Q150)/77</f>
        <v>0.47</v>
      </c>
      <c r="AP150" s="60">
        <f>RANK(AK150,$AK$2:$AK$224)</f>
        <v>183</v>
      </c>
      <c r="AQ150" s="60">
        <f>RANK(AL150,$AL$2:$AL$224)</f>
        <v>191</v>
      </c>
      <c r="AR150" s="60">
        <f>RANK(AM150,$AM$2:$AM$224)</f>
        <v>144</v>
      </c>
      <c r="AS150" s="60">
        <f>RANK(AN150,$AN$2:$AN$224)</f>
        <v>103</v>
      </c>
      <c r="AT150" s="60">
        <f>RANK(AO150,$AO$2:$AO$224)</f>
        <v>95</v>
      </c>
    </row>
    <row r="151" ht="22" customHeight="1" spans="1:46">
      <c r="A151" s="53">
        <v>152</v>
      </c>
      <c r="B151" s="54" t="s">
        <v>201</v>
      </c>
      <c r="C151" s="54" t="s">
        <v>202</v>
      </c>
      <c r="D151" s="54" t="s">
        <v>213</v>
      </c>
      <c r="E151" s="55">
        <v>54</v>
      </c>
      <c r="F151" s="56">
        <v>6</v>
      </c>
      <c r="G151" s="57">
        <v>45</v>
      </c>
      <c r="H151" s="58">
        <v>57.07</v>
      </c>
      <c r="I151" s="60">
        <v>11</v>
      </c>
      <c r="J151" s="60">
        <v>9</v>
      </c>
      <c r="K151" s="69">
        <v>17</v>
      </c>
      <c r="L151" s="60">
        <v>19.5</v>
      </c>
      <c r="M151" s="60">
        <v>8</v>
      </c>
      <c r="N151" s="60">
        <v>9</v>
      </c>
      <c r="O151" s="60">
        <v>10</v>
      </c>
      <c r="P151" s="60">
        <v>17</v>
      </c>
      <c r="Q151" s="60">
        <v>18</v>
      </c>
      <c r="R151" s="60">
        <v>118.5</v>
      </c>
      <c r="S151" s="52">
        <f>I151/11</f>
        <v>1</v>
      </c>
      <c r="T151" s="52">
        <f>J151/22</f>
        <v>0.41</v>
      </c>
      <c r="U151" s="52">
        <f>K151/24</f>
        <v>0.71</v>
      </c>
      <c r="V151" s="52">
        <f>L151/33</f>
        <v>0.59</v>
      </c>
      <c r="W151" s="52">
        <f>M151/33</f>
        <v>0.24</v>
      </c>
      <c r="X151" s="52">
        <f>N151/15</f>
        <v>0.6</v>
      </c>
      <c r="Y151" s="52">
        <f>O151/20</f>
        <v>0.5</v>
      </c>
      <c r="Z151" s="52">
        <f>P151/34</f>
        <v>0.5</v>
      </c>
      <c r="AA151" s="52">
        <f>Q151/23</f>
        <v>0.78</v>
      </c>
      <c r="AB151" s="66">
        <f>RANK(S151,$S$2:$S$224)</f>
        <v>1</v>
      </c>
      <c r="AC151" s="66">
        <f>RANK(T151,$T$2:$T$224)</f>
        <v>182</v>
      </c>
      <c r="AD151" s="66">
        <f>RANK(U151,$U$2:$U$224)</f>
        <v>5</v>
      </c>
      <c r="AE151" s="66">
        <f>RANK(V151,V151:$V$224)</f>
        <v>18</v>
      </c>
      <c r="AF151" s="66">
        <f>RANK(W151,W151:$W$224)</f>
        <v>41</v>
      </c>
      <c r="AG151" s="66">
        <f>RANK(X151,X151:$X$224)</f>
        <v>6</v>
      </c>
      <c r="AH151" s="66">
        <f>RANK(Y151,Y151:$Y$224)</f>
        <v>39</v>
      </c>
      <c r="AI151" s="68">
        <f>RANK(Z151,Z151:$Z$224)</f>
        <v>9</v>
      </c>
      <c r="AJ151" s="68">
        <f>RANK(AA151,AA151:$AA$224)</f>
        <v>4</v>
      </c>
      <c r="AK151" s="81">
        <f>(I151+J151)/33</f>
        <v>0.61</v>
      </c>
      <c r="AL151" s="81">
        <f>(K151+L151)/57</f>
        <v>0.64</v>
      </c>
      <c r="AM151" s="81">
        <f>M151/33</f>
        <v>0.24</v>
      </c>
      <c r="AN151" s="81">
        <f>N151/15</f>
        <v>0.6</v>
      </c>
      <c r="AO151" s="81">
        <f>(O151+P151+Q151)/77</f>
        <v>0.58</v>
      </c>
      <c r="AP151" s="60">
        <f>RANK(AK151,$AK$2:$AK$224)</f>
        <v>137</v>
      </c>
      <c r="AQ151" s="60">
        <f>RANK(AL151,$AL$2:$AL$224)</f>
        <v>26</v>
      </c>
      <c r="AR151" s="60">
        <f>RANK(AM151,$AM$2:$AM$224)</f>
        <v>144</v>
      </c>
      <c r="AS151" s="60">
        <f>RANK(AN151,$AN$2:$AN$224)</f>
        <v>12</v>
      </c>
      <c r="AT151" s="60">
        <f>RANK(AO151,$AO$2:$AO$224)</f>
        <v>32</v>
      </c>
    </row>
    <row r="152" ht="22" customHeight="1" spans="1:46">
      <c r="A152" s="53">
        <v>153</v>
      </c>
      <c r="B152" s="54" t="s">
        <v>201</v>
      </c>
      <c r="C152" s="54" t="s">
        <v>202</v>
      </c>
      <c r="D152" s="54" t="s">
        <v>214</v>
      </c>
      <c r="E152" s="55">
        <v>54</v>
      </c>
      <c r="F152" s="56">
        <v>32</v>
      </c>
      <c r="G152" s="57">
        <v>172</v>
      </c>
      <c r="H152" s="58">
        <v>34.35</v>
      </c>
      <c r="I152" s="60">
        <v>8</v>
      </c>
      <c r="J152" s="60">
        <v>9</v>
      </c>
      <c r="K152" s="60">
        <v>5</v>
      </c>
      <c r="L152" s="60">
        <v>8.5</v>
      </c>
      <c r="M152" s="69">
        <v>8</v>
      </c>
      <c r="N152" s="60">
        <v>0</v>
      </c>
      <c r="O152" s="60">
        <v>16</v>
      </c>
      <c r="P152" s="60">
        <v>6</v>
      </c>
      <c r="Q152" s="60">
        <v>10</v>
      </c>
      <c r="R152" s="60">
        <v>70.5</v>
      </c>
      <c r="S152" s="52">
        <f>I152/11</f>
        <v>0.73</v>
      </c>
      <c r="T152" s="52">
        <f>J152/22</f>
        <v>0.41</v>
      </c>
      <c r="U152" s="52">
        <f>K152/24</f>
        <v>0.21</v>
      </c>
      <c r="V152" s="52">
        <f>L152/33</f>
        <v>0.26</v>
      </c>
      <c r="W152" s="52">
        <f>M152/33</f>
        <v>0.24</v>
      </c>
      <c r="X152" s="52">
        <f>N152/15</f>
        <v>0</v>
      </c>
      <c r="Y152" s="52">
        <f>O152/20</f>
        <v>0.8</v>
      </c>
      <c r="Z152" s="52">
        <f>P152/34</f>
        <v>0.18</v>
      </c>
      <c r="AA152" s="52">
        <f>Q152/23</f>
        <v>0.43</v>
      </c>
      <c r="AB152" s="66">
        <f>RANK(S152,$S$2:$S$224)</f>
        <v>108</v>
      </c>
      <c r="AC152" s="66">
        <f>RANK(T152,$T$2:$T$224)</f>
        <v>182</v>
      </c>
      <c r="AD152" s="66">
        <f>RANK(U152,$U$2:$U$224)</f>
        <v>109</v>
      </c>
      <c r="AE152" s="66">
        <f>RANK(V152,V152:$V$224)</f>
        <v>53</v>
      </c>
      <c r="AF152" s="66">
        <f>RANK(W152,W152:$W$224)</f>
        <v>41</v>
      </c>
      <c r="AG152" s="66">
        <f>RANK(X152,X152:$X$224)</f>
        <v>59</v>
      </c>
      <c r="AH152" s="66">
        <f>RANK(Y152,Y152:$Y$224)</f>
        <v>7</v>
      </c>
      <c r="AI152" s="68">
        <f>RANK(Z152,Z152:$Z$224)</f>
        <v>33</v>
      </c>
      <c r="AJ152" s="68">
        <f>RANK(AA152,AA152:$AA$224)</f>
        <v>37</v>
      </c>
      <c r="AK152" s="81">
        <f>(I152+J152)/33</f>
        <v>0.52</v>
      </c>
      <c r="AL152" s="81">
        <f>(K152+L152)/57</f>
        <v>0.24</v>
      </c>
      <c r="AM152" s="81">
        <f>M152/33</f>
        <v>0.24</v>
      </c>
      <c r="AN152" s="81">
        <f>N152/15</f>
        <v>0</v>
      </c>
      <c r="AO152" s="81">
        <f>(O152+P152+Q152)/77</f>
        <v>0.42</v>
      </c>
      <c r="AP152" s="60">
        <f>RANK(AK152,$AK$2:$AK$224)</f>
        <v>172</v>
      </c>
      <c r="AQ152" s="60">
        <f>RANK(AL152,$AL$2:$AL$224)</f>
        <v>174</v>
      </c>
      <c r="AR152" s="60">
        <f>RANK(AM152,$AM$2:$AM$224)</f>
        <v>144</v>
      </c>
      <c r="AS152" s="60">
        <f>RANK(AN152,$AN$2:$AN$224)</f>
        <v>195</v>
      </c>
      <c r="AT152" s="60">
        <f>RANK(AO152,$AO$2:$AO$224)</f>
        <v>120</v>
      </c>
    </row>
    <row r="153" ht="22" customHeight="1" spans="1:46">
      <c r="A153" s="53">
        <v>154</v>
      </c>
      <c r="B153" s="54" t="s">
        <v>201</v>
      </c>
      <c r="C153" s="54" t="s">
        <v>202</v>
      </c>
      <c r="D153" s="54" t="s">
        <v>215</v>
      </c>
      <c r="E153" s="55">
        <v>54</v>
      </c>
      <c r="F153" s="56">
        <v>4</v>
      </c>
      <c r="G153" s="57">
        <v>19</v>
      </c>
      <c r="H153" s="58">
        <v>63.05</v>
      </c>
      <c r="I153" s="60">
        <v>11</v>
      </c>
      <c r="J153" s="60">
        <v>18</v>
      </c>
      <c r="K153" s="60">
        <v>6</v>
      </c>
      <c r="L153" s="60">
        <v>20</v>
      </c>
      <c r="M153" s="69">
        <v>19</v>
      </c>
      <c r="N153" s="60">
        <v>6</v>
      </c>
      <c r="O153" s="60">
        <v>15</v>
      </c>
      <c r="P153" s="60">
        <v>24</v>
      </c>
      <c r="Q153" s="60">
        <v>15</v>
      </c>
      <c r="R153" s="60">
        <v>134</v>
      </c>
      <c r="S153" s="52">
        <f>I153/11</f>
        <v>1</v>
      </c>
      <c r="T153" s="52">
        <f>J153/22</f>
        <v>0.82</v>
      </c>
      <c r="U153" s="52">
        <f>K153/24</f>
        <v>0.25</v>
      </c>
      <c r="V153" s="52">
        <f>L153/33</f>
        <v>0.61</v>
      </c>
      <c r="W153" s="52">
        <f>M153/33</f>
        <v>0.58</v>
      </c>
      <c r="X153" s="52">
        <f>N153/15</f>
        <v>0.4</v>
      </c>
      <c r="Y153" s="52">
        <f>O153/20</f>
        <v>0.75</v>
      </c>
      <c r="Z153" s="52">
        <f>P153/34</f>
        <v>0.71</v>
      </c>
      <c r="AA153" s="52">
        <f>Q153/23</f>
        <v>0.65</v>
      </c>
      <c r="AB153" s="66">
        <f>RANK(S153,$S$2:$S$224)</f>
        <v>1</v>
      </c>
      <c r="AC153" s="66">
        <f>RANK(T153,$T$2:$T$224)</f>
        <v>53</v>
      </c>
      <c r="AD153" s="66">
        <f>RANK(U153,$U$2:$U$224)</f>
        <v>97</v>
      </c>
      <c r="AE153" s="66">
        <f>RANK(V153,V153:$V$224)</f>
        <v>14</v>
      </c>
      <c r="AF153" s="66">
        <f>RANK(W153,W153:$W$224)</f>
        <v>2</v>
      </c>
      <c r="AG153" s="66">
        <f>RANK(X153,X153:$X$224)</f>
        <v>18</v>
      </c>
      <c r="AH153" s="66">
        <f>RANK(Y153,Y153:$Y$224)</f>
        <v>11</v>
      </c>
      <c r="AI153" s="68">
        <f>RANK(Z153,Z153:$Z$224)</f>
        <v>1</v>
      </c>
      <c r="AJ153" s="68">
        <f>RANK(AA153,AA153:$AA$224)</f>
        <v>10</v>
      </c>
      <c r="AK153" s="81">
        <f>(I153+J153)/33</f>
        <v>0.88</v>
      </c>
      <c r="AL153" s="81">
        <f>(K153+L153)/57</f>
        <v>0.46</v>
      </c>
      <c r="AM153" s="81">
        <f>M153/33</f>
        <v>0.58</v>
      </c>
      <c r="AN153" s="81">
        <f>N153/15</f>
        <v>0.4</v>
      </c>
      <c r="AO153" s="81">
        <f>(O153+P153+Q153)/77</f>
        <v>0.7</v>
      </c>
      <c r="AP153" s="60">
        <f>RANK(AK153,$AK$2:$AK$224)</f>
        <v>32</v>
      </c>
      <c r="AQ153" s="60">
        <f>RANK(AL153,$AL$2:$AL$224)</f>
        <v>85</v>
      </c>
      <c r="AR153" s="60">
        <f>RANK(AM153,$AM$2:$AM$224)</f>
        <v>8</v>
      </c>
      <c r="AS153" s="60">
        <f>RANK(AN153,$AN$2:$AN$224)</f>
        <v>66</v>
      </c>
      <c r="AT153" s="60">
        <f>RANK(AO153,$AO$2:$AO$224)</f>
        <v>5</v>
      </c>
    </row>
    <row r="154" ht="22" customHeight="1" spans="1:46">
      <c r="A154" s="53">
        <v>155</v>
      </c>
      <c r="B154" s="54" t="s">
        <v>201</v>
      </c>
      <c r="C154" s="54" t="s">
        <v>202</v>
      </c>
      <c r="D154" s="54" t="s">
        <v>216</v>
      </c>
      <c r="E154" s="55">
        <v>54</v>
      </c>
      <c r="F154" s="56">
        <v>24</v>
      </c>
      <c r="G154" s="57">
        <v>141</v>
      </c>
      <c r="H154" s="58">
        <v>39.38</v>
      </c>
      <c r="I154" s="60">
        <v>9</v>
      </c>
      <c r="J154" s="60">
        <v>14</v>
      </c>
      <c r="K154" s="60">
        <v>4</v>
      </c>
      <c r="L154" s="60">
        <v>7.5</v>
      </c>
      <c r="M154" s="60">
        <v>11</v>
      </c>
      <c r="N154" s="60">
        <v>1</v>
      </c>
      <c r="O154" s="59">
        <v>14</v>
      </c>
      <c r="P154" s="60">
        <v>11</v>
      </c>
      <c r="Q154" s="59">
        <v>10</v>
      </c>
      <c r="R154" s="60">
        <v>81.5</v>
      </c>
      <c r="S154" s="52">
        <f>I154/11</f>
        <v>0.82</v>
      </c>
      <c r="T154" s="52">
        <f>J154/22</f>
        <v>0.64</v>
      </c>
      <c r="U154" s="52">
        <f>K154/24</f>
        <v>0.17</v>
      </c>
      <c r="V154" s="52">
        <f>L154/33</f>
        <v>0.23</v>
      </c>
      <c r="W154" s="52">
        <f>M154/33</f>
        <v>0.33</v>
      </c>
      <c r="X154" s="52">
        <f>N154/15</f>
        <v>0.07</v>
      </c>
      <c r="Y154" s="52">
        <f>O154/20</f>
        <v>0.7</v>
      </c>
      <c r="Z154" s="52">
        <f>P154/34</f>
        <v>0.32</v>
      </c>
      <c r="AA154" s="52">
        <f>Q154/23</f>
        <v>0.43</v>
      </c>
      <c r="AB154" s="66">
        <f>RANK(S154,$S$2:$S$224)</f>
        <v>100</v>
      </c>
      <c r="AC154" s="66">
        <f>RANK(T154,$T$2:$T$224)</f>
        <v>117</v>
      </c>
      <c r="AD154" s="66">
        <f>RANK(U154,$U$2:$U$224)</f>
        <v>192</v>
      </c>
      <c r="AE154" s="66">
        <f>RANK(V154,V154:$V$224)</f>
        <v>54</v>
      </c>
      <c r="AF154" s="66">
        <f>RANK(W154,W154:$W$224)</f>
        <v>23</v>
      </c>
      <c r="AG154" s="66">
        <f>RANK(X154,X154:$X$224)</f>
        <v>52</v>
      </c>
      <c r="AH154" s="66">
        <f>RANK(Y154,Y154:$Y$224)</f>
        <v>12</v>
      </c>
      <c r="AI154" s="68">
        <f>RANK(Z154,Z154:$Z$224)</f>
        <v>17</v>
      </c>
      <c r="AJ154" s="68">
        <f>RANK(AA154,AA154:$AA$224)</f>
        <v>36</v>
      </c>
      <c r="AK154" s="81">
        <f>(I154+J154)/33</f>
        <v>0.7</v>
      </c>
      <c r="AL154" s="81">
        <f>(K154+L154)/57</f>
        <v>0.2</v>
      </c>
      <c r="AM154" s="81">
        <f>M154/33</f>
        <v>0.33</v>
      </c>
      <c r="AN154" s="81">
        <f>N154/15</f>
        <v>0.07</v>
      </c>
      <c r="AO154" s="81">
        <f>(O154+P154+Q154)/77</f>
        <v>0.45</v>
      </c>
      <c r="AP154" s="60">
        <f>RANK(AK154,$AK$2:$AK$224)</f>
        <v>99</v>
      </c>
      <c r="AQ154" s="60">
        <f>RANK(AL154,$AL$2:$AL$224)</f>
        <v>185</v>
      </c>
      <c r="AR154" s="60">
        <f>RANK(AM154,$AM$2:$AM$224)</f>
        <v>89</v>
      </c>
      <c r="AS154" s="60">
        <f>RANK(AN154,$AN$2:$AN$224)</f>
        <v>184</v>
      </c>
      <c r="AT154" s="60">
        <f>RANK(AO154,$AO$2:$AO$224)</f>
        <v>102</v>
      </c>
    </row>
    <row r="155" ht="22" customHeight="1" spans="1:46">
      <c r="A155" s="85">
        <v>156</v>
      </c>
      <c r="B155" s="60" t="s">
        <v>201</v>
      </c>
      <c r="C155" s="60" t="s">
        <v>202</v>
      </c>
      <c r="D155" s="60" t="s">
        <v>217</v>
      </c>
      <c r="E155" s="55">
        <v>54</v>
      </c>
      <c r="F155" s="56">
        <v>1</v>
      </c>
      <c r="G155" s="57">
        <v>1</v>
      </c>
      <c r="H155" s="58">
        <v>76.09</v>
      </c>
      <c r="I155" s="85">
        <v>11</v>
      </c>
      <c r="J155" s="85">
        <v>20</v>
      </c>
      <c r="K155" s="85">
        <v>13</v>
      </c>
      <c r="L155" s="85">
        <v>20</v>
      </c>
      <c r="M155" s="85">
        <v>28</v>
      </c>
      <c r="N155" s="85">
        <v>15</v>
      </c>
      <c r="O155" s="86">
        <v>17</v>
      </c>
      <c r="P155" s="85">
        <v>23</v>
      </c>
      <c r="Q155" s="86">
        <v>15</v>
      </c>
      <c r="R155" s="60">
        <v>162</v>
      </c>
      <c r="S155" s="52">
        <f>I155/11</f>
        <v>1</v>
      </c>
      <c r="T155" s="52">
        <f>J155/22</f>
        <v>0.91</v>
      </c>
      <c r="U155" s="52">
        <f>K155/24</f>
        <v>0.54</v>
      </c>
      <c r="V155" s="52">
        <f>L155/33</f>
        <v>0.61</v>
      </c>
      <c r="W155" s="52">
        <f>M155/33</f>
        <v>0.85</v>
      </c>
      <c r="X155" s="52">
        <f>N155/15</f>
        <v>1</v>
      </c>
      <c r="Y155" s="52">
        <f>O155/20</f>
        <v>0.85</v>
      </c>
      <c r="Z155" s="52">
        <f>P155/34</f>
        <v>0.68</v>
      </c>
      <c r="AA155" s="52">
        <f>Q155/23</f>
        <v>0.65</v>
      </c>
      <c r="AB155" s="66">
        <f>RANK(S155,$S$2:$S$224)</f>
        <v>1</v>
      </c>
      <c r="AC155" s="66">
        <f>RANK(T155,$T$2:$T$224)</f>
        <v>11</v>
      </c>
      <c r="AD155" s="66">
        <f>RANK(U155,$U$2:$U$224)</f>
        <v>32</v>
      </c>
      <c r="AE155" s="66">
        <f>RANK(V155,V155:$V$224)</f>
        <v>14</v>
      </c>
      <c r="AF155" s="66">
        <f>RANK(W155,W155:$W$224)</f>
        <v>1</v>
      </c>
      <c r="AG155" s="66">
        <f>RANK(X155,X155:$X$224)</f>
        <v>1</v>
      </c>
      <c r="AH155" s="66">
        <f>RANK(Y155,Y155:$Y$224)</f>
        <v>2</v>
      </c>
      <c r="AI155" s="68">
        <f>RANK(Z155,Z155:$Z$224)</f>
        <v>3</v>
      </c>
      <c r="AJ155" s="68">
        <f>RANK(AA155,AA155:$AA$224)</f>
        <v>10</v>
      </c>
      <c r="AK155" s="81">
        <f>(I155+J155)/33</f>
        <v>0.94</v>
      </c>
      <c r="AL155" s="81">
        <f>(K155+L155)/57</f>
        <v>0.58</v>
      </c>
      <c r="AM155" s="81">
        <f>M155/33</f>
        <v>0.85</v>
      </c>
      <c r="AN155" s="81">
        <f>N155/15</f>
        <v>1</v>
      </c>
      <c r="AO155" s="81">
        <f>(O155+P155+Q155)/77</f>
        <v>0.71</v>
      </c>
      <c r="AP155" s="60">
        <f>RANK(AK155,$AK$2:$AK$224)</f>
        <v>7</v>
      </c>
      <c r="AQ155" s="60">
        <f>RANK(AL155,$AL$2:$AL$224)</f>
        <v>43</v>
      </c>
      <c r="AR155" s="60">
        <f>RANK(AM155,$AM$2:$AM$224)</f>
        <v>1</v>
      </c>
      <c r="AS155" s="60">
        <f>RANK(AN155,$AN$2:$AN$224)</f>
        <v>1</v>
      </c>
      <c r="AT155" s="60">
        <f>RANK(AO155,$AO$2:$AO$224)</f>
        <v>3</v>
      </c>
    </row>
    <row r="156" spans="1:46">
      <c r="A156" s="60">
        <v>157</v>
      </c>
      <c r="B156" s="60" t="s">
        <v>201</v>
      </c>
      <c r="C156" s="60" t="s">
        <v>202</v>
      </c>
      <c r="D156" s="60" t="s">
        <v>218</v>
      </c>
      <c r="E156" s="55">
        <v>54</v>
      </c>
      <c r="F156" s="60">
        <v>7</v>
      </c>
      <c r="G156" s="60">
        <v>46</v>
      </c>
      <c r="H156" s="58">
        <v>57.05</v>
      </c>
      <c r="I156" s="60">
        <v>10</v>
      </c>
      <c r="J156" s="60">
        <v>18</v>
      </c>
      <c r="K156" s="60">
        <v>5</v>
      </c>
      <c r="L156" s="60">
        <v>16.5</v>
      </c>
      <c r="M156" s="60">
        <v>15</v>
      </c>
      <c r="N156" s="60">
        <v>6</v>
      </c>
      <c r="O156" s="60">
        <v>17</v>
      </c>
      <c r="P156" s="60">
        <v>24</v>
      </c>
      <c r="Q156" s="60">
        <v>10</v>
      </c>
      <c r="R156" s="60">
        <v>121.5</v>
      </c>
      <c r="S156" s="52">
        <f>I156/11</f>
        <v>0.91</v>
      </c>
      <c r="T156" s="52">
        <f>J156/22</f>
        <v>0.82</v>
      </c>
      <c r="U156" s="52">
        <f>K156/24</f>
        <v>0.21</v>
      </c>
      <c r="V156" s="52">
        <f>L156/33</f>
        <v>0.5</v>
      </c>
      <c r="W156" s="52">
        <f>M156/33</f>
        <v>0.45</v>
      </c>
      <c r="X156" s="52">
        <f>N156/15</f>
        <v>0.4</v>
      </c>
      <c r="Y156" s="52">
        <f>O156/20</f>
        <v>0.85</v>
      </c>
      <c r="Z156" s="52">
        <f>P156/34</f>
        <v>0.71</v>
      </c>
      <c r="AA156" s="52">
        <f>Q156/23</f>
        <v>0.43</v>
      </c>
      <c r="AB156" s="66">
        <f>RANK(S156,$S$2:$S$224)</f>
        <v>74</v>
      </c>
      <c r="AC156" s="66">
        <f>RANK(T156,$T$2:$T$224)</f>
        <v>53</v>
      </c>
      <c r="AD156" s="66">
        <f>RANK(U156,$U$2:$U$224)</f>
        <v>109</v>
      </c>
      <c r="AE156" s="66">
        <f>RANK(V156,V156:$V$224)</f>
        <v>24</v>
      </c>
      <c r="AF156" s="66">
        <f>RANK(W156,W156:$W$224)</f>
        <v>7</v>
      </c>
      <c r="AG156" s="66">
        <f>RANK(X156,X156:$X$224)</f>
        <v>17</v>
      </c>
      <c r="AH156" s="66">
        <f>RANK(Y156,Y156:$Y$224)</f>
        <v>2</v>
      </c>
      <c r="AI156" s="68">
        <f>RANK(Z156,Z156:$Z$224)</f>
        <v>1</v>
      </c>
      <c r="AJ156" s="68">
        <f>RANK(AA156,AA156:$AA$224)</f>
        <v>35</v>
      </c>
      <c r="AK156" s="81">
        <f>(I156+J156)/33</f>
        <v>0.85</v>
      </c>
      <c r="AL156" s="81">
        <f>(K156+L156)/57</f>
        <v>0.38</v>
      </c>
      <c r="AM156" s="81">
        <f>M156/33</f>
        <v>0.45</v>
      </c>
      <c r="AN156" s="81">
        <f>N156/15</f>
        <v>0.4</v>
      </c>
      <c r="AO156" s="81">
        <f>(O156+P156+Q156)/77</f>
        <v>0.66</v>
      </c>
      <c r="AP156" s="60">
        <f>RANK(AK156,$AK$2:$AK$224)</f>
        <v>45</v>
      </c>
      <c r="AQ156" s="60">
        <f>RANK(AL156,$AL$2:$AL$224)</f>
        <v>115</v>
      </c>
      <c r="AR156" s="60">
        <f>RANK(AM156,$AM$2:$AM$224)</f>
        <v>39</v>
      </c>
      <c r="AS156" s="60">
        <f>RANK(AN156,$AN$2:$AN$224)</f>
        <v>66</v>
      </c>
      <c r="AT156" s="60">
        <f>RANK(AO156,$AO$2:$AO$224)</f>
        <v>12</v>
      </c>
    </row>
    <row r="157" spans="1:46">
      <c r="A157" s="60">
        <v>158</v>
      </c>
      <c r="B157" s="60" t="s">
        <v>201</v>
      </c>
      <c r="C157" s="60" t="s">
        <v>202</v>
      </c>
      <c r="D157" s="60" t="s">
        <v>219</v>
      </c>
      <c r="E157" s="55">
        <v>54</v>
      </c>
      <c r="F157" s="60">
        <v>15</v>
      </c>
      <c r="G157" s="60">
        <v>113</v>
      </c>
      <c r="H157" s="58">
        <v>44.8</v>
      </c>
      <c r="I157" s="60">
        <v>7</v>
      </c>
      <c r="J157" s="60">
        <v>15</v>
      </c>
      <c r="K157" s="60">
        <v>10</v>
      </c>
      <c r="L157" s="60">
        <v>18.5</v>
      </c>
      <c r="M157" s="60">
        <v>8</v>
      </c>
      <c r="N157" s="60">
        <v>2</v>
      </c>
      <c r="O157" s="60">
        <v>16</v>
      </c>
      <c r="P157" s="60">
        <v>4</v>
      </c>
      <c r="Q157" s="60">
        <v>12</v>
      </c>
      <c r="R157" s="60">
        <v>92.5</v>
      </c>
      <c r="S157" s="52">
        <f>I157/11</f>
        <v>0.64</v>
      </c>
      <c r="T157" s="52">
        <f>J157/22</f>
        <v>0.68</v>
      </c>
      <c r="U157" s="52">
        <f>K157/24</f>
        <v>0.42</v>
      </c>
      <c r="V157" s="52">
        <f>L157/33</f>
        <v>0.56</v>
      </c>
      <c r="W157" s="52">
        <f>M157/33</f>
        <v>0.24</v>
      </c>
      <c r="X157" s="52">
        <f>N157/15</f>
        <v>0.13</v>
      </c>
      <c r="Y157" s="52">
        <f>O157/20</f>
        <v>0.8</v>
      </c>
      <c r="Z157" s="52">
        <f>P157/34</f>
        <v>0.12</v>
      </c>
      <c r="AA157" s="52">
        <f>Q157/23</f>
        <v>0.52</v>
      </c>
      <c r="AB157" s="66">
        <f>RANK(S157,$S$2:$S$224)</f>
        <v>146</v>
      </c>
      <c r="AC157" s="66">
        <f>RANK(T157,$T$2:$T$224)</f>
        <v>102</v>
      </c>
      <c r="AD157" s="66">
        <f>RANK(U157,$U$2:$U$224)</f>
        <v>57</v>
      </c>
      <c r="AE157" s="66">
        <f>RANK(V157,V157:$V$224)</f>
        <v>16</v>
      </c>
      <c r="AF157" s="66">
        <f>RANK(W157,W157:$W$224)</f>
        <v>37</v>
      </c>
      <c r="AG157" s="66">
        <f>RANK(X157,X157:$X$224)</f>
        <v>41</v>
      </c>
      <c r="AH157" s="66">
        <f>RANK(Y157,Y157:$Y$224)</f>
        <v>5</v>
      </c>
      <c r="AI157" s="68">
        <f>RANK(Z157,Z157:$Z$224)</f>
        <v>39</v>
      </c>
      <c r="AJ157" s="68">
        <f>RANK(AA157,AA157:$AA$224)</f>
        <v>25</v>
      </c>
      <c r="AK157" s="81">
        <f>(I157+J157)/33</f>
        <v>0.67</v>
      </c>
      <c r="AL157" s="81">
        <f>(K157+L157)/57</f>
        <v>0.5</v>
      </c>
      <c r="AM157" s="81">
        <f>M157/33</f>
        <v>0.24</v>
      </c>
      <c r="AN157" s="81">
        <f>N157/15</f>
        <v>0.13</v>
      </c>
      <c r="AO157" s="81">
        <f>(O157+P157+Q157)/77</f>
        <v>0.42</v>
      </c>
      <c r="AP157" s="60">
        <f>RANK(AK157,$AK$2:$AK$224)</f>
        <v>110</v>
      </c>
      <c r="AQ157" s="60">
        <f>RANK(AL157,$AL$2:$AL$224)</f>
        <v>70</v>
      </c>
      <c r="AR157" s="60">
        <f>RANK(AM157,$AM$2:$AM$224)</f>
        <v>144</v>
      </c>
      <c r="AS157" s="60">
        <f>RANK(AN157,$AN$2:$AN$224)</f>
        <v>153</v>
      </c>
      <c r="AT157" s="60">
        <f>RANK(AO157,$AO$2:$AO$224)</f>
        <v>120</v>
      </c>
    </row>
    <row r="158" spans="1:46">
      <c r="A158" s="60">
        <v>159</v>
      </c>
      <c r="B158" s="60" t="s">
        <v>201</v>
      </c>
      <c r="C158" s="60" t="s">
        <v>202</v>
      </c>
      <c r="D158" s="60" t="s">
        <v>220</v>
      </c>
      <c r="E158" s="55">
        <v>54</v>
      </c>
      <c r="F158" s="60">
        <v>10</v>
      </c>
      <c r="G158" s="60">
        <v>70</v>
      </c>
      <c r="H158" s="58">
        <v>52.62</v>
      </c>
      <c r="I158" s="60">
        <v>11</v>
      </c>
      <c r="J158" s="60">
        <v>18</v>
      </c>
      <c r="K158" s="60">
        <v>2.5</v>
      </c>
      <c r="L158" s="60">
        <v>23</v>
      </c>
      <c r="M158" s="60">
        <v>14</v>
      </c>
      <c r="N158" s="60">
        <v>8</v>
      </c>
      <c r="O158" s="60">
        <v>7</v>
      </c>
      <c r="P158" s="60">
        <v>9</v>
      </c>
      <c r="Q158" s="60">
        <v>16</v>
      </c>
      <c r="R158" s="60">
        <v>108.5</v>
      </c>
      <c r="S158" s="52">
        <f>I158/11</f>
        <v>1</v>
      </c>
      <c r="T158" s="52">
        <f>J158/22</f>
        <v>0.82</v>
      </c>
      <c r="U158" s="52">
        <f>K158/24</f>
        <v>0.1</v>
      </c>
      <c r="V158" s="52">
        <f>L158/33</f>
        <v>0.7</v>
      </c>
      <c r="W158" s="52">
        <f>M158/33</f>
        <v>0.42</v>
      </c>
      <c r="X158" s="52">
        <f>N158/15</f>
        <v>0.53</v>
      </c>
      <c r="Y158" s="52">
        <f>O158/20</f>
        <v>0.35</v>
      </c>
      <c r="Z158" s="52">
        <f>P158/34</f>
        <v>0.26</v>
      </c>
      <c r="AA158" s="52">
        <f>Q158/23</f>
        <v>0.7</v>
      </c>
      <c r="AB158" s="66">
        <f>RANK(S158,$S$2:$S$224)</f>
        <v>1</v>
      </c>
      <c r="AC158" s="66">
        <f>RANK(T158,$T$2:$T$224)</f>
        <v>53</v>
      </c>
      <c r="AD158" s="66">
        <f>RANK(U158,$U$2:$U$224)</f>
        <v>210</v>
      </c>
      <c r="AE158" s="66">
        <f>RANK(V158,V158:$V$224)</f>
        <v>11</v>
      </c>
      <c r="AF158" s="66">
        <f>RANK(W158,W158:$W$224)</f>
        <v>7</v>
      </c>
      <c r="AG158" s="66">
        <f>RANK(X158,X158:$X$224)</f>
        <v>9</v>
      </c>
      <c r="AH158" s="66">
        <f>RANK(Y158,Y158:$Y$224)</f>
        <v>47</v>
      </c>
      <c r="AI158" s="68">
        <f>RANK(Z158,Z158:$Z$224)</f>
        <v>19</v>
      </c>
      <c r="AJ158" s="68">
        <f>RANK(AA158,AA158:$AA$224)</f>
        <v>7</v>
      </c>
      <c r="AK158" s="81">
        <f>(I158+J158)/33</f>
        <v>0.88</v>
      </c>
      <c r="AL158" s="81">
        <f>(K158+L158)/57</f>
        <v>0.45</v>
      </c>
      <c r="AM158" s="81">
        <f>M158/33</f>
        <v>0.42</v>
      </c>
      <c r="AN158" s="81">
        <f>N158/15</f>
        <v>0.53</v>
      </c>
      <c r="AO158" s="81">
        <f>(O158+P158+Q158)/77</f>
        <v>0.42</v>
      </c>
      <c r="AP158" s="60">
        <f>RANK(AK158,$AK$2:$AK$224)</f>
        <v>32</v>
      </c>
      <c r="AQ158" s="60">
        <f>RANK(AL158,$AL$2:$AL$224)</f>
        <v>90</v>
      </c>
      <c r="AR158" s="60">
        <f>RANK(AM158,$AM$2:$AM$224)</f>
        <v>46</v>
      </c>
      <c r="AS158" s="60">
        <f>RANK(AN158,$AN$2:$AN$224)</f>
        <v>34</v>
      </c>
      <c r="AT158" s="60">
        <f>RANK(AO158,$AO$2:$AO$224)</f>
        <v>120</v>
      </c>
    </row>
    <row r="159" spans="1:46">
      <c r="A159" s="60">
        <v>160</v>
      </c>
      <c r="B159" s="60" t="s">
        <v>201</v>
      </c>
      <c r="C159" s="60" t="s">
        <v>202</v>
      </c>
      <c r="D159" s="60" t="s">
        <v>221</v>
      </c>
      <c r="E159" s="55">
        <v>54</v>
      </c>
      <c r="F159" s="60">
        <v>9</v>
      </c>
      <c r="G159" s="60">
        <v>65</v>
      </c>
      <c r="H159" s="58">
        <v>53.89</v>
      </c>
      <c r="I159" s="60">
        <v>8</v>
      </c>
      <c r="J159" s="60">
        <v>12.5</v>
      </c>
      <c r="K159" s="60">
        <v>16</v>
      </c>
      <c r="L159" s="60">
        <v>23.5</v>
      </c>
      <c r="M159" s="60">
        <v>9</v>
      </c>
      <c r="N159" s="60">
        <v>5</v>
      </c>
      <c r="O159" s="60">
        <v>8</v>
      </c>
      <c r="P159" s="60">
        <v>15</v>
      </c>
      <c r="Q159" s="60">
        <v>16</v>
      </c>
      <c r="R159" s="60">
        <v>113</v>
      </c>
      <c r="S159" s="52">
        <f>I159/11</f>
        <v>0.73</v>
      </c>
      <c r="T159" s="52">
        <f>J159/22</f>
        <v>0.57</v>
      </c>
      <c r="U159" s="52">
        <f>K159/24</f>
        <v>0.67</v>
      </c>
      <c r="V159" s="52">
        <f>L159/33</f>
        <v>0.71</v>
      </c>
      <c r="W159" s="52">
        <f>M159/33</f>
        <v>0.27</v>
      </c>
      <c r="X159" s="52">
        <f>N159/15</f>
        <v>0.33</v>
      </c>
      <c r="Y159" s="52">
        <f>O159/20</f>
        <v>0.4</v>
      </c>
      <c r="Z159" s="52">
        <f>P159/34</f>
        <v>0.44</v>
      </c>
      <c r="AA159" s="52">
        <f>Q159/23</f>
        <v>0.7</v>
      </c>
      <c r="AB159" s="66">
        <f>RANK(S159,$S$2:$S$224)</f>
        <v>108</v>
      </c>
      <c r="AC159" s="66">
        <f>RANK(T159,$T$2:$T$224)</f>
        <v>137</v>
      </c>
      <c r="AD159" s="66">
        <f>RANK(U159,$U$2:$U$224)</f>
        <v>9</v>
      </c>
      <c r="AE159" s="66">
        <f>RANK(V159,V159:$V$224)</f>
        <v>10</v>
      </c>
      <c r="AF159" s="66">
        <f>RANK(W159,W159:$W$224)</f>
        <v>30</v>
      </c>
      <c r="AG159" s="66">
        <f>RANK(X159,X159:$X$224)</f>
        <v>21</v>
      </c>
      <c r="AH159" s="66">
        <f>RANK(Y159,Y159:$Y$224)</f>
        <v>43</v>
      </c>
      <c r="AI159" s="68">
        <f>RANK(Z159,Z159:$Z$224)</f>
        <v>8</v>
      </c>
      <c r="AJ159" s="68">
        <f>RANK(AA159,AA159:$AA$224)</f>
        <v>7</v>
      </c>
      <c r="AK159" s="81">
        <f>(I159+J159)/33</f>
        <v>0.62</v>
      </c>
      <c r="AL159" s="81">
        <f>(K159+L159)/57</f>
        <v>0.69</v>
      </c>
      <c r="AM159" s="81">
        <f>M159/33</f>
        <v>0.27</v>
      </c>
      <c r="AN159" s="81">
        <f>N159/15</f>
        <v>0.33</v>
      </c>
      <c r="AO159" s="81">
        <f>(O159+P159+Q159)/77</f>
        <v>0.51</v>
      </c>
      <c r="AP159" s="60">
        <f>RANK(AK159,$AK$2:$AK$224)</f>
        <v>127</v>
      </c>
      <c r="AQ159" s="60">
        <f>RANK(AL159,$AL$2:$AL$224)</f>
        <v>15</v>
      </c>
      <c r="AR159" s="60">
        <f>RANK(AM159,$AM$2:$AM$224)</f>
        <v>128</v>
      </c>
      <c r="AS159" s="60">
        <f>RANK(AN159,$AN$2:$AN$224)</f>
        <v>87</v>
      </c>
      <c r="AT159" s="60">
        <f>RANK(AO159,$AO$2:$AO$224)</f>
        <v>75</v>
      </c>
    </row>
    <row r="160" spans="1:46">
      <c r="A160" s="60">
        <v>161</v>
      </c>
      <c r="B160" s="60" t="s">
        <v>19</v>
      </c>
      <c r="C160" s="60" t="s">
        <v>222</v>
      </c>
      <c r="D160" s="60" t="s">
        <v>223</v>
      </c>
      <c r="E160" s="60">
        <v>6</v>
      </c>
      <c r="F160" s="60">
        <v>4</v>
      </c>
      <c r="G160" s="60">
        <v>69</v>
      </c>
      <c r="H160" s="58">
        <v>53.29</v>
      </c>
      <c r="I160" s="60">
        <v>5</v>
      </c>
      <c r="J160" s="60">
        <v>11.5</v>
      </c>
      <c r="K160" s="60">
        <v>13</v>
      </c>
      <c r="L160" s="60">
        <v>13.5</v>
      </c>
      <c r="M160" s="60">
        <v>14</v>
      </c>
      <c r="N160" s="60">
        <v>9</v>
      </c>
      <c r="O160" s="60">
        <v>17</v>
      </c>
      <c r="P160" s="60">
        <v>19</v>
      </c>
      <c r="Q160" s="60">
        <v>13</v>
      </c>
      <c r="R160" s="60">
        <v>115</v>
      </c>
      <c r="S160" s="52">
        <f>I160/11</f>
        <v>0.45</v>
      </c>
      <c r="T160" s="52">
        <f>J160/22</f>
        <v>0.52</v>
      </c>
      <c r="U160" s="52">
        <f>K160/24</f>
        <v>0.54</v>
      </c>
      <c r="V160" s="52">
        <f>L160/33</f>
        <v>0.41</v>
      </c>
      <c r="W160" s="52">
        <f>M160/33</f>
        <v>0.42</v>
      </c>
      <c r="X160" s="52">
        <f>N160/15</f>
        <v>0.6</v>
      </c>
      <c r="Y160" s="52">
        <f>O160/20</f>
        <v>0.85</v>
      </c>
      <c r="Z160" s="52">
        <f>P160/34</f>
        <v>0.56</v>
      </c>
      <c r="AA160" s="52">
        <f>Q160/23</f>
        <v>0.57</v>
      </c>
      <c r="AB160" s="66">
        <f>RANK(S160,$S$2:$S$224)</f>
        <v>162</v>
      </c>
      <c r="AC160" s="66">
        <f>RANK(T160,$T$2:$T$224)</f>
        <v>151</v>
      </c>
      <c r="AD160" s="66">
        <f>RANK(U160,$U$2:$U$224)</f>
        <v>32</v>
      </c>
      <c r="AE160" s="66">
        <f>RANK(V160,V160:$V$224)</f>
        <v>31</v>
      </c>
      <c r="AF160" s="66">
        <f>RANK(W160,W160:$W$224)</f>
        <v>7</v>
      </c>
      <c r="AG160" s="66">
        <f>RANK(X160,X160:$X$224)</f>
        <v>5</v>
      </c>
      <c r="AH160" s="66">
        <f>RANK(Y160,Y160:$Y$224)</f>
        <v>2</v>
      </c>
      <c r="AI160" s="68">
        <f>RANK(Z160,Z160:$Z$224)</f>
        <v>2</v>
      </c>
      <c r="AJ160" s="68">
        <f>RANK(AA160,AA160:$AA$224)</f>
        <v>21</v>
      </c>
      <c r="AK160" s="81">
        <f>(I160+J160)/33</f>
        <v>0.5</v>
      </c>
      <c r="AL160" s="81">
        <f>(K160+L160)/57</f>
        <v>0.46</v>
      </c>
      <c r="AM160" s="81">
        <f>M160/33</f>
        <v>0.42</v>
      </c>
      <c r="AN160" s="81">
        <f>N160/15</f>
        <v>0.6</v>
      </c>
      <c r="AO160" s="81">
        <f>(O160+P160+Q160)/77</f>
        <v>0.64</v>
      </c>
      <c r="AP160" s="60">
        <f>RANK(AK160,$AK$2:$AK$224)</f>
        <v>178</v>
      </c>
      <c r="AQ160" s="60">
        <f>RANK(AL160,$AL$2:$AL$224)</f>
        <v>85</v>
      </c>
      <c r="AR160" s="60">
        <f>RANK(AM160,$AM$2:$AM$224)</f>
        <v>46</v>
      </c>
      <c r="AS160" s="60">
        <f>RANK(AN160,$AN$2:$AN$224)</f>
        <v>12</v>
      </c>
      <c r="AT160" s="60">
        <f>RANK(AO160,$AO$2:$AO$224)</f>
        <v>18</v>
      </c>
    </row>
    <row r="161" spans="1:46">
      <c r="A161" s="60">
        <v>162</v>
      </c>
      <c r="B161" s="60" t="s">
        <v>66</v>
      </c>
      <c r="C161" s="60" t="s">
        <v>224</v>
      </c>
      <c r="D161" s="60" t="s">
        <v>225</v>
      </c>
      <c r="E161" s="60">
        <v>4</v>
      </c>
      <c r="F161" s="60">
        <v>1</v>
      </c>
      <c r="G161" s="60">
        <v>52</v>
      </c>
      <c r="H161" s="58">
        <v>55.95</v>
      </c>
      <c r="I161" s="60">
        <v>9</v>
      </c>
      <c r="J161" s="60">
        <v>11.5</v>
      </c>
      <c r="K161" s="60">
        <v>5</v>
      </c>
      <c r="L161" s="60">
        <v>24</v>
      </c>
      <c r="M161" s="60">
        <v>11</v>
      </c>
      <c r="N161" s="60">
        <v>15</v>
      </c>
      <c r="O161" s="60">
        <v>16</v>
      </c>
      <c r="P161" s="60">
        <v>11</v>
      </c>
      <c r="Q161" s="60">
        <v>15</v>
      </c>
      <c r="R161" s="60">
        <v>117.5</v>
      </c>
      <c r="S161" s="52">
        <f>I161/11</f>
        <v>0.82</v>
      </c>
      <c r="T161" s="52">
        <f>J161/22</f>
        <v>0.52</v>
      </c>
      <c r="U161" s="52">
        <f>K161/24</f>
        <v>0.21</v>
      </c>
      <c r="V161" s="52">
        <f>L161/33</f>
        <v>0.73</v>
      </c>
      <c r="W161" s="52">
        <f>M161/33</f>
        <v>0.33</v>
      </c>
      <c r="X161" s="52">
        <f>N161/15</f>
        <v>1</v>
      </c>
      <c r="Y161" s="52">
        <f>O161/20</f>
        <v>0.8</v>
      </c>
      <c r="Z161" s="52">
        <f>P161/34</f>
        <v>0.32</v>
      </c>
      <c r="AA161" s="52">
        <f>Q161/23</f>
        <v>0.65</v>
      </c>
      <c r="AB161" s="66">
        <f>RANK(S161,$S$2:$S$224)</f>
        <v>100</v>
      </c>
      <c r="AC161" s="66">
        <f>RANK(T161,$T$2:$T$224)</f>
        <v>151</v>
      </c>
      <c r="AD161" s="66">
        <f>RANK(U161,$U$2:$U$224)</f>
        <v>109</v>
      </c>
      <c r="AE161" s="66">
        <f>RANK(V161,V161:$V$224)</f>
        <v>9</v>
      </c>
      <c r="AF161" s="66">
        <f>RANK(W161,W161:$W$224)</f>
        <v>19</v>
      </c>
      <c r="AG161" s="66">
        <f>RANK(X161,X161:$X$224)</f>
        <v>1</v>
      </c>
      <c r="AH161" s="66">
        <f>RANK(Y161,Y161:$Y$224)</f>
        <v>4</v>
      </c>
      <c r="AI161" s="68">
        <f>RANK(Z161,Z161:$Z$224)</f>
        <v>13</v>
      </c>
      <c r="AJ161" s="68">
        <f>RANK(AA161,AA161:$AA$224)</f>
        <v>8</v>
      </c>
      <c r="AK161" s="81">
        <f>(I161+J161)/33</f>
        <v>0.62</v>
      </c>
      <c r="AL161" s="81">
        <f>(K161+L161)/57</f>
        <v>0.51</v>
      </c>
      <c r="AM161" s="81">
        <f>M161/33</f>
        <v>0.33</v>
      </c>
      <c r="AN161" s="81">
        <f>N161/15</f>
        <v>1</v>
      </c>
      <c r="AO161" s="81">
        <f>(O161+P161+Q161)/77</f>
        <v>0.55</v>
      </c>
      <c r="AP161" s="60">
        <f>RANK(AK161,$AK$2:$AK$224)</f>
        <v>127</v>
      </c>
      <c r="AQ161" s="60">
        <f>RANK(AL161,$AL$2:$AL$224)</f>
        <v>68</v>
      </c>
      <c r="AR161" s="60">
        <f>RANK(AM161,$AM$2:$AM$224)</f>
        <v>89</v>
      </c>
      <c r="AS161" s="60">
        <f>RANK(AN161,$AN$2:$AN$224)</f>
        <v>1</v>
      </c>
      <c r="AT161" s="60">
        <f>RANK(AO161,$AO$2:$AO$224)</f>
        <v>55</v>
      </c>
    </row>
    <row r="162" spans="1:46">
      <c r="A162" s="60">
        <v>163</v>
      </c>
      <c r="B162" s="60" t="s">
        <v>66</v>
      </c>
      <c r="C162" s="60" t="s">
        <v>224</v>
      </c>
      <c r="D162" s="60" t="s">
        <v>226</v>
      </c>
      <c r="E162" s="60">
        <v>4</v>
      </c>
      <c r="F162" s="60">
        <v>3</v>
      </c>
      <c r="G162" s="60">
        <v>194</v>
      </c>
      <c r="H162" s="58">
        <v>26.92</v>
      </c>
      <c r="I162" s="60">
        <v>8</v>
      </c>
      <c r="J162" s="60">
        <v>7.5</v>
      </c>
      <c r="K162" s="60">
        <v>5</v>
      </c>
      <c r="L162" s="60">
        <v>0</v>
      </c>
      <c r="M162" s="60">
        <v>8</v>
      </c>
      <c r="N162" s="60">
        <v>1</v>
      </c>
      <c r="O162" s="60">
        <v>7</v>
      </c>
      <c r="P162" s="60">
        <v>3</v>
      </c>
      <c r="Q162" s="60">
        <v>14</v>
      </c>
      <c r="R162" s="60">
        <v>53.5</v>
      </c>
      <c r="S162" s="52">
        <f>I162/11</f>
        <v>0.73</v>
      </c>
      <c r="T162" s="52">
        <f>J162/22</f>
        <v>0.34</v>
      </c>
      <c r="U162" s="52">
        <f>K162/24</f>
        <v>0.21</v>
      </c>
      <c r="V162" s="52">
        <f>L162/33</f>
        <v>0</v>
      </c>
      <c r="W162" s="52">
        <f>M162/33</f>
        <v>0.24</v>
      </c>
      <c r="X162" s="52">
        <f>N162/15</f>
        <v>0.07</v>
      </c>
      <c r="Y162" s="52">
        <f>O162/20</f>
        <v>0.35</v>
      </c>
      <c r="Z162" s="52">
        <f>P162/34</f>
        <v>0.09</v>
      </c>
      <c r="AA162" s="52">
        <f>Q162/23</f>
        <v>0.61</v>
      </c>
      <c r="AB162" s="66">
        <f>RANK(S162,$S$2:$S$224)</f>
        <v>108</v>
      </c>
      <c r="AC162" s="66">
        <f>RANK(T162,$T$2:$T$224)</f>
        <v>195</v>
      </c>
      <c r="AD162" s="66">
        <f>RANK(U162,$U$2:$U$224)</f>
        <v>109</v>
      </c>
      <c r="AE162" s="66">
        <f>RANK(V162,V162:$V$224)</f>
        <v>62</v>
      </c>
      <c r="AF162" s="66">
        <f>RANK(W162,W162:$W$224)</f>
        <v>33</v>
      </c>
      <c r="AG162" s="66">
        <f>RANK(X162,X162:$X$224)</f>
        <v>45</v>
      </c>
      <c r="AH162" s="66">
        <f>RANK(Y162,Y162:$Y$224)</f>
        <v>44</v>
      </c>
      <c r="AI162" s="68">
        <f>RANK(Z162,Z162:$Z$224)</f>
        <v>41</v>
      </c>
      <c r="AJ162" s="68">
        <f>RANK(AA162,AA162:$AA$224)</f>
        <v>8</v>
      </c>
      <c r="AK162" s="81">
        <f>(I162+J162)/33</f>
        <v>0.47</v>
      </c>
      <c r="AL162" s="81">
        <f>(K162+L162)/57</f>
        <v>0.09</v>
      </c>
      <c r="AM162" s="81">
        <f>M162/33</f>
        <v>0.24</v>
      </c>
      <c r="AN162" s="81">
        <f>N162/15</f>
        <v>0.07</v>
      </c>
      <c r="AO162" s="81">
        <f>(O162+P162+Q162)/77</f>
        <v>0.31</v>
      </c>
      <c r="AP162" s="60">
        <f>RANK(AK162,$AK$2:$AK$224)</f>
        <v>187</v>
      </c>
      <c r="AQ162" s="60">
        <f>RANK(AL162,$AL$2:$AL$224)</f>
        <v>219</v>
      </c>
      <c r="AR162" s="60">
        <f>RANK(AM162,$AM$2:$AM$224)</f>
        <v>144</v>
      </c>
      <c r="AS162" s="60">
        <f>RANK(AN162,$AN$2:$AN$224)</f>
        <v>184</v>
      </c>
      <c r="AT162" s="60">
        <f>RANK(AO162,$AO$2:$AO$224)</f>
        <v>160</v>
      </c>
    </row>
    <row r="163" spans="1:46">
      <c r="A163" s="60">
        <v>164</v>
      </c>
      <c r="B163" s="60" t="s">
        <v>84</v>
      </c>
      <c r="C163" s="60" t="s">
        <v>227</v>
      </c>
      <c r="D163" s="60" t="s">
        <v>228</v>
      </c>
      <c r="E163" s="60">
        <v>16</v>
      </c>
      <c r="F163" s="60">
        <v>7</v>
      </c>
      <c r="G163" s="60">
        <v>25</v>
      </c>
      <c r="H163" s="58">
        <v>61.2</v>
      </c>
      <c r="I163" s="60">
        <v>11</v>
      </c>
      <c r="J163" s="60">
        <v>14.5</v>
      </c>
      <c r="K163" s="60">
        <v>14</v>
      </c>
      <c r="L163" s="60">
        <v>26</v>
      </c>
      <c r="M163" s="60">
        <v>17</v>
      </c>
      <c r="N163" s="60">
        <v>1</v>
      </c>
      <c r="O163" s="60">
        <v>19</v>
      </c>
      <c r="P163" s="60">
        <v>11</v>
      </c>
      <c r="Q163" s="60">
        <v>14</v>
      </c>
      <c r="R163" s="60">
        <v>127.5</v>
      </c>
      <c r="S163" s="52">
        <f>I163/11</f>
        <v>1</v>
      </c>
      <c r="T163" s="52">
        <f>J163/22</f>
        <v>0.66</v>
      </c>
      <c r="U163" s="52">
        <f>K163/24</f>
        <v>0.58</v>
      </c>
      <c r="V163" s="52">
        <f>L163/33</f>
        <v>0.79</v>
      </c>
      <c r="W163" s="52">
        <f>M163/33</f>
        <v>0.52</v>
      </c>
      <c r="X163" s="52">
        <f>N163/15</f>
        <v>0.07</v>
      </c>
      <c r="Y163" s="52">
        <f>O163/20</f>
        <v>0.95</v>
      </c>
      <c r="Z163" s="52">
        <f>P163/34</f>
        <v>0.32</v>
      </c>
      <c r="AA163" s="52">
        <f>Q163/23</f>
        <v>0.61</v>
      </c>
      <c r="AB163" s="66">
        <f>RANK(S163,$S$2:$S$224)</f>
        <v>1</v>
      </c>
      <c r="AC163" s="66">
        <f>RANK(T163,$T$2:$T$224)</f>
        <v>111</v>
      </c>
      <c r="AD163" s="66">
        <f>RANK(U163,$U$2:$U$224)</f>
        <v>12</v>
      </c>
      <c r="AE163" s="66">
        <f>RANK(V163,V163:$V$224)</f>
        <v>3</v>
      </c>
      <c r="AF163" s="66">
        <f>RANK(W163,W163:$W$224)</f>
        <v>2</v>
      </c>
      <c r="AG163" s="66">
        <f>RANK(X163,X163:$X$224)</f>
        <v>45</v>
      </c>
      <c r="AH163" s="66">
        <f>RANK(Y163,Y163:$Y$224)</f>
        <v>1</v>
      </c>
      <c r="AI163" s="68">
        <f>RANK(Z163,Z163:$Z$224)</f>
        <v>13</v>
      </c>
      <c r="AJ163" s="68">
        <f>RANK(AA163,AA163:$AA$224)</f>
        <v>8</v>
      </c>
      <c r="AK163" s="81">
        <f>(I163+J163)/33</f>
        <v>0.77</v>
      </c>
      <c r="AL163" s="81">
        <f>(K163+L163)/57</f>
        <v>0.7</v>
      </c>
      <c r="AM163" s="81">
        <f>M163/33</f>
        <v>0.52</v>
      </c>
      <c r="AN163" s="81">
        <f>N163/15</f>
        <v>0.07</v>
      </c>
      <c r="AO163" s="81">
        <f>(O163+P163+Q163)/77</f>
        <v>0.57</v>
      </c>
      <c r="AP163" s="60">
        <f>RANK(AK163,$AK$2:$AK$224)</f>
        <v>74</v>
      </c>
      <c r="AQ163" s="60">
        <f>RANK(AL163,$AL$2:$AL$224)</f>
        <v>10</v>
      </c>
      <c r="AR163" s="60">
        <f>RANK(AM163,$AM$2:$AM$224)</f>
        <v>19</v>
      </c>
      <c r="AS163" s="60">
        <f>RANK(AN163,$AN$2:$AN$224)</f>
        <v>184</v>
      </c>
      <c r="AT163" s="60">
        <f>RANK(AO163,$AO$2:$AO$224)</f>
        <v>38</v>
      </c>
    </row>
    <row r="164" spans="1:46">
      <c r="A164" s="60">
        <v>165</v>
      </c>
      <c r="B164" s="60" t="s">
        <v>84</v>
      </c>
      <c r="C164" s="60" t="s">
        <v>227</v>
      </c>
      <c r="D164" s="60" t="s">
        <v>229</v>
      </c>
      <c r="E164" s="60">
        <v>16</v>
      </c>
      <c r="F164" s="60">
        <v>6</v>
      </c>
      <c r="G164" s="60">
        <v>20</v>
      </c>
      <c r="H164" s="58">
        <v>62.97</v>
      </c>
      <c r="I164" s="60">
        <v>8</v>
      </c>
      <c r="J164" s="60">
        <v>19</v>
      </c>
      <c r="K164" s="60">
        <v>5</v>
      </c>
      <c r="L164" s="60">
        <v>25.5</v>
      </c>
      <c r="M164" s="60">
        <v>18</v>
      </c>
      <c r="N164" s="60">
        <v>15</v>
      </c>
      <c r="O164" s="60">
        <v>14</v>
      </c>
      <c r="P164" s="60">
        <v>18</v>
      </c>
      <c r="Q164" s="60">
        <v>12</v>
      </c>
      <c r="R164" s="60">
        <v>134.5</v>
      </c>
      <c r="S164" s="52">
        <f>I164/11</f>
        <v>0.73</v>
      </c>
      <c r="T164" s="52">
        <f>J164/22</f>
        <v>0.86</v>
      </c>
      <c r="U164" s="52">
        <f>K164/24</f>
        <v>0.21</v>
      </c>
      <c r="V164" s="52">
        <f>L164/33</f>
        <v>0.77</v>
      </c>
      <c r="W164" s="52">
        <f>M164/33</f>
        <v>0.55</v>
      </c>
      <c r="X164" s="52">
        <f>N164/15</f>
        <v>1</v>
      </c>
      <c r="Y164" s="52">
        <f>O164/20</f>
        <v>0.7</v>
      </c>
      <c r="Z164" s="52">
        <f>P164/34</f>
        <v>0.53</v>
      </c>
      <c r="AA164" s="52">
        <f>Q164/23</f>
        <v>0.52</v>
      </c>
      <c r="AB164" s="66">
        <f>RANK(S164,$S$2:$S$224)</f>
        <v>108</v>
      </c>
      <c r="AC164" s="66">
        <f>RANK(T164,$T$2:$T$224)</f>
        <v>30</v>
      </c>
      <c r="AD164" s="66">
        <f>RANK(U164,$U$2:$U$224)</f>
        <v>109</v>
      </c>
      <c r="AE164" s="66">
        <f>RANK(V164,V164:$V$224)</f>
        <v>5</v>
      </c>
      <c r="AF164" s="66">
        <f>RANK(W164,W164:$W$224)</f>
        <v>1</v>
      </c>
      <c r="AG164" s="66">
        <f>RANK(X164,X164:$X$224)</f>
        <v>1</v>
      </c>
      <c r="AH164" s="66">
        <f>RANK(Y164,Y164:$Y$224)</f>
        <v>6</v>
      </c>
      <c r="AI164" s="68">
        <f>RANK(Z164,Z164:$Z$224)</f>
        <v>2</v>
      </c>
      <c r="AJ164" s="68">
        <f>RANK(AA164,AA164:$AA$224)</f>
        <v>19</v>
      </c>
      <c r="AK164" s="81">
        <f>(I164+J164)/33</f>
        <v>0.82</v>
      </c>
      <c r="AL164" s="81">
        <f>(K164+L164)/57</f>
        <v>0.54</v>
      </c>
      <c r="AM164" s="81">
        <f>M164/33</f>
        <v>0.55</v>
      </c>
      <c r="AN164" s="81">
        <f>N164/15</f>
        <v>1</v>
      </c>
      <c r="AO164" s="81">
        <f>(O164+P164+Q164)/77</f>
        <v>0.57</v>
      </c>
      <c r="AP164" s="60">
        <f>RANK(AK164,$AK$2:$AK$224)</f>
        <v>62</v>
      </c>
      <c r="AQ164" s="60">
        <f>RANK(AL164,$AL$2:$AL$224)</f>
        <v>55</v>
      </c>
      <c r="AR164" s="60">
        <f>RANK(AM164,$AM$2:$AM$224)</f>
        <v>15</v>
      </c>
      <c r="AS164" s="60">
        <f>RANK(AN164,$AN$2:$AN$224)</f>
        <v>1</v>
      </c>
      <c r="AT164" s="60">
        <f>RANK(AO164,$AO$2:$AO$224)</f>
        <v>38</v>
      </c>
    </row>
    <row r="165" spans="1:46">
      <c r="A165" s="60">
        <v>166</v>
      </c>
      <c r="B165" s="60" t="s">
        <v>84</v>
      </c>
      <c r="C165" s="60" t="s">
        <v>227</v>
      </c>
      <c r="D165" s="60" t="s">
        <v>230</v>
      </c>
      <c r="E165" s="60">
        <v>16</v>
      </c>
      <c r="F165" s="60">
        <v>1</v>
      </c>
      <c r="G165" s="60">
        <v>4</v>
      </c>
      <c r="H165" s="58">
        <v>69.92</v>
      </c>
      <c r="I165" s="60">
        <v>11</v>
      </c>
      <c r="J165" s="60">
        <v>18.5</v>
      </c>
      <c r="K165" s="60">
        <v>14</v>
      </c>
      <c r="L165" s="60">
        <v>26</v>
      </c>
      <c r="M165" s="60">
        <v>12</v>
      </c>
      <c r="N165" s="60">
        <v>9</v>
      </c>
      <c r="O165" s="60">
        <v>14</v>
      </c>
      <c r="P165" s="60">
        <v>24</v>
      </c>
      <c r="Q165" s="60">
        <v>19</v>
      </c>
      <c r="R165" s="60">
        <v>147.5</v>
      </c>
      <c r="S165" s="52">
        <f>I165/11</f>
        <v>1</v>
      </c>
      <c r="T165" s="52">
        <f>J165/22</f>
        <v>0.84</v>
      </c>
      <c r="U165" s="52">
        <f>K165/24</f>
        <v>0.58</v>
      </c>
      <c r="V165" s="52">
        <f>L165/33</f>
        <v>0.79</v>
      </c>
      <c r="W165" s="52">
        <f>M165/33</f>
        <v>0.36</v>
      </c>
      <c r="X165" s="52">
        <f>N165/15</f>
        <v>0.6</v>
      </c>
      <c r="Y165" s="52">
        <f>O165/20</f>
        <v>0.7</v>
      </c>
      <c r="Z165" s="52">
        <f>P165/34</f>
        <v>0.71</v>
      </c>
      <c r="AA165" s="52">
        <f>Q165/23</f>
        <v>0.83</v>
      </c>
      <c r="AB165" s="66">
        <f>RANK(S165,$S$2:$S$224)</f>
        <v>1</v>
      </c>
      <c r="AC165" s="66">
        <f>RANK(T165,$T$2:$T$224)</f>
        <v>44</v>
      </c>
      <c r="AD165" s="66">
        <f>RANK(U165,$U$2:$U$224)</f>
        <v>12</v>
      </c>
      <c r="AE165" s="66">
        <f>RANK(V165,V165:$V$224)</f>
        <v>3</v>
      </c>
      <c r="AF165" s="66">
        <f>RANK(W165,W165:$W$224)</f>
        <v>9</v>
      </c>
      <c r="AG165" s="66">
        <f>RANK(X165,X165:$X$224)</f>
        <v>3</v>
      </c>
      <c r="AH165" s="66">
        <f>RANK(Y165,Y165:$Y$224)</f>
        <v>6</v>
      </c>
      <c r="AI165" s="68">
        <f>RANK(Z165,Z165:$Z$224)</f>
        <v>1</v>
      </c>
      <c r="AJ165" s="68">
        <f>RANK(AA165,AA165:$AA$224)</f>
        <v>1</v>
      </c>
      <c r="AK165" s="81">
        <f>(I165+J165)/33</f>
        <v>0.89</v>
      </c>
      <c r="AL165" s="81">
        <f>(K165+L165)/57</f>
        <v>0.7</v>
      </c>
      <c r="AM165" s="81">
        <f>M165/33</f>
        <v>0.36</v>
      </c>
      <c r="AN165" s="81">
        <f>N165/15</f>
        <v>0.6</v>
      </c>
      <c r="AO165" s="81">
        <f>(O165+P165+Q165)/77</f>
        <v>0.74</v>
      </c>
      <c r="AP165" s="60">
        <f>RANK(AK165,$AK$2:$AK$224)</f>
        <v>28</v>
      </c>
      <c r="AQ165" s="60">
        <f>RANK(AL165,$AL$2:$AL$224)</f>
        <v>10</v>
      </c>
      <c r="AR165" s="60">
        <f>RANK(AM165,$AM$2:$AM$224)</f>
        <v>71</v>
      </c>
      <c r="AS165" s="60">
        <f>RANK(AN165,$AN$2:$AN$224)</f>
        <v>12</v>
      </c>
      <c r="AT165" s="60">
        <f>RANK(AO165,$AO$2:$AO$224)</f>
        <v>2</v>
      </c>
    </row>
    <row r="166" spans="1:46">
      <c r="A166" s="60">
        <v>167</v>
      </c>
      <c r="B166" s="60" t="s">
        <v>84</v>
      </c>
      <c r="C166" s="60" t="s">
        <v>227</v>
      </c>
      <c r="D166" s="60" t="s">
        <v>231</v>
      </c>
      <c r="E166" s="60">
        <v>16</v>
      </c>
      <c r="F166" s="60">
        <v>13</v>
      </c>
      <c r="G166" s="60">
        <v>109</v>
      </c>
      <c r="H166" s="58">
        <v>45.37</v>
      </c>
      <c r="I166" s="60">
        <v>11</v>
      </c>
      <c r="J166" s="60">
        <v>10</v>
      </c>
      <c r="K166" s="60">
        <v>5</v>
      </c>
      <c r="L166" s="60">
        <v>29</v>
      </c>
      <c r="M166" s="60">
        <v>13</v>
      </c>
      <c r="N166" s="60">
        <v>4</v>
      </c>
      <c r="O166" s="60">
        <v>9</v>
      </c>
      <c r="P166" s="60">
        <v>0</v>
      </c>
      <c r="Q166" s="60">
        <v>11</v>
      </c>
      <c r="R166" s="60">
        <v>92</v>
      </c>
      <c r="S166" s="52">
        <f>I166/11</f>
        <v>1</v>
      </c>
      <c r="T166" s="52">
        <f>J166/22</f>
        <v>0.45</v>
      </c>
      <c r="U166" s="52">
        <f>K166/24</f>
        <v>0.21</v>
      </c>
      <c r="V166" s="52">
        <f>L166/33</f>
        <v>0.88</v>
      </c>
      <c r="W166" s="52">
        <f>M166/33</f>
        <v>0.39</v>
      </c>
      <c r="X166" s="52">
        <f>N166/15</f>
        <v>0.27</v>
      </c>
      <c r="Y166" s="52">
        <f>O166/20</f>
        <v>0.45</v>
      </c>
      <c r="Z166" s="52">
        <f>P166/34</f>
        <v>0</v>
      </c>
      <c r="AA166" s="52">
        <f>Q166/23</f>
        <v>0.48</v>
      </c>
      <c r="AB166" s="66">
        <f>RANK(S166,$S$2:$S$224)</f>
        <v>1</v>
      </c>
      <c r="AC166" s="66">
        <f>RANK(T166,$T$2:$T$224)</f>
        <v>172</v>
      </c>
      <c r="AD166" s="66">
        <f>RANK(U166,$U$2:$U$224)</f>
        <v>109</v>
      </c>
      <c r="AE166" s="66">
        <f>RANK(V166,V166:$V$224)</f>
        <v>1</v>
      </c>
      <c r="AF166" s="66">
        <f>RANK(W166,W166:$W$224)</f>
        <v>8</v>
      </c>
      <c r="AG166" s="66">
        <f>RANK(X166,X166:$X$224)</f>
        <v>21</v>
      </c>
      <c r="AH166" s="66">
        <f>RANK(Y166,Y166:$Y$224)</f>
        <v>34</v>
      </c>
      <c r="AI166" s="68">
        <f>RANK(Z166,Z166:$Z$224)</f>
        <v>48</v>
      </c>
      <c r="AJ166" s="68">
        <f>RANK(AA166,AA166:$AA$224)</f>
        <v>24</v>
      </c>
      <c r="AK166" s="81">
        <f>(I166+J166)/33</f>
        <v>0.64</v>
      </c>
      <c r="AL166" s="81">
        <f>(K166+L166)/57</f>
        <v>0.6</v>
      </c>
      <c r="AM166" s="81">
        <f>M166/33</f>
        <v>0.39</v>
      </c>
      <c r="AN166" s="81">
        <f>N166/15</f>
        <v>0.27</v>
      </c>
      <c r="AO166" s="81">
        <f>(O166+P166+Q166)/77</f>
        <v>0.26</v>
      </c>
      <c r="AP166" s="60">
        <f>RANK(AK166,$AK$2:$AK$224)</f>
        <v>122</v>
      </c>
      <c r="AQ166" s="60">
        <f>RANK(AL166,$AL$2:$AL$224)</f>
        <v>36</v>
      </c>
      <c r="AR166" s="60">
        <f>RANK(AM166,$AM$2:$AM$224)</f>
        <v>59</v>
      </c>
      <c r="AS166" s="60">
        <f>RANK(AN166,$AN$2:$AN$224)</f>
        <v>103</v>
      </c>
      <c r="AT166" s="60">
        <f>RANK(AO166,$AO$2:$AO$224)</f>
        <v>180</v>
      </c>
    </row>
    <row r="167" spans="1:46">
      <c r="A167" s="60">
        <v>168</v>
      </c>
      <c r="B167" s="60" t="s">
        <v>84</v>
      </c>
      <c r="C167" s="60" t="s">
        <v>227</v>
      </c>
      <c r="D167" s="60" t="s">
        <v>232</v>
      </c>
      <c r="E167" s="60">
        <v>16</v>
      </c>
      <c r="F167" s="60">
        <v>14</v>
      </c>
      <c r="G167" s="60">
        <v>147</v>
      </c>
      <c r="H167" s="58">
        <v>37.66</v>
      </c>
      <c r="I167" s="60">
        <v>8</v>
      </c>
      <c r="J167" s="60">
        <v>15</v>
      </c>
      <c r="K167" s="60">
        <v>5</v>
      </c>
      <c r="L167" s="60">
        <v>1</v>
      </c>
      <c r="M167" s="60">
        <v>12</v>
      </c>
      <c r="N167" s="60">
        <v>3</v>
      </c>
      <c r="O167" s="60">
        <v>11</v>
      </c>
      <c r="P167" s="60">
        <v>11</v>
      </c>
      <c r="Q167" s="60">
        <v>12</v>
      </c>
      <c r="R167" s="60">
        <v>78</v>
      </c>
      <c r="S167" s="52">
        <f>I167/11</f>
        <v>0.73</v>
      </c>
      <c r="T167" s="52">
        <f>J167/22</f>
        <v>0.68</v>
      </c>
      <c r="U167" s="52">
        <f>K167/24</f>
        <v>0.21</v>
      </c>
      <c r="V167" s="52">
        <f>L167/33</f>
        <v>0.03</v>
      </c>
      <c r="W167" s="52">
        <f>M167/33</f>
        <v>0.36</v>
      </c>
      <c r="X167" s="52">
        <f>N167/15</f>
        <v>0.2</v>
      </c>
      <c r="Y167" s="52">
        <f>O167/20</f>
        <v>0.55</v>
      </c>
      <c r="Z167" s="52">
        <f>P167/34</f>
        <v>0.32</v>
      </c>
      <c r="AA167" s="52">
        <f>Q167/23</f>
        <v>0.52</v>
      </c>
      <c r="AB167" s="66">
        <f>RANK(S167,$S$2:$S$224)</f>
        <v>108</v>
      </c>
      <c r="AC167" s="66">
        <f>RANK(T167,$T$2:$T$224)</f>
        <v>102</v>
      </c>
      <c r="AD167" s="66">
        <f>RANK(U167,$U$2:$U$224)</f>
        <v>109</v>
      </c>
      <c r="AE167" s="66">
        <f>RANK(V167,V167:$V$224)</f>
        <v>56</v>
      </c>
      <c r="AF167" s="66">
        <f>RANK(W167,W167:$W$224)</f>
        <v>8</v>
      </c>
      <c r="AG167" s="66">
        <f>RANK(X167,X167:$X$224)</f>
        <v>29</v>
      </c>
      <c r="AH167" s="66">
        <f>RANK(Y167,Y167:$Y$224)</f>
        <v>19</v>
      </c>
      <c r="AI167" s="68">
        <f>RANK(Z167,Z167:$Z$224)</f>
        <v>11</v>
      </c>
      <c r="AJ167" s="68">
        <f>RANK(AA167,AA167:$AA$224)</f>
        <v>18</v>
      </c>
      <c r="AK167" s="81">
        <f>(I167+J167)/33</f>
        <v>0.7</v>
      </c>
      <c r="AL167" s="81">
        <f>(K167+L167)/57</f>
        <v>0.11</v>
      </c>
      <c r="AM167" s="81">
        <f>M167/33</f>
        <v>0.36</v>
      </c>
      <c r="AN167" s="81">
        <f>N167/15</f>
        <v>0.2</v>
      </c>
      <c r="AO167" s="81">
        <f>(O167+P167+Q167)/77</f>
        <v>0.44</v>
      </c>
      <c r="AP167" s="60">
        <f>RANK(AK167,$AK$2:$AK$224)</f>
        <v>99</v>
      </c>
      <c r="AQ167" s="60">
        <f>RANK(AL167,$AL$2:$AL$224)</f>
        <v>212</v>
      </c>
      <c r="AR167" s="60">
        <f>RANK(AM167,$AM$2:$AM$224)</f>
        <v>71</v>
      </c>
      <c r="AS167" s="60">
        <f>RANK(AN167,$AN$2:$AN$224)</f>
        <v>136</v>
      </c>
      <c r="AT167" s="60">
        <f>RANK(AO167,$AO$2:$AO$224)</f>
        <v>107</v>
      </c>
    </row>
    <row r="168" spans="1:46">
      <c r="A168" s="60">
        <v>169</v>
      </c>
      <c r="B168" s="60" t="s">
        <v>233</v>
      </c>
      <c r="C168" s="60" t="s">
        <v>234</v>
      </c>
      <c r="D168" s="60" t="s">
        <v>235</v>
      </c>
      <c r="E168" s="60">
        <v>2</v>
      </c>
      <c r="F168" s="60">
        <v>1</v>
      </c>
      <c r="G168" s="60">
        <v>21</v>
      </c>
      <c r="H168" s="58">
        <v>62.3</v>
      </c>
      <c r="I168" s="60">
        <v>11</v>
      </c>
      <c r="J168" s="60">
        <v>17</v>
      </c>
      <c r="K168" s="60">
        <v>14</v>
      </c>
      <c r="L168" s="60">
        <v>16</v>
      </c>
      <c r="M168" s="60">
        <v>12</v>
      </c>
      <c r="N168" s="60">
        <v>7</v>
      </c>
      <c r="O168" s="60">
        <v>16</v>
      </c>
      <c r="P168" s="60">
        <v>18</v>
      </c>
      <c r="Q168" s="60">
        <v>19</v>
      </c>
      <c r="R168" s="60">
        <v>130</v>
      </c>
      <c r="S168" s="52">
        <f>I168/11</f>
        <v>1</v>
      </c>
      <c r="T168" s="52">
        <f>J168/22</f>
        <v>0.77</v>
      </c>
      <c r="U168" s="52">
        <f>K168/24</f>
        <v>0.58</v>
      </c>
      <c r="V168" s="52">
        <f>L168/33</f>
        <v>0.48</v>
      </c>
      <c r="W168" s="52">
        <f>M168/33</f>
        <v>0.36</v>
      </c>
      <c r="X168" s="52">
        <f>N168/15</f>
        <v>0.47</v>
      </c>
      <c r="Y168" s="52">
        <f>O168/20</f>
        <v>0.8</v>
      </c>
      <c r="Z168" s="52">
        <f>P168/34</f>
        <v>0.53</v>
      </c>
      <c r="AA168" s="52">
        <f>Q168/23</f>
        <v>0.83</v>
      </c>
      <c r="AB168" s="66">
        <f>RANK(S168,$S$2:$S$224)</f>
        <v>1</v>
      </c>
      <c r="AC168" s="66">
        <f>RANK(T168,$T$2:$T$224)</f>
        <v>73</v>
      </c>
      <c r="AD168" s="66">
        <f>RANK(U168,$U$2:$U$224)</f>
        <v>12</v>
      </c>
      <c r="AE168" s="66">
        <f>RANK(V168,V168:$V$224)</f>
        <v>20</v>
      </c>
      <c r="AF168" s="66">
        <f>RANK(W168,W168:$W$224)</f>
        <v>8</v>
      </c>
      <c r="AG168" s="66">
        <f>RANK(X168,X168:$X$224)</f>
        <v>5</v>
      </c>
      <c r="AH168" s="66">
        <f>RANK(Y168,Y168:$Y$224)</f>
        <v>3</v>
      </c>
      <c r="AI168" s="68">
        <f>RANK(Z168,Z168:$Z$224)</f>
        <v>1</v>
      </c>
      <c r="AJ168" s="68">
        <f>RANK(AA168,AA168:$AA$224)</f>
        <v>1</v>
      </c>
      <c r="AK168" s="81">
        <f>(I168+J168)/33</f>
        <v>0.85</v>
      </c>
      <c r="AL168" s="81">
        <f>(K168+L168)/57</f>
        <v>0.53</v>
      </c>
      <c r="AM168" s="81">
        <f>M168/33</f>
        <v>0.36</v>
      </c>
      <c r="AN168" s="81">
        <f>N168/15</f>
        <v>0.47</v>
      </c>
      <c r="AO168" s="81">
        <f>(O168+P168+Q168)/77</f>
        <v>0.69</v>
      </c>
      <c r="AP168" s="60">
        <f>RANK(AK168,$AK$2:$AK$224)</f>
        <v>45</v>
      </c>
      <c r="AQ168" s="60">
        <f>RANK(AL168,$AL$2:$AL$224)</f>
        <v>60</v>
      </c>
      <c r="AR168" s="60">
        <f>RANK(AM168,$AM$2:$AM$224)</f>
        <v>71</v>
      </c>
      <c r="AS168" s="60">
        <f>RANK(AN168,$AN$2:$AN$224)</f>
        <v>39</v>
      </c>
      <c r="AT168" s="60">
        <f>RANK(AO168,$AO$2:$AO$224)</f>
        <v>7</v>
      </c>
    </row>
    <row r="169" spans="1:46">
      <c r="A169" s="60">
        <v>170</v>
      </c>
      <c r="B169" s="60" t="s">
        <v>233</v>
      </c>
      <c r="C169" s="60" t="s">
        <v>234</v>
      </c>
      <c r="D169" s="60" t="s">
        <v>236</v>
      </c>
      <c r="E169" s="60">
        <v>11</v>
      </c>
      <c r="F169" s="60">
        <v>2</v>
      </c>
      <c r="G169" s="60">
        <v>119</v>
      </c>
      <c r="H169" s="58">
        <v>43.71</v>
      </c>
      <c r="I169" s="60">
        <v>8</v>
      </c>
      <c r="J169" s="60">
        <v>10.5</v>
      </c>
      <c r="K169" s="60">
        <v>3</v>
      </c>
      <c r="L169" s="60">
        <v>13</v>
      </c>
      <c r="M169" s="60">
        <v>17</v>
      </c>
      <c r="N169" s="60">
        <v>3</v>
      </c>
      <c r="O169" s="60">
        <v>11</v>
      </c>
      <c r="P169" s="60">
        <v>13</v>
      </c>
      <c r="Q169" s="60">
        <v>14</v>
      </c>
      <c r="R169" s="60">
        <v>92.5</v>
      </c>
      <c r="S169" s="52">
        <f>I169/11</f>
        <v>0.73</v>
      </c>
      <c r="T169" s="52">
        <f>J169/22</f>
        <v>0.48</v>
      </c>
      <c r="U169" s="52">
        <f>K169/24</f>
        <v>0.13</v>
      </c>
      <c r="V169" s="52">
        <f>L169/33</f>
        <v>0.39</v>
      </c>
      <c r="W169" s="52">
        <f>M169/33</f>
        <v>0.52</v>
      </c>
      <c r="X169" s="52">
        <f>N169/15</f>
        <v>0.2</v>
      </c>
      <c r="Y169" s="52">
        <f>O169/20</f>
        <v>0.55</v>
      </c>
      <c r="Z169" s="52">
        <f>P169/34</f>
        <v>0.38</v>
      </c>
      <c r="AA169" s="52">
        <f>Q169/23</f>
        <v>0.61</v>
      </c>
      <c r="AB169" s="66">
        <f>RANK(S169,$S$2:$S$224)</f>
        <v>108</v>
      </c>
      <c r="AC169" s="66">
        <f>RANK(T169,$T$2:$T$224)</f>
        <v>165</v>
      </c>
      <c r="AD169" s="66">
        <f>RANK(U169,$U$2:$U$224)</f>
        <v>203</v>
      </c>
      <c r="AE169" s="66">
        <f>RANK(V169,V169:$V$224)</f>
        <v>26</v>
      </c>
      <c r="AF169" s="66">
        <f>RANK(W169,W169:$W$224)</f>
        <v>1</v>
      </c>
      <c r="AG169" s="66">
        <f>RANK(X169,X169:$X$224)</f>
        <v>28</v>
      </c>
      <c r="AH169" s="66">
        <f>RANK(Y169,Y169:$Y$224)</f>
        <v>18</v>
      </c>
      <c r="AI169" s="68">
        <f>RANK(Z169,Z169:$Z$224)</f>
        <v>6</v>
      </c>
      <c r="AJ169" s="68">
        <f>RANK(AA169,AA169:$AA$224)</f>
        <v>6</v>
      </c>
      <c r="AK169" s="81">
        <f>(I169+J169)/33</f>
        <v>0.56</v>
      </c>
      <c r="AL169" s="81">
        <f>(K169+L169)/57</f>
        <v>0.28</v>
      </c>
      <c r="AM169" s="81">
        <f>M169/33</f>
        <v>0.52</v>
      </c>
      <c r="AN169" s="81">
        <f>N169/15</f>
        <v>0.2</v>
      </c>
      <c r="AO169" s="81">
        <f>(O169+P169+Q169)/77</f>
        <v>0.49</v>
      </c>
      <c r="AP169" s="60">
        <f>RANK(AK169,$AK$2:$AK$224)</f>
        <v>155</v>
      </c>
      <c r="AQ169" s="60">
        <f>RANK(AL169,$AL$2:$AL$224)</f>
        <v>160</v>
      </c>
      <c r="AR169" s="60">
        <f>RANK(AM169,$AM$2:$AM$224)</f>
        <v>19</v>
      </c>
      <c r="AS169" s="60">
        <f>RANK(AN169,$AN$2:$AN$224)</f>
        <v>136</v>
      </c>
      <c r="AT169" s="60">
        <f>RANK(AO169,$AO$2:$AO$224)</f>
        <v>83</v>
      </c>
    </row>
    <row r="170" spans="1:46">
      <c r="A170" s="60">
        <v>187</v>
      </c>
      <c r="B170" s="60" t="s">
        <v>105</v>
      </c>
      <c r="C170" s="60" t="s">
        <v>237</v>
      </c>
      <c r="D170" s="60" t="s">
        <v>238</v>
      </c>
      <c r="E170" s="60">
        <v>2</v>
      </c>
      <c r="F170" s="60">
        <v>1</v>
      </c>
      <c r="G170" s="60">
        <v>122</v>
      </c>
      <c r="H170" s="58">
        <v>42.91</v>
      </c>
      <c r="I170" s="60">
        <v>11</v>
      </c>
      <c r="J170" s="60">
        <v>18.5</v>
      </c>
      <c r="K170" s="60">
        <v>5</v>
      </c>
      <c r="L170" s="60">
        <v>12</v>
      </c>
      <c r="M170" s="60">
        <v>8</v>
      </c>
      <c r="N170" s="60">
        <v>6</v>
      </c>
      <c r="O170" s="60">
        <v>9</v>
      </c>
      <c r="P170" s="60">
        <v>2</v>
      </c>
      <c r="Q170" s="60">
        <v>14</v>
      </c>
      <c r="R170" s="60">
        <v>85.5</v>
      </c>
      <c r="S170" s="52">
        <f>I170/11</f>
        <v>1</v>
      </c>
      <c r="T170" s="52">
        <f>J170/22</f>
        <v>0.84</v>
      </c>
      <c r="U170" s="52">
        <f>K170/24</f>
        <v>0.21</v>
      </c>
      <c r="V170" s="52">
        <f>L170/33</f>
        <v>0.36</v>
      </c>
      <c r="W170" s="52">
        <f>M170/33</f>
        <v>0.24</v>
      </c>
      <c r="X170" s="52">
        <f>N170/15</f>
        <v>0.4</v>
      </c>
      <c r="Y170" s="52">
        <f>O170/20</f>
        <v>0.45</v>
      </c>
      <c r="Z170" s="52">
        <f>P170/34</f>
        <v>0.06</v>
      </c>
      <c r="AA170" s="52">
        <f>Q170/23</f>
        <v>0.61</v>
      </c>
      <c r="AB170" s="66">
        <f>RANK(S170,$S$2:$S$224)</f>
        <v>1</v>
      </c>
      <c r="AC170" s="66">
        <f>RANK(T170,$T$2:$T$224)</f>
        <v>44</v>
      </c>
      <c r="AD170" s="66">
        <f>RANK(U170,$U$2:$U$224)</f>
        <v>109</v>
      </c>
      <c r="AE170" s="66">
        <f>RANK(V170,V170:$V$224)</f>
        <v>29</v>
      </c>
      <c r="AF170" s="66">
        <f>RANK(W170,W170:$W$224)</f>
        <v>26</v>
      </c>
      <c r="AG170" s="66">
        <f>RANK(X170,X170:$X$224)</f>
        <v>11</v>
      </c>
      <c r="AH170" s="66">
        <f>RANK(Y170,Y170:$Y$224)</f>
        <v>31</v>
      </c>
      <c r="AI170" s="68">
        <f>RANK(Z170,Z170:$Z$224)</f>
        <v>36</v>
      </c>
      <c r="AJ170" s="68">
        <f>RANK(AA170,AA170:$AA$224)</f>
        <v>6</v>
      </c>
      <c r="AK170" s="81">
        <f>(I170+J170)/33</f>
        <v>0.89</v>
      </c>
      <c r="AL170" s="81">
        <f>(K170+L170)/57</f>
        <v>0.3</v>
      </c>
      <c r="AM170" s="81">
        <f>M170/33</f>
        <v>0.24</v>
      </c>
      <c r="AN170" s="81">
        <f>N170/15</f>
        <v>0.4</v>
      </c>
      <c r="AO170" s="81">
        <f>(O170+P170+Q170)/77</f>
        <v>0.32</v>
      </c>
      <c r="AP170" s="60">
        <f>RANK(AK170,$AK$2:$AK$224)</f>
        <v>28</v>
      </c>
      <c r="AQ170" s="60">
        <f>RANK(AL170,$AL$2:$AL$224)</f>
        <v>152</v>
      </c>
      <c r="AR170" s="60">
        <f>RANK(AM170,$AM$2:$AM$224)</f>
        <v>144</v>
      </c>
      <c r="AS170" s="60">
        <f>RANK(AN170,$AN$2:$AN$224)</f>
        <v>66</v>
      </c>
      <c r="AT170" s="60">
        <f>RANK(AO170,$AO$2:$AO$224)</f>
        <v>154</v>
      </c>
    </row>
    <row r="171" spans="1:46">
      <c r="A171" s="60">
        <v>190</v>
      </c>
      <c r="B171" s="60" t="s">
        <v>201</v>
      </c>
      <c r="C171" s="60" t="s">
        <v>239</v>
      </c>
      <c r="D171" s="60" t="s">
        <v>240</v>
      </c>
      <c r="E171" s="55">
        <v>54</v>
      </c>
      <c r="F171" s="60">
        <v>19</v>
      </c>
      <c r="G171" s="60">
        <v>128</v>
      </c>
      <c r="H171" s="58">
        <v>41.88</v>
      </c>
      <c r="I171" s="60">
        <v>7</v>
      </c>
      <c r="J171" s="60">
        <v>18</v>
      </c>
      <c r="K171" s="60">
        <v>5</v>
      </c>
      <c r="L171" s="60">
        <v>11</v>
      </c>
      <c r="M171" s="60">
        <v>17</v>
      </c>
      <c r="N171" s="60">
        <v>1</v>
      </c>
      <c r="O171" s="60">
        <v>14</v>
      </c>
      <c r="P171" s="60">
        <v>4</v>
      </c>
      <c r="Q171" s="60">
        <v>10</v>
      </c>
      <c r="R171" s="60">
        <v>87</v>
      </c>
      <c r="S171" s="52">
        <f>I171/11</f>
        <v>0.64</v>
      </c>
      <c r="T171" s="52">
        <f>J171/22</f>
        <v>0.82</v>
      </c>
      <c r="U171" s="52">
        <f>K171/24</f>
        <v>0.21</v>
      </c>
      <c r="V171" s="52">
        <f>L171/33</f>
        <v>0.33</v>
      </c>
      <c r="W171" s="52">
        <f>M171/33</f>
        <v>0.52</v>
      </c>
      <c r="X171" s="52">
        <f>N171/15</f>
        <v>0.07</v>
      </c>
      <c r="Y171" s="52">
        <f>O171/20</f>
        <v>0.7</v>
      </c>
      <c r="Z171" s="52">
        <f>P171/34</f>
        <v>0.12</v>
      </c>
      <c r="AA171" s="52">
        <f>Q171/23</f>
        <v>0.43</v>
      </c>
      <c r="AB171" s="66">
        <f>RANK(S171,$S$2:$S$224)</f>
        <v>146</v>
      </c>
      <c r="AC171" s="66">
        <f>RANK(T171,$T$2:$T$224)</f>
        <v>53</v>
      </c>
      <c r="AD171" s="66">
        <f>RANK(U171,$U$2:$U$224)</f>
        <v>109</v>
      </c>
      <c r="AE171" s="66">
        <f>RANK(V171,V171:$V$224)</f>
        <v>32</v>
      </c>
      <c r="AF171" s="66">
        <f>RANK(W171,W171:$W$224)</f>
        <v>1</v>
      </c>
      <c r="AG171" s="66">
        <f>RANK(X171,X171:$X$224)</f>
        <v>38</v>
      </c>
      <c r="AH171" s="66">
        <f>RANK(Y171,Y171:$Y$224)</f>
        <v>5</v>
      </c>
      <c r="AI171" s="68">
        <f>RANK(Z171,Z171:$Z$224)</f>
        <v>29</v>
      </c>
      <c r="AJ171" s="68">
        <f>RANK(AA171,AA171:$AA$224)</f>
        <v>21</v>
      </c>
      <c r="AK171" s="81">
        <f>(I171+J171)/33</f>
        <v>0.76</v>
      </c>
      <c r="AL171" s="81">
        <f>(K171+L171)/57</f>
        <v>0.28</v>
      </c>
      <c r="AM171" s="81">
        <f>M171/33</f>
        <v>0.52</v>
      </c>
      <c r="AN171" s="81">
        <f>N171/15</f>
        <v>0.07</v>
      </c>
      <c r="AO171" s="81">
        <f>(O171+P171+Q171)/77</f>
        <v>0.36</v>
      </c>
      <c r="AP171" s="60">
        <f>RANK(AK171,$AK$2:$AK$224)</f>
        <v>80</v>
      </c>
      <c r="AQ171" s="60">
        <f>RANK(AL171,$AL$2:$AL$224)</f>
        <v>160</v>
      </c>
      <c r="AR171" s="60">
        <f>RANK(AM171,$AM$2:$AM$224)</f>
        <v>19</v>
      </c>
      <c r="AS171" s="60">
        <f>RANK(AN171,$AN$2:$AN$224)</f>
        <v>184</v>
      </c>
      <c r="AT171" s="60">
        <f>RANK(AO171,$AO$2:$AO$224)</f>
        <v>142</v>
      </c>
    </row>
    <row r="172" spans="1:46">
      <c r="A172" s="60">
        <v>191</v>
      </c>
      <c r="B172" s="60" t="s">
        <v>201</v>
      </c>
      <c r="C172" s="60" t="s">
        <v>239</v>
      </c>
      <c r="D172" s="60" t="s">
        <v>241</v>
      </c>
      <c r="E172" s="55">
        <v>54</v>
      </c>
      <c r="F172" s="60">
        <v>11</v>
      </c>
      <c r="G172" s="60">
        <v>93</v>
      </c>
      <c r="H172" s="58">
        <v>48.57</v>
      </c>
      <c r="I172" s="60">
        <v>8</v>
      </c>
      <c r="J172" s="60">
        <v>17</v>
      </c>
      <c r="K172" s="60">
        <v>11</v>
      </c>
      <c r="L172" s="60">
        <v>20.5</v>
      </c>
      <c r="M172" s="60">
        <v>14</v>
      </c>
      <c r="N172" s="60">
        <v>0</v>
      </c>
      <c r="O172" s="60">
        <v>10</v>
      </c>
      <c r="P172" s="60">
        <v>6</v>
      </c>
      <c r="Q172" s="60">
        <v>14</v>
      </c>
      <c r="R172" s="60">
        <v>100.5</v>
      </c>
      <c r="S172" s="52">
        <f>I172/11</f>
        <v>0.73</v>
      </c>
      <c r="T172" s="52">
        <f>J172/22</f>
        <v>0.77</v>
      </c>
      <c r="U172" s="52">
        <f>K172/24</f>
        <v>0.46</v>
      </c>
      <c r="V172" s="52">
        <f>L172/33</f>
        <v>0.62</v>
      </c>
      <c r="W172" s="52">
        <f>M172/33</f>
        <v>0.42</v>
      </c>
      <c r="X172" s="52">
        <f>N172/15</f>
        <v>0</v>
      </c>
      <c r="Y172" s="52">
        <f>O172/20</f>
        <v>0.5</v>
      </c>
      <c r="Z172" s="52">
        <f>P172/34</f>
        <v>0.18</v>
      </c>
      <c r="AA172" s="52">
        <f>Q172/23</f>
        <v>0.61</v>
      </c>
      <c r="AB172" s="66">
        <f>RANK(S172,$S$2:$S$224)</f>
        <v>108</v>
      </c>
      <c r="AC172" s="66">
        <f>RANK(T172,$T$2:$T$224)</f>
        <v>73</v>
      </c>
      <c r="AD172" s="66">
        <f>RANK(U172,$U$2:$U$224)</f>
        <v>41</v>
      </c>
      <c r="AE172" s="66">
        <f>RANK(V172,V172:$V$224)</f>
        <v>6</v>
      </c>
      <c r="AF172" s="66">
        <f>RANK(W172,W172:$W$224)</f>
        <v>3</v>
      </c>
      <c r="AG172" s="66">
        <f>RANK(X172,X172:$X$224)</f>
        <v>40</v>
      </c>
      <c r="AH172" s="66">
        <f>RANK(Y172,Y172:$Y$224)</f>
        <v>24</v>
      </c>
      <c r="AI172" s="68">
        <f>RANK(Z172,Z172:$Z$224)</f>
        <v>19</v>
      </c>
      <c r="AJ172" s="68">
        <f>RANK(AA172,AA172:$AA$224)</f>
        <v>6</v>
      </c>
      <c r="AK172" s="81">
        <f>(I172+J172)/33</f>
        <v>0.76</v>
      </c>
      <c r="AL172" s="81">
        <f>(K172+L172)/57</f>
        <v>0.55</v>
      </c>
      <c r="AM172" s="81">
        <f>M172/33</f>
        <v>0.42</v>
      </c>
      <c r="AN172" s="81">
        <f>N172/15</f>
        <v>0</v>
      </c>
      <c r="AO172" s="81">
        <f>(O172+P172+Q172)/77</f>
        <v>0.39</v>
      </c>
      <c r="AP172" s="60">
        <f>RANK(AK172,$AK$2:$AK$224)</f>
        <v>80</v>
      </c>
      <c r="AQ172" s="60">
        <f>RANK(AL172,$AL$2:$AL$224)</f>
        <v>52</v>
      </c>
      <c r="AR172" s="60">
        <f>RANK(AM172,$AM$2:$AM$224)</f>
        <v>46</v>
      </c>
      <c r="AS172" s="60">
        <f>RANK(AN172,$AN$2:$AN$224)</f>
        <v>195</v>
      </c>
      <c r="AT172" s="60">
        <f>RANK(AO172,$AO$2:$AO$224)</f>
        <v>131</v>
      </c>
    </row>
    <row r="173" spans="1:46">
      <c r="A173" s="60">
        <v>193</v>
      </c>
      <c r="B173" s="60" t="s">
        <v>201</v>
      </c>
      <c r="C173" s="60" t="s">
        <v>239</v>
      </c>
      <c r="D173" s="60" t="s">
        <v>242</v>
      </c>
      <c r="E173" s="55">
        <v>54</v>
      </c>
      <c r="F173" s="60">
        <v>5</v>
      </c>
      <c r="G173" s="60">
        <v>39</v>
      </c>
      <c r="H173" s="58">
        <v>58.3</v>
      </c>
      <c r="I173" s="60">
        <v>10</v>
      </c>
      <c r="J173" s="60">
        <v>20</v>
      </c>
      <c r="K173" s="60">
        <v>7.5</v>
      </c>
      <c r="L173" s="60">
        <v>20</v>
      </c>
      <c r="M173" s="60">
        <v>16</v>
      </c>
      <c r="N173" s="60">
        <v>6</v>
      </c>
      <c r="O173" s="60">
        <v>12</v>
      </c>
      <c r="P173" s="60">
        <v>17</v>
      </c>
      <c r="Q173" s="60">
        <v>14</v>
      </c>
      <c r="R173" s="60">
        <v>122.5</v>
      </c>
      <c r="S173" s="52">
        <f>I173/11</f>
        <v>0.91</v>
      </c>
      <c r="T173" s="52">
        <f>J173/22</f>
        <v>0.91</v>
      </c>
      <c r="U173" s="52">
        <f>K173/24</f>
        <v>0.31</v>
      </c>
      <c r="V173" s="52">
        <f>L173/33</f>
        <v>0.61</v>
      </c>
      <c r="W173" s="52">
        <f>M173/33</f>
        <v>0.48</v>
      </c>
      <c r="X173" s="52">
        <f>N173/15</f>
        <v>0.4</v>
      </c>
      <c r="Y173" s="52">
        <f>O173/20</f>
        <v>0.6</v>
      </c>
      <c r="Z173" s="52">
        <f>P173/34</f>
        <v>0.5</v>
      </c>
      <c r="AA173" s="52">
        <f>Q173/23</f>
        <v>0.61</v>
      </c>
      <c r="AB173" s="66">
        <f>RANK(S173,$S$2:$S$224)</f>
        <v>74</v>
      </c>
      <c r="AC173" s="66">
        <f>RANK(T173,$T$2:$T$224)</f>
        <v>11</v>
      </c>
      <c r="AD173" s="66">
        <f>RANK(U173,$U$2:$U$224)</f>
        <v>88</v>
      </c>
      <c r="AE173" s="66">
        <f>RANK(V173,V173:$V$224)</f>
        <v>6</v>
      </c>
      <c r="AF173" s="66">
        <f>RANK(W173,W173:$W$224)</f>
        <v>2</v>
      </c>
      <c r="AG173" s="66">
        <f>RANK(X173,X173:$X$224)</f>
        <v>11</v>
      </c>
      <c r="AH173" s="66">
        <f>RANK(Y173,Y173:$Y$224)</f>
        <v>8</v>
      </c>
      <c r="AI173" s="68">
        <f>RANK(Z173,Z173:$Z$224)</f>
        <v>2</v>
      </c>
      <c r="AJ173" s="68">
        <f>RANK(AA173,AA173:$AA$224)</f>
        <v>6</v>
      </c>
      <c r="AK173" s="81">
        <f>(I173+J173)/33</f>
        <v>0.91</v>
      </c>
      <c r="AL173" s="81">
        <f>(K173+L173)/57</f>
        <v>0.48</v>
      </c>
      <c r="AM173" s="81">
        <f>M173/33</f>
        <v>0.48</v>
      </c>
      <c r="AN173" s="81">
        <f>N173/15</f>
        <v>0.4</v>
      </c>
      <c r="AO173" s="81">
        <f>(O173+P173+Q173)/77</f>
        <v>0.56</v>
      </c>
      <c r="AP173" s="60">
        <f>RANK(AK173,$AK$2:$AK$224)</f>
        <v>19</v>
      </c>
      <c r="AQ173" s="60">
        <f>RANK(AL173,$AL$2:$AL$224)</f>
        <v>76</v>
      </c>
      <c r="AR173" s="60">
        <f>RANK(AM173,$AM$2:$AM$224)</f>
        <v>26</v>
      </c>
      <c r="AS173" s="60">
        <f>RANK(AN173,$AN$2:$AN$224)</f>
        <v>66</v>
      </c>
      <c r="AT173" s="60">
        <f>RANK(AO173,$AO$2:$AO$224)</f>
        <v>48</v>
      </c>
    </row>
    <row r="174" spans="1:46">
      <c r="A174" s="60">
        <v>194</v>
      </c>
      <c r="B174" s="60" t="s">
        <v>201</v>
      </c>
      <c r="C174" s="60" t="s">
        <v>239</v>
      </c>
      <c r="D174" s="60" t="s">
        <v>243</v>
      </c>
      <c r="E174" s="55">
        <v>54</v>
      </c>
      <c r="F174" s="60">
        <v>2</v>
      </c>
      <c r="G174" s="60">
        <v>16</v>
      </c>
      <c r="H174" s="58">
        <v>64.69</v>
      </c>
      <c r="I174" s="60">
        <v>11</v>
      </c>
      <c r="J174" s="60">
        <v>22</v>
      </c>
      <c r="K174" s="60">
        <v>14</v>
      </c>
      <c r="L174" s="60">
        <v>25.5</v>
      </c>
      <c r="M174" s="60">
        <v>17</v>
      </c>
      <c r="N174" s="60">
        <v>7</v>
      </c>
      <c r="O174" s="60">
        <v>11</v>
      </c>
      <c r="P174" s="60">
        <v>13</v>
      </c>
      <c r="Q174" s="60">
        <v>14</v>
      </c>
      <c r="R174" s="60">
        <v>134.5</v>
      </c>
      <c r="S174" s="52">
        <f>I174/11</f>
        <v>1</v>
      </c>
      <c r="T174" s="52">
        <f>J174/22</f>
        <v>1</v>
      </c>
      <c r="U174" s="52">
        <f>K174/24</f>
        <v>0.58</v>
      </c>
      <c r="V174" s="52">
        <f>L174/33</f>
        <v>0.77</v>
      </c>
      <c r="W174" s="52">
        <f>M174/33</f>
        <v>0.52</v>
      </c>
      <c r="X174" s="52">
        <f>N174/15</f>
        <v>0.47</v>
      </c>
      <c r="Y174" s="52">
        <f>O174/20</f>
        <v>0.55</v>
      </c>
      <c r="Z174" s="52">
        <f>P174/34</f>
        <v>0.38</v>
      </c>
      <c r="AA174" s="52">
        <f>Q174/23</f>
        <v>0.61</v>
      </c>
      <c r="AB174" s="66">
        <f>RANK(S174,$S$2:$S$224)</f>
        <v>1</v>
      </c>
      <c r="AC174" s="66">
        <f>RANK(T174,$T$2:$T$224)</f>
        <v>1</v>
      </c>
      <c r="AD174" s="66">
        <f>RANK(U174,$U$2:$U$224)</f>
        <v>12</v>
      </c>
      <c r="AE174" s="66">
        <f>RANK(V174,V174:$V$224)</f>
        <v>3</v>
      </c>
      <c r="AF174" s="66">
        <f>RANK(W174,W174:$W$224)</f>
        <v>1</v>
      </c>
      <c r="AG174" s="66">
        <f>RANK(X174,X174:$X$224)</f>
        <v>5</v>
      </c>
      <c r="AH174" s="66">
        <f>RANK(Y174,Y174:$Y$224)</f>
        <v>16</v>
      </c>
      <c r="AI174" s="68">
        <f>RANK(Z174,Z174:$Z$224)</f>
        <v>5</v>
      </c>
      <c r="AJ174" s="68">
        <f>RANK(AA174,AA174:$AA$224)</f>
        <v>6</v>
      </c>
      <c r="AK174" s="81">
        <f>(I174+J174)/33</f>
        <v>1</v>
      </c>
      <c r="AL174" s="81">
        <f>(K174+L174)/57</f>
        <v>0.69</v>
      </c>
      <c r="AM174" s="81">
        <f>M174/33</f>
        <v>0.52</v>
      </c>
      <c r="AN174" s="81">
        <f>N174/15</f>
        <v>0.47</v>
      </c>
      <c r="AO174" s="81">
        <f>(O174+P174+Q174)/77</f>
        <v>0.49</v>
      </c>
      <c r="AP174" s="60">
        <f>RANK(AK174,$AK$2:$AK$224)</f>
        <v>1</v>
      </c>
      <c r="AQ174" s="60">
        <f>RANK(AL174,$AL$2:$AL$224)</f>
        <v>15</v>
      </c>
      <c r="AR174" s="60">
        <f>RANK(AM174,$AM$2:$AM$224)</f>
        <v>19</v>
      </c>
      <c r="AS174" s="60">
        <f>RANK(AN174,$AN$2:$AN$224)</f>
        <v>39</v>
      </c>
      <c r="AT174" s="60">
        <f>RANK(AO174,$AO$2:$AO$224)</f>
        <v>83</v>
      </c>
    </row>
    <row r="175" spans="1:46">
      <c r="A175" s="60">
        <v>198</v>
      </c>
      <c r="B175" s="60" t="s">
        <v>201</v>
      </c>
      <c r="C175" s="60" t="s">
        <v>239</v>
      </c>
      <c r="D175" s="60" t="s">
        <v>244</v>
      </c>
      <c r="E175" s="55">
        <v>54</v>
      </c>
      <c r="F175" s="60">
        <v>21</v>
      </c>
      <c r="G175" s="60">
        <v>132</v>
      </c>
      <c r="H175" s="58">
        <v>41.39</v>
      </c>
      <c r="I175" s="60">
        <v>3</v>
      </c>
      <c r="J175" s="60">
        <v>15</v>
      </c>
      <c r="K175" s="60">
        <v>5</v>
      </c>
      <c r="L175" s="60">
        <v>17.5</v>
      </c>
      <c r="M175" s="60">
        <v>11</v>
      </c>
      <c r="N175" s="60">
        <v>11</v>
      </c>
      <c r="O175" s="60">
        <v>11</v>
      </c>
      <c r="P175" s="60">
        <v>2</v>
      </c>
      <c r="Q175" s="60">
        <v>12</v>
      </c>
      <c r="R175" s="60">
        <v>87.5</v>
      </c>
      <c r="S175" s="52">
        <f>I175/11</f>
        <v>0.27</v>
      </c>
      <c r="T175" s="52">
        <f>J175/22</f>
        <v>0.68</v>
      </c>
      <c r="U175" s="52">
        <f>K175/24</f>
        <v>0.21</v>
      </c>
      <c r="V175" s="52">
        <f>L175/33</f>
        <v>0.53</v>
      </c>
      <c r="W175" s="52">
        <f>M175/33</f>
        <v>0.33</v>
      </c>
      <c r="X175" s="52">
        <f>N175/15</f>
        <v>0.73</v>
      </c>
      <c r="Y175" s="52">
        <f>O175/20</f>
        <v>0.55</v>
      </c>
      <c r="Z175" s="52">
        <f>P175/34</f>
        <v>0.06</v>
      </c>
      <c r="AA175" s="52">
        <f>Q175/23</f>
        <v>0.52</v>
      </c>
      <c r="AB175" s="66">
        <f>RANK(S175,$S$2:$S$224)</f>
        <v>180</v>
      </c>
      <c r="AC175" s="66">
        <f>RANK(T175,$T$2:$T$224)</f>
        <v>102</v>
      </c>
      <c r="AD175" s="66">
        <f>RANK(U175,$U$2:$U$224)</f>
        <v>109</v>
      </c>
      <c r="AE175" s="66">
        <f>RANK(V175,V175:$V$224)</f>
        <v>10</v>
      </c>
      <c r="AF175" s="66">
        <f>RANK(W175,W175:$W$224)</f>
        <v>8</v>
      </c>
      <c r="AG175" s="66">
        <f>RANK(X175,X175:$X$224)</f>
        <v>1</v>
      </c>
      <c r="AH175" s="66">
        <f>RANK(Y175,Y175:$Y$224)</f>
        <v>16</v>
      </c>
      <c r="AI175" s="68">
        <f>RANK(Z175,Z175:$Z$224)</f>
        <v>32</v>
      </c>
      <c r="AJ175" s="68">
        <f>RANK(AA175,AA175:$AA$224)</f>
        <v>12</v>
      </c>
      <c r="AK175" s="81">
        <f>(I175+J175)/33</f>
        <v>0.55</v>
      </c>
      <c r="AL175" s="81">
        <f>(K175+L175)/57</f>
        <v>0.39</v>
      </c>
      <c r="AM175" s="81">
        <f>M175/33</f>
        <v>0.33</v>
      </c>
      <c r="AN175" s="81">
        <f>N175/15</f>
        <v>0.73</v>
      </c>
      <c r="AO175" s="81">
        <f>(O175+P175+Q175)/77</f>
        <v>0.32</v>
      </c>
      <c r="AP175" s="60">
        <f>RANK(AK175,$AK$2:$AK$224)</f>
        <v>162</v>
      </c>
      <c r="AQ175" s="60">
        <f>RANK(AL175,$AL$2:$AL$224)</f>
        <v>108</v>
      </c>
      <c r="AR175" s="60">
        <f>RANK(AM175,$AM$2:$AM$224)</f>
        <v>89</v>
      </c>
      <c r="AS175" s="60">
        <f>RANK(AN175,$AN$2:$AN$224)</f>
        <v>9</v>
      </c>
      <c r="AT175" s="60">
        <f>RANK(AO175,$AO$2:$AO$224)</f>
        <v>154</v>
      </c>
    </row>
    <row r="176" spans="1:46">
      <c r="A176" s="60">
        <v>202</v>
      </c>
      <c r="B176" s="60" t="s">
        <v>201</v>
      </c>
      <c r="C176" s="60" t="s">
        <v>239</v>
      </c>
      <c r="D176" s="60" t="s">
        <v>245</v>
      </c>
      <c r="E176" s="55">
        <v>54</v>
      </c>
      <c r="F176" s="60">
        <v>8</v>
      </c>
      <c r="G176" s="60">
        <v>49</v>
      </c>
      <c r="H176" s="58">
        <v>56.67</v>
      </c>
      <c r="I176" s="60">
        <v>11</v>
      </c>
      <c r="J176" s="60">
        <v>17.5</v>
      </c>
      <c r="K176" s="60">
        <v>5</v>
      </c>
      <c r="L176" s="60">
        <v>26</v>
      </c>
      <c r="M176" s="60">
        <v>12</v>
      </c>
      <c r="N176" s="60">
        <v>7</v>
      </c>
      <c r="O176" s="60">
        <v>9</v>
      </c>
      <c r="P176" s="60">
        <v>12</v>
      </c>
      <c r="Q176" s="60">
        <v>18</v>
      </c>
      <c r="R176" s="60">
        <v>117.5</v>
      </c>
      <c r="S176" s="52">
        <f>I176/11</f>
        <v>1</v>
      </c>
      <c r="T176" s="52">
        <f>J176/22</f>
        <v>0.8</v>
      </c>
      <c r="U176" s="52">
        <f>K176/24</f>
        <v>0.21</v>
      </c>
      <c r="V176" s="52">
        <f>L176/33</f>
        <v>0.79</v>
      </c>
      <c r="W176" s="52">
        <f>M176/33</f>
        <v>0.36</v>
      </c>
      <c r="X176" s="52">
        <f>N176/15</f>
        <v>0.47</v>
      </c>
      <c r="Y176" s="52">
        <f>O176/20</f>
        <v>0.45</v>
      </c>
      <c r="Z176" s="52">
        <f>P176/34</f>
        <v>0.35</v>
      </c>
      <c r="AA176" s="52">
        <f>Q176/23</f>
        <v>0.78</v>
      </c>
      <c r="AB176" s="66">
        <f>RANK(S176,$S$2:$S$224)</f>
        <v>1</v>
      </c>
      <c r="AC176" s="66">
        <f>RANK(T176,$T$2:$T$224)</f>
        <v>66</v>
      </c>
      <c r="AD176" s="66">
        <f>RANK(U176,$U$2:$U$224)</f>
        <v>109</v>
      </c>
      <c r="AE176" s="66">
        <f>RANK(V176,V176:$V$224)</f>
        <v>2</v>
      </c>
      <c r="AF176" s="66">
        <f>RANK(W176,W176:$W$224)</f>
        <v>3</v>
      </c>
      <c r="AG176" s="66">
        <f>RANK(X176,X176:$X$224)</f>
        <v>4</v>
      </c>
      <c r="AH176" s="66">
        <f>RANK(Y176,Y176:$Y$224)</f>
        <v>26</v>
      </c>
      <c r="AI176" s="68">
        <f>RANK(Z176,Z176:$Z$224)</f>
        <v>6</v>
      </c>
      <c r="AJ176" s="68">
        <f>RANK(AA176,AA176:$AA$224)</f>
        <v>2</v>
      </c>
      <c r="AK176" s="81">
        <f>(I176+J176)/33</f>
        <v>0.86</v>
      </c>
      <c r="AL176" s="81">
        <f>(K176+L176)/57</f>
        <v>0.54</v>
      </c>
      <c r="AM176" s="81">
        <f>M176/33</f>
        <v>0.36</v>
      </c>
      <c r="AN176" s="81">
        <f>N176/15</f>
        <v>0.47</v>
      </c>
      <c r="AO176" s="81">
        <f>(O176+P176+Q176)/77</f>
        <v>0.51</v>
      </c>
      <c r="AP176" s="60">
        <f>RANK(AK176,$AK$2:$AK$224)</f>
        <v>41</v>
      </c>
      <c r="AQ176" s="60">
        <f>RANK(AL176,$AL$2:$AL$224)</f>
        <v>55</v>
      </c>
      <c r="AR176" s="60">
        <f>RANK(AM176,$AM$2:$AM$224)</f>
        <v>71</v>
      </c>
      <c r="AS176" s="60">
        <f>RANK(AN176,$AN$2:$AN$224)</f>
        <v>39</v>
      </c>
      <c r="AT176" s="60">
        <f>RANK(AO176,$AO$2:$AO$224)</f>
        <v>75</v>
      </c>
    </row>
    <row r="177" spans="1:46">
      <c r="A177" s="60">
        <v>205</v>
      </c>
      <c r="B177" s="60" t="s">
        <v>201</v>
      </c>
      <c r="C177" s="60" t="s">
        <v>239</v>
      </c>
      <c r="D177" s="60" t="s">
        <v>246</v>
      </c>
      <c r="E177" s="55">
        <v>54</v>
      </c>
      <c r="F177" s="60">
        <v>54</v>
      </c>
      <c r="G177" s="60">
        <v>220</v>
      </c>
      <c r="H177" s="58">
        <v>13.6</v>
      </c>
      <c r="I177" s="60">
        <v>0</v>
      </c>
      <c r="J177" s="60">
        <v>4.5</v>
      </c>
      <c r="K177" s="60">
        <v>5</v>
      </c>
      <c r="L177" s="60">
        <v>9.5</v>
      </c>
      <c r="M177" s="60">
        <v>3</v>
      </c>
      <c r="N177" s="60">
        <v>0</v>
      </c>
      <c r="O177" s="60">
        <v>3</v>
      </c>
      <c r="P177" s="60">
        <v>0</v>
      </c>
      <c r="Q177" s="60">
        <v>4</v>
      </c>
      <c r="R177" s="60">
        <v>29</v>
      </c>
      <c r="S177" s="52">
        <f>I177/11</f>
        <v>0</v>
      </c>
      <c r="T177" s="52">
        <f>J177/22</f>
        <v>0.2</v>
      </c>
      <c r="U177" s="52">
        <f>K177/24</f>
        <v>0.21</v>
      </c>
      <c r="V177" s="52">
        <f>L177/33</f>
        <v>0.29</v>
      </c>
      <c r="W177" s="52">
        <f>M177/33</f>
        <v>0.09</v>
      </c>
      <c r="X177" s="52">
        <f>N177/15</f>
        <v>0</v>
      </c>
      <c r="Y177" s="52">
        <f>O177/20</f>
        <v>0.15</v>
      </c>
      <c r="Z177" s="52">
        <f>P177/34</f>
        <v>0</v>
      </c>
      <c r="AA177" s="52">
        <f>Q177/23</f>
        <v>0.17</v>
      </c>
      <c r="AB177" s="66">
        <f>RANK(S177,$S$2:$S$224)</f>
        <v>219</v>
      </c>
      <c r="AC177" s="66">
        <f>RANK(T177,$T$2:$T$224)</f>
        <v>215</v>
      </c>
      <c r="AD177" s="66">
        <f>RANK(U177,$U$2:$U$224)</f>
        <v>109</v>
      </c>
      <c r="AE177" s="66">
        <f>RANK(V177,V177:$V$224)</f>
        <v>27</v>
      </c>
      <c r="AF177" s="66">
        <f>RANK(W177,W177:$W$224)</f>
        <v>45</v>
      </c>
      <c r="AG177" s="66">
        <f>RANK(X177,X177:$X$224)</f>
        <v>36</v>
      </c>
      <c r="AH177" s="66">
        <f>RANK(Y177,Y177:$Y$224)</f>
        <v>47</v>
      </c>
      <c r="AI177" s="68">
        <f>RANK(Z177,Z177:$Z$224)</f>
        <v>38</v>
      </c>
      <c r="AJ177" s="68">
        <f>RANK(AA177,AA177:$AA$224)</f>
        <v>30</v>
      </c>
      <c r="AK177" s="81">
        <f>(I177+J177)/33</f>
        <v>0.14</v>
      </c>
      <c r="AL177" s="81">
        <f>(K177+L177)/57</f>
        <v>0.25</v>
      </c>
      <c r="AM177" s="81">
        <f>M177/33</f>
        <v>0.09</v>
      </c>
      <c r="AN177" s="81">
        <f>N177/15</f>
        <v>0</v>
      </c>
      <c r="AO177" s="81">
        <f>(O177+P177+Q177)/77</f>
        <v>0.09</v>
      </c>
      <c r="AP177" s="60">
        <f>RANK(AK177,$AK$2:$AK$224)</f>
        <v>220</v>
      </c>
      <c r="AQ177" s="60">
        <f>RANK(AL177,$AL$2:$AL$224)</f>
        <v>167</v>
      </c>
      <c r="AR177" s="60">
        <f>RANK(AM177,$AM$2:$AM$224)</f>
        <v>212</v>
      </c>
      <c r="AS177" s="60">
        <f>RANK(AN177,$AN$2:$AN$224)</f>
        <v>195</v>
      </c>
      <c r="AT177" s="60">
        <f>RANK(AO177,$AO$2:$AO$224)</f>
        <v>219</v>
      </c>
    </row>
    <row r="178" spans="1:46">
      <c r="A178" s="60">
        <v>206</v>
      </c>
      <c r="B178" s="60" t="s">
        <v>201</v>
      </c>
      <c r="C178" s="60" t="s">
        <v>239</v>
      </c>
      <c r="D178" s="60" t="s">
        <v>247</v>
      </c>
      <c r="E178" s="55">
        <v>54</v>
      </c>
      <c r="F178" s="60">
        <v>38</v>
      </c>
      <c r="G178" s="60">
        <v>198</v>
      </c>
      <c r="H178" s="58">
        <v>26.02</v>
      </c>
      <c r="I178" s="60">
        <v>3</v>
      </c>
      <c r="J178" s="60">
        <v>12</v>
      </c>
      <c r="K178" s="60">
        <v>5</v>
      </c>
      <c r="L178" s="60">
        <v>6.5</v>
      </c>
      <c r="M178" s="60">
        <v>9</v>
      </c>
      <c r="N178" s="60">
        <v>0</v>
      </c>
      <c r="O178" s="60">
        <v>5</v>
      </c>
      <c r="P178" s="60">
        <v>4</v>
      </c>
      <c r="Q178" s="60">
        <v>10</v>
      </c>
      <c r="R178" s="60">
        <v>54.5</v>
      </c>
      <c r="S178" s="52">
        <f>I178/11</f>
        <v>0.27</v>
      </c>
      <c r="T178" s="52">
        <f>J178/22</f>
        <v>0.55</v>
      </c>
      <c r="U178" s="52">
        <f>K178/24</f>
        <v>0.21</v>
      </c>
      <c r="V178" s="52">
        <f>L178/33</f>
        <v>0.2</v>
      </c>
      <c r="W178" s="52">
        <f>M178/33</f>
        <v>0.27</v>
      </c>
      <c r="X178" s="52">
        <f>N178/15</f>
        <v>0</v>
      </c>
      <c r="Y178" s="52">
        <f>O178/20</f>
        <v>0.25</v>
      </c>
      <c r="Z178" s="52">
        <f>P178/34</f>
        <v>0.12</v>
      </c>
      <c r="AA178" s="52">
        <f>Q178/23</f>
        <v>0.43</v>
      </c>
      <c r="AB178" s="66">
        <f>RANK(S178,$S$2:$S$224)</f>
        <v>180</v>
      </c>
      <c r="AC178" s="66">
        <f>RANK(T178,$T$2:$T$224)</f>
        <v>146</v>
      </c>
      <c r="AD178" s="66">
        <f>RANK(U178,$U$2:$U$224)</f>
        <v>109</v>
      </c>
      <c r="AE178" s="66">
        <f>RANK(V178,V178:$V$224)</f>
        <v>36</v>
      </c>
      <c r="AF178" s="66">
        <f>RANK(W178,W178:$W$224)</f>
        <v>15</v>
      </c>
      <c r="AG178" s="66">
        <f>RANK(X178,X178:$X$224)</f>
        <v>36</v>
      </c>
      <c r="AH178" s="66">
        <f>RANK(Y178,Y178:$Y$224)</f>
        <v>40</v>
      </c>
      <c r="AI178" s="68">
        <f>RANK(Z178,Z178:$Z$224)</f>
        <v>25</v>
      </c>
      <c r="AJ178" s="68">
        <f>RANK(AA178,AA178:$AA$224)</f>
        <v>16</v>
      </c>
      <c r="AK178" s="81">
        <f>(I178+J178)/33</f>
        <v>0.45</v>
      </c>
      <c r="AL178" s="81">
        <f>(K178+L178)/57</f>
        <v>0.2</v>
      </c>
      <c r="AM178" s="81">
        <f>M178/33</f>
        <v>0.27</v>
      </c>
      <c r="AN178" s="81">
        <f>N178/15</f>
        <v>0</v>
      </c>
      <c r="AO178" s="81">
        <f>(O178+P178+Q178)/77</f>
        <v>0.25</v>
      </c>
      <c r="AP178" s="60">
        <f>RANK(AK178,$AK$2:$AK$224)</f>
        <v>188</v>
      </c>
      <c r="AQ178" s="60">
        <f>RANK(AL178,$AL$2:$AL$224)</f>
        <v>185</v>
      </c>
      <c r="AR178" s="60">
        <f>RANK(AM178,$AM$2:$AM$224)</f>
        <v>128</v>
      </c>
      <c r="AS178" s="60">
        <f>RANK(AN178,$AN$2:$AN$224)</f>
        <v>195</v>
      </c>
      <c r="AT178" s="60">
        <f>RANK(AO178,$AO$2:$AO$224)</f>
        <v>183</v>
      </c>
    </row>
    <row r="179" spans="1:46">
      <c r="A179" s="60">
        <v>207</v>
      </c>
      <c r="B179" s="60" t="s">
        <v>201</v>
      </c>
      <c r="C179" s="60" t="s">
        <v>239</v>
      </c>
      <c r="D179" s="60" t="s">
        <v>248</v>
      </c>
      <c r="E179" s="55">
        <v>54</v>
      </c>
      <c r="F179" s="60">
        <v>51</v>
      </c>
      <c r="G179" s="60">
        <v>215</v>
      </c>
      <c r="H179" s="58">
        <v>18.83</v>
      </c>
      <c r="I179" s="60">
        <v>0</v>
      </c>
      <c r="J179" s="60">
        <v>3.5</v>
      </c>
      <c r="K179" s="60">
        <v>5</v>
      </c>
      <c r="L179" s="60">
        <v>8.5</v>
      </c>
      <c r="M179" s="60">
        <v>8</v>
      </c>
      <c r="N179" s="60">
        <v>4</v>
      </c>
      <c r="O179" s="60">
        <v>10</v>
      </c>
      <c r="P179" s="60">
        <v>0</v>
      </c>
      <c r="Q179" s="60">
        <v>2</v>
      </c>
      <c r="R179" s="60">
        <v>41</v>
      </c>
      <c r="S179" s="52">
        <f>I179/11</f>
        <v>0</v>
      </c>
      <c r="T179" s="52">
        <f>J179/22</f>
        <v>0.16</v>
      </c>
      <c r="U179" s="52">
        <f>K179/24</f>
        <v>0.21</v>
      </c>
      <c r="V179" s="52">
        <f>L179/33</f>
        <v>0.26</v>
      </c>
      <c r="W179" s="52">
        <f>M179/33</f>
        <v>0.24</v>
      </c>
      <c r="X179" s="52">
        <f>N179/15</f>
        <v>0.27</v>
      </c>
      <c r="Y179" s="52">
        <f>O179/20</f>
        <v>0.5</v>
      </c>
      <c r="Z179" s="52">
        <f>P179/34</f>
        <v>0</v>
      </c>
      <c r="AA179" s="52">
        <f>Q179/23</f>
        <v>0.09</v>
      </c>
      <c r="AB179" s="66">
        <f>RANK(S179,$S$2:$S$224)</f>
        <v>219</v>
      </c>
      <c r="AC179" s="66">
        <f>RANK(T179,$T$2:$T$224)</f>
        <v>220</v>
      </c>
      <c r="AD179" s="66">
        <f>RANK(U179,$U$2:$U$224)</f>
        <v>109</v>
      </c>
      <c r="AE179" s="66">
        <f>RANK(V179,V179:$V$224)</f>
        <v>31</v>
      </c>
      <c r="AF179" s="66">
        <f>RANK(W179,W179:$W$224)</f>
        <v>19</v>
      </c>
      <c r="AG179" s="66">
        <f>RANK(X179,X179:$X$224)</f>
        <v>15</v>
      </c>
      <c r="AH179" s="66">
        <f>RANK(Y179,Y179:$Y$224)</f>
        <v>21</v>
      </c>
      <c r="AI179" s="68">
        <f>RANK(Z179,Z179:$Z$224)</f>
        <v>37</v>
      </c>
      <c r="AJ179" s="68">
        <f>RANK(AA179,AA179:$AA$224)</f>
        <v>34</v>
      </c>
      <c r="AK179" s="81">
        <f>(I179+J179)/33</f>
        <v>0.11</v>
      </c>
      <c r="AL179" s="81">
        <f>(K179+L179)/57</f>
        <v>0.24</v>
      </c>
      <c r="AM179" s="81">
        <f>M179/33</f>
        <v>0.24</v>
      </c>
      <c r="AN179" s="81">
        <f>N179/15</f>
        <v>0.27</v>
      </c>
      <c r="AO179" s="81">
        <f>(O179+P179+Q179)/77</f>
        <v>0.16</v>
      </c>
      <c r="AP179" s="60">
        <f>RANK(AK179,$AK$2:$AK$224)</f>
        <v>223</v>
      </c>
      <c r="AQ179" s="60">
        <f>RANK(AL179,$AL$2:$AL$224)</f>
        <v>174</v>
      </c>
      <c r="AR179" s="60">
        <f>RANK(AM179,$AM$2:$AM$224)</f>
        <v>144</v>
      </c>
      <c r="AS179" s="60">
        <f>RANK(AN179,$AN$2:$AN$224)</f>
        <v>103</v>
      </c>
      <c r="AT179" s="60">
        <f>RANK(AO179,$AO$2:$AO$224)</f>
        <v>206</v>
      </c>
    </row>
    <row r="180" spans="1:46">
      <c r="A180" s="60">
        <v>208</v>
      </c>
      <c r="B180" s="60" t="s">
        <v>201</v>
      </c>
      <c r="C180" s="60" t="s">
        <v>239</v>
      </c>
      <c r="D180" s="60" t="s">
        <v>249</v>
      </c>
      <c r="E180" s="55">
        <v>54</v>
      </c>
      <c r="F180" s="60">
        <v>31</v>
      </c>
      <c r="G180" s="60">
        <v>171</v>
      </c>
      <c r="H180" s="58">
        <v>34.43</v>
      </c>
      <c r="I180" s="60">
        <v>3</v>
      </c>
      <c r="J180" s="60">
        <v>11</v>
      </c>
      <c r="K180" s="60">
        <v>0</v>
      </c>
      <c r="L180" s="60">
        <v>16.5</v>
      </c>
      <c r="M180" s="60">
        <v>6</v>
      </c>
      <c r="N180" s="60">
        <v>7</v>
      </c>
      <c r="O180" s="60">
        <v>12</v>
      </c>
      <c r="P180" s="60">
        <v>6</v>
      </c>
      <c r="Q180" s="60">
        <v>12</v>
      </c>
      <c r="R180" s="60">
        <v>73.5</v>
      </c>
      <c r="S180" s="52">
        <f>I180/11</f>
        <v>0.27</v>
      </c>
      <c r="T180" s="52">
        <f>J180/22</f>
        <v>0.5</v>
      </c>
      <c r="U180" s="52">
        <f>K180/24</f>
        <v>0</v>
      </c>
      <c r="V180" s="52">
        <f>L180/33</f>
        <v>0.5</v>
      </c>
      <c r="W180" s="52">
        <f>M180/33</f>
        <v>0.18</v>
      </c>
      <c r="X180" s="52">
        <f>N180/15</f>
        <v>0.47</v>
      </c>
      <c r="Y180" s="52">
        <f>O180/20</f>
        <v>0.6</v>
      </c>
      <c r="Z180" s="52">
        <f>P180/34</f>
        <v>0.18</v>
      </c>
      <c r="AA180" s="52">
        <f>Q180/23</f>
        <v>0.52</v>
      </c>
      <c r="AB180" s="66">
        <f>RANK(S180,$S$2:$S$224)</f>
        <v>180</v>
      </c>
      <c r="AC180" s="66">
        <f>RANK(T180,$T$2:$T$224)</f>
        <v>157</v>
      </c>
      <c r="AD180" s="66">
        <f>RANK(U180,$U$2:$U$224)</f>
        <v>221</v>
      </c>
      <c r="AE180" s="66">
        <f>RANK(V180,V180:$V$224)</f>
        <v>11</v>
      </c>
      <c r="AF180" s="66">
        <f>RANK(W180,W180:$W$224)</f>
        <v>35</v>
      </c>
      <c r="AG180" s="66">
        <f>RANK(X180,X180:$X$224)</f>
        <v>4</v>
      </c>
      <c r="AH180" s="66">
        <f>RANK(Y180,Y180:$Y$224)</f>
        <v>8</v>
      </c>
      <c r="AI180" s="68">
        <f>RANK(Z180,Z180:$Z$224)</f>
        <v>16</v>
      </c>
      <c r="AJ180" s="68">
        <f>RANK(AA180,AA180:$AA$224)</f>
        <v>11</v>
      </c>
      <c r="AK180" s="81">
        <f>(I180+J180)/33</f>
        <v>0.42</v>
      </c>
      <c r="AL180" s="81">
        <f>(K180+L180)/57</f>
        <v>0.29</v>
      </c>
      <c r="AM180" s="81">
        <f>M180/33</f>
        <v>0.18</v>
      </c>
      <c r="AN180" s="81">
        <f>N180/15</f>
        <v>0.47</v>
      </c>
      <c r="AO180" s="81">
        <f>(O180+P180+Q180)/77</f>
        <v>0.39</v>
      </c>
      <c r="AP180" s="60">
        <f>RANK(AK180,$AK$2:$AK$224)</f>
        <v>191</v>
      </c>
      <c r="AQ180" s="60">
        <f>RANK(AL180,$AL$2:$AL$224)</f>
        <v>155</v>
      </c>
      <c r="AR180" s="60">
        <f>RANK(AM180,$AM$2:$AM$224)</f>
        <v>188</v>
      </c>
      <c r="AS180" s="60">
        <f>RANK(AN180,$AN$2:$AN$224)</f>
        <v>39</v>
      </c>
      <c r="AT180" s="60">
        <f>RANK(AO180,$AO$2:$AO$224)</f>
        <v>131</v>
      </c>
    </row>
    <row r="181" spans="1:46">
      <c r="A181" s="60">
        <v>209</v>
      </c>
      <c r="B181" s="60" t="s">
        <v>201</v>
      </c>
      <c r="C181" s="60" t="s">
        <v>239</v>
      </c>
      <c r="D181" s="60" t="s">
        <v>250</v>
      </c>
      <c r="E181" s="55">
        <v>54</v>
      </c>
      <c r="F181" s="60">
        <v>41</v>
      </c>
      <c r="G181" s="60">
        <v>204</v>
      </c>
      <c r="H181" s="58">
        <v>24.62</v>
      </c>
      <c r="I181" s="60">
        <v>3</v>
      </c>
      <c r="J181" s="60">
        <v>13</v>
      </c>
      <c r="K181" s="60">
        <v>5</v>
      </c>
      <c r="L181" s="60">
        <v>9.5</v>
      </c>
      <c r="M181" s="60">
        <v>11</v>
      </c>
      <c r="N181" s="60">
        <v>2</v>
      </c>
      <c r="O181" s="60">
        <v>4</v>
      </c>
      <c r="P181" s="60">
        <v>2</v>
      </c>
      <c r="Q181" s="60">
        <v>2</v>
      </c>
      <c r="R181" s="60">
        <v>51.5</v>
      </c>
      <c r="S181" s="52">
        <f>I181/11</f>
        <v>0.27</v>
      </c>
      <c r="T181" s="52">
        <f>J181/22</f>
        <v>0.59</v>
      </c>
      <c r="U181" s="52">
        <f>K181/24</f>
        <v>0.21</v>
      </c>
      <c r="V181" s="52">
        <f>L181/33</f>
        <v>0.29</v>
      </c>
      <c r="W181" s="52">
        <f>M181/33</f>
        <v>0.33</v>
      </c>
      <c r="X181" s="52">
        <f>N181/15</f>
        <v>0.13</v>
      </c>
      <c r="Y181" s="52">
        <f>O181/20</f>
        <v>0.2</v>
      </c>
      <c r="Z181" s="52">
        <f>P181/34</f>
        <v>0.06</v>
      </c>
      <c r="AA181" s="52">
        <f>Q181/23</f>
        <v>0.09</v>
      </c>
      <c r="AB181" s="66">
        <f>RANK(S181,$S$2:$S$224)</f>
        <v>180</v>
      </c>
      <c r="AC181" s="66">
        <f>RANK(T181,$T$2:$T$224)</f>
        <v>130</v>
      </c>
      <c r="AD181" s="66">
        <f>RANK(U181,$U$2:$U$224)</f>
        <v>109</v>
      </c>
      <c r="AE181" s="66">
        <f>RANK(V181,V181:$V$224)</f>
        <v>26</v>
      </c>
      <c r="AF181" s="66">
        <f>RANK(W181,W181:$W$224)</f>
        <v>7</v>
      </c>
      <c r="AG181" s="66">
        <f>RANK(X181,X181:$X$224)</f>
        <v>24</v>
      </c>
      <c r="AH181" s="66">
        <f>RANK(Y181,Y181:$Y$224)</f>
        <v>40</v>
      </c>
      <c r="AI181" s="68">
        <f>RANK(Z181,Z181:$Z$224)</f>
        <v>29</v>
      </c>
      <c r="AJ181" s="68">
        <f>RANK(AA181,AA181:$AA$224)</f>
        <v>33</v>
      </c>
      <c r="AK181" s="81">
        <f>(I181+J181)/33</f>
        <v>0.48</v>
      </c>
      <c r="AL181" s="81">
        <f>(K181+L181)/57</f>
        <v>0.25</v>
      </c>
      <c r="AM181" s="81">
        <f>M181/33</f>
        <v>0.33</v>
      </c>
      <c r="AN181" s="81">
        <f>N181/15</f>
        <v>0.13</v>
      </c>
      <c r="AO181" s="81">
        <f>(O181+P181+Q181)/77</f>
        <v>0.1</v>
      </c>
      <c r="AP181" s="60">
        <f>RANK(AK181,$AK$2:$AK$224)</f>
        <v>183</v>
      </c>
      <c r="AQ181" s="60">
        <f>RANK(AL181,$AL$2:$AL$224)</f>
        <v>167</v>
      </c>
      <c r="AR181" s="60">
        <f>RANK(AM181,$AM$2:$AM$224)</f>
        <v>89</v>
      </c>
      <c r="AS181" s="60">
        <f>RANK(AN181,$AN$2:$AN$224)</f>
        <v>153</v>
      </c>
      <c r="AT181" s="60">
        <f>RANK(AO181,$AO$2:$AO$224)</f>
        <v>216</v>
      </c>
    </row>
    <row r="182" spans="1:46">
      <c r="A182" s="60">
        <v>210</v>
      </c>
      <c r="B182" s="60" t="s">
        <v>201</v>
      </c>
      <c r="C182" s="60" t="s">
        <v>239</v>
      </c>
      <c r="D182" s="60" t="s">
        <v>251</v>
      </c>
      <c r="E182" s="55">
        <v>54</v>
      </c>
      <c r="F182" s="60">
        <v>47</v>
      </c>
      <c r="G182" s="60">
        <v>211</v>
      </c>
      <c r="H182" s="58">
        <v>22.03</v>
      </c>
      <c r="I182" s="60">
        <v>6</v>
      </c>
      <c r="J182" s="60">
        <v>12</v>
      </c>
      <c r="K182" s="60">
        <v>5</v>
      </c>
      <c r="L182" s="60">
        <v>0</v>
      </c>
      <c r="M182" s="60">
        <v>6</v>
      </c>
      <c r="N182" s="60">
        <v>2</v>
      </c>
      <c r="O182" s="60">
        <v>5</v>
      </c>
      <c r="P182" s="60">
        <v>4</v>
      </c>
      <c r="Q182" s="60">
        <v>4</v>
      </c>
      <c r="R182" s="60">
        <v>44</v>
      </c>
      <c r="S182" s="52">
        <f>I182/11</f>
        <v>0.55</v>
      </c>
      <c r="T182" s="52">
        <f>J182/22</f>
        <v>0.55</v>
      </c>
      <c r="U182" s="52">
        <f>K182/24</f>
        <v>0.21</v>
      </c>
      <c r="V182" s="52">
        <f>L182/33</f>
        <v>0</v>
      </c>
      <c r="W182" s="52">
        <f>M182/33</f>
        <v>0.18</v>
      </c>
      <c r="X182" s="52">
        <f>N182/15</f>
        <v>0.13</v>
      </c>
      <c r="Y182" s="52">
        <f>O182/20</f>
        <v>0.25</v>
      </c>
      <c r="Z182" s="52">
        <f>P182/34</f>
        <v>0.12</v>
      </c>
      <c r="AA182" s="52">
        <f>Q182/23</f>
        <v>0.17</v>
      </c>
      <c r="AB182" s="66">
        <f>RANK(S182,$S$2:$S$224)</f>
        <v>156</v>
      </c>
      <c r="AC182" s="66">
        <f>RANK(T182,$T$2:$T$224)</f>
        <v>146</v>
      </c>
      <c r="AD182" s="66">
        <f>RANK(U182,$U$2:$U$224)</f>
        <v>109</v>
      </c>
      <c r="AE182" s="66">
        <f>RANK(V182,V182:$V$224)</f>
        <v>43</v>
      </c>
      <c r="AF182" s="66">
        <f>RANK(W182,W182:$W$224)</f>
        <v>34</v>
      </c>
      <c r="AG182" s="66">
        <f>RANK(X182,X182:$X$224)</f>
        <v>24</v>
      </c>
      <c r="AH182" s="66">
        <f>RANK(Y182,Y182:$Y$224)</f>
        <v>38</v>
      </c>
      <c r="AI182" s="68">
        <f>RANK(Z182,Z182:$Z$224)</f>
        <v>24</v>
      </c>
      <c r="AJ182" s="68">
        <f>RANK(AA182,AA182:$AA$224)</f>
        <v>28</v>
      </c>
      <c r="AK182" s="81">
        <f>(I182+J182)/33</f>
        <v>0.55</v>
      </c>
      <c r="AL182" s="81">
        <f>(K182+L182)/57</f>
        <v>0.09</v>
      </c>
      <c r="AM182" s="81">
        <f>M182/33</f>
        <v>0.18</v>
      </c>
      <c r="AN182" s="81">
        <f>N182/15</f>
        <v>0.13</v>
      </c>
      <c r="AO182" s="81">
        <f>(O182+P182+Q182)/77</f>
        <v>0.17</v>
      </c>
      <c r="AP182" s="60">
        <f>RANK(AK182,$AK$2:$AK$224)</f>
        <v>162</v>
      </c>
      <c r="AQ182" s="60">
        <f>RANK(AL182,$AL$2:$AL$224)</f>
        <v>219</v>
      </c>
      <c r="AR182" s="60">
        <f>RANK(AM182,$AM$2:$AM$224)</f>
        <v>188</v>
      </c>
      <c r="AS182" s="60">
        <f>RANK(AN182,$AN$2:$AN$224)</f>
        <v>153</v>
      </c>
      <c r="AT182" s="60">
        <f>RANK(AO182,$AO$2:$AO$224)</f>
        <v>203</v>
      </c>
    </row>
    <row r="183" spans="1:46">
      <c r="A183" s="60">
        <v>211</v>
      </c>
      <c r="B183" s="60" t="s">
        <v>201</v>
      </c>
      <c r="C183" s="60" t="s">
        <v>239</v>
      </c>
      <c r="D183" s="60" t="s">
        <v>252</v>
      </c>
      <c r="E183" s="55">
        <v>54</v>
      </c>
      <c r="F183" s="60">
        <v>34</v>
      </c>
      <c r="G183" s="60">
        <v>176</v>
      </c>
      <c r="H183" s="58">
        <v>32.95</v>
      </c>
      <c r="I183" s="60">
        <v>3</v>
      </c>
      <c r="J183" s="60">
        <v>16.5</v>
      </c>
      <c r="K183" s="60">
        <v>5</v>
      </c>
      <c r="L183" s="60">
        <v>17</v>
      </c>
      <c r="M183" s="60">
        <v>11</v>
      </c>
      <c r="N183" s="60">
        <v>3</v>
      </c>
      <c r="O183" s="60">
        <v>10</v>
      </c>
      <c r="P183" s="60">
        <v>2</v>
      </c>
      <c r="Q183" s="60">
        <v>2</v>
      </c>
      <c r="R183" s="60">
        <v>69.5</v>
      </c>
      <c r="S183" s="52">
        <f>I183/11</f>
        <v>0.27</v>
      </c>
      <c r="T183" s="52">
        <f>J183/22</f>
        <v>0.75</v>
      </c>
      <c r="U183" s="52">
        <f>K183/24</f>
        <v>0.21</v>
      </c>
      <c r="V183" s="52">
        <f>L183/33</f>
        <v>0.52</v>
      </c>
      <c r="W183" s="52">
        <f>M183/33</f>
        <v>0.33</v>
      </c>
      <c r="X183" s="52">
        <f>N183/15</f>
        <v>0.2</v>
      </c>
      <c r="Y183" s="52">
        <f>O183/20</f>
        <v>0.5</v>
      </c>
      <c r="Z183" s="52">
        <f>P183/34</f>
        <v>0.06</v>
      </c>
      <c r="AA183" s="52">
        <f>Q183/23</f>
        <v>0.09</v>
      </c>
      <c r="AB183" s="66">
        <f>RANK(S183,$S$2:$S$224)</f>
        <v>180</v>
      </c>
      <c r="AC183" s="66">
        <f>RANK(T183,$T$2:$T$224)</f>
        <v>89</v>
      </c>
      <c r="AD183" s="66">
        <f>RANK(U183,$U$2:$U$224)</f>
        <v>109</v>
      </c>
      <c r="AE183" s="66">
        <f>RANK(V183,V183:$V$224)</f>
        <v>10</v>
      </c>
      <c r="AF183" s="66">
        <f>RANK(W183,W183:$W$224)</f>
        <v>7</v>
      </c>
      <c r="AG183" s="66">
        <f>RANK(X183,X183:$X$224)</f>
        <v>21</v>
      </c>
      <c r="AH183" s="66">
        <f>RANK(Y183,Y183:$Y$224)</f>
        <v>20</v>
      </c>
      <c r="AI183" s="68">
        <f>RANK(Z183,Z183:$Z$224)</f>
        <v>28</v>
      </c>
      <c r="AJ183" s="68">
        <f>RANK(AA183,AA183:$AA$224)</f>
        <v>32</v>
      </c>
      <c r="AK183" s="81">
        <f>(I183+J183)/33</f>
        <v>0.59</v>
      </c>
      <c r="AL183" s="81">
        <f>(K183+L183)/57</f>
        <v>0.39</v>
      </c>
      <c r="AM183" s="81">
        <f>M183/33</f>
        <v>0.33</v>
      </c>
      <c r="AN183" s="81">
        <f>N183/15</f>
        <v>0.2</v>
      </c>
      <c r="AO183" s="81">
        <f>(O183+P183+Q183)/77</f>
        <v>0.18</v>
      </c>
      <c r="AP183" s="60">
        <f>RANK(AK183,$AK$2:$AK$224)</f>
        <v>143</v>
      </c>
      <c r="AQ183" s="60">
        <f>RANK(AL183,$AL$2:$AL$224)</f>
        <v>108</v>
      </c>
      <c r="AR183" s="60">
        <f>RANK(AM183,$AM$2:$AM$224)</f>
        <v>89</v>
      </c>
      <c r="AS183" s="60">
        <f>RANK(AN183,$AN$2:$AN$224)</f>
        <v>136</v>
      </c>
      <c r="AT183" s="60">
        <f>RANK(AO183,$AO$2:$AO$224)</f>
        <v>200</v>
      </c>
    </row>
    <row r="184" spans="1:46">
      <c r="A184" s="60">
        <v>212</v>
      </c>
      <c r="B184" s="60" t="s">
        <v>201</v>
      </c>
      <c r="C184" s="60" t="s">
        <v>239</v>
      </c>
      <c r="D184" s="60" t="s">
        <v>253</v>
      </c>
      <c r="E184" s="55">
        <v>54</v>
      </c>
      <c r="F184" s="60">
        <v>53</v>
      </c>
      <c r="G184" s="60">
        <v>219</v>
      </c>
      <c r="H184" s="58">
        <v>14.78</v>
      </c>
      <c r="I184" s="60">
        <v>2</v>
      </c>
      <c r="J184" s="60">
        <v>7</v>
      </c>
      <c r="K184" s="60">
        <v>4.5</v>
      </c>
      <c r="L184" s="60">
        <v>2.5</v>
      </c>
      <c r="M184" s="60">
        <v>7</v>
      </c>
      <c r="N184" s="60">
        <v>0</v>
      </c>
      <c r="O184" s="60">
        <v>6</v>
      </c>
      <c r="P184" s="60">
        <v>2</v>
      </c>
      <c r="Q184" s="60">
        <v>0</v>
      </c>
      <c r="R184" s="60">
        <v>31</v>
      </c>
      <c r="S184" s="52">
        <f>I184/11</f>
        <v>0.18</v>
      </c>
      <c r="T184" s="52">
        <f>J184/22</f>
        <v>0.32</v>
      </c>
      <c r="U184" s="52">
        <f>K184/24</f>
        <v>0.19</v>
      </c>
      <c r="V184" s="52">
        <f>L184/33</f>
        <v>0.08</v>
      </c>
      <c r="W184" s="52">
        <f>M184/33</f>
        <v>0.21</v>
      </c>
      <c r="X184" s="52">
        <f>N184/15</f>
        <v>0</v>
      </c>
      <c r="Y184" s="52">
        <f>O184/20</f>
        <v>0.3</v>
      </c>
      <c r="Z184" s="52">
        <f>P184/34</f>
        <v>0.06</v>
      </c>
      <c r="AA184" s="52">
        <f>Q184/23</f>
        <v>0</v>
      </c>
      <c r="AB184" s="66">
        <f>RANK(S184,$S$2:$S$224)</f>
        <v>204</v>
      </c>
      <c r="AC184" s="66">
        <f>RANK(T184,$T$2:$T$224)</f>
        <v>200</v>
      </c>
      <c r="AD184" s="66">
        <f>RANK(U184,$U$2:$U$224)</f>
        <v>183</v>
      </c>
      <c r="AE184" s="66">
        <f>RANK(V184,V184:$V$224)</f>
        <v>40</v>
      </c>
      <c r="AF184" s="66">
        <f>RANK(W184,W184:$W$224)</f>
        <v>23</v>
      </c>
      <c r="AG184" s="66">
        <f>RANK(X184,X184:$X$224)</f>
        <v>31</v>
      </c>
      <c r="AH184" s="66">
        <f>RANK(Y184,Y184:$Y$224)</f>
        <v>32</v>
      </c>
      <c r="AI184" s="68">
        <f>RANK(Z184,Z184:$Z$224)</f>
        <v>28</v>
      </c>
      <c r="AJ184" s="68">
        <f>RANK(AA184,AA184:$AA$224)</f>
        <v>36</v>
      </c>
      <c r="AK184" s="81">
        <f>(I184+J184)/33</f>
        <v>0.27</v>
      </c>
      <c r="AL184" s="81">
        <f>(K184+L184)/57</f>
        <v>0.12</v>
      </c>
      <c r="AM184" s="81">
        <f>M184/33</f>
        <v>0.21</v>
      </c>
      <c r="AN184" s="81">
        <f>N184/15</f>
        <v>0</v>
      </c>
      <c r="AO184" s="81">
        <f>(O184+P184+Q184)/77</f>
        <v>0.1</v>
      </c>
      <c r="AP184" s="60">
        <f>RANK(AK184,$AK$2:$AK$224)</f>
        <v>212</v>
      </c>
      <c r="AQ184" s="60">
        <f>RANK(AL184,$AL$2:$AL$224)</f>
        <v>210</v>
      </c>
      <c r="AR184" s="60">
        <f>RANK(AM184,$AM$2:$AM$224)</f>
        <v>173</v>
      </c>
      <c r="AS184" s="60">
        <f>RANK(AN184,$AN$2:$AN$224)</f>
        <v>195</v>
      </c>
      <c r="AT184" s="60">
        <f>RANK(AO184,$AO$2:$AO$224)</f>
        <v>216</v>
      </c>
    </row>
    <row r="185" spans="1:46">
      <c r="A185" s="60">
        <v>213</v>
      </c>
      <c r="B185" s="60" t="s">
        <v>201</v>
      </c>
      <c r="C185" s="60" t="s">
        <v>239</v>
      </c>
      <c r="D185" s="60" t="s">
        <v>254</v>
      </c>
      <c r="E185" s="55">
        <v>54</v>
      </c>
      <c r="F185" s="60">
        <v>36</v>
      </c>
      <c r="G185" s="60">
        <v>191</v>
      </c>
      <c r="H185" s="58">
        <v>27.92</v>
      </c>
      <c r="I185" s="60">
        <v>2</v>
      </c>
      <c r="J185" s="60">
        <v>11.5</v>
      </c>
      <c r="K185" s="60">
        <v>5</v>
      </c>
      <c r="L185" s="60">
        <v>7.5</v>
      </c>
      <c r="M185" s="60">
        <v>11</v>
      </c>
      <c r="N185" s="60">
        <v>1</v>
      </c>
      <c r="O185" s="60">
        <v>13</v>
      </c>
      <c r="P185" s="60">
        <v>0</v>
      </c>
      <c r="Q185" s="60">
        <v>8</v>
      </c>
      <c r="R185" s="60">
        <v>59</v>
      </c>
      <c r="S185" s="52">
        <f>I185/11</f>
        <v>0.18</v>
      </c>
      <c r="T185" s="52">
        <f>J185/22</f>
        <v>0.52</v>
      </c>
      <c r="U185" s="52">
        <f>K185/24</f>
        <v>0.21</v>
      </c>
      <c r="V185" s="52">
        <f>L185/33</f>
        <v>0.23</v>
      </c>
      <c r="W185" s="52">
        <f>M185/33</f>
        <v>0.33</v>
      </c>
      <c r="X185" s="52">
        <f>N185/15</f>
        <v>0.07</v>
      </c>
      <c r="Y185" s="52">
        <f>O185/20</f>
        <v>0.65</v>
      </c>
      <c r="Z185" s="52">
        <f>P185/34</f>
        <v>0</v>
      </c>
      <c r="AA185" s="52">
        <f>Q185/23</f>
        <v>0.35</v>
      </c>
      <c r="AB185" s="66">
        <f>RANK(S185,$S$2:$S$224)</f>
        <v>204</v>
      </c>
      <c r="AC185" s="66">
        <f>RANK(T185,$T$2:$T$224)</f>
        <v>151</v>
      </c>
      <c r="AD185" s="66">
        <f>RANK(U185,$U$2:$U$224)</f>
        <v>109</v>
      </c>
      <c r="AE185" s="66">
        <f>RANK(V185,V185:$V$224)</f>
        <v>29</v>
      </c>
      <c r="AF185" s="66">
        <f>RANK(W185,W185:$W$224)</f>
        <v>7</v>
      </c>
      <c r="AG185" s="66">
        <f>RANK(X185,X185:$X$224)</f>
        <v>29</v>
      </c>
      <c r="AH185" s="66">
        <f>RANK(Y185,Y185:$Y$224)</f>
        <v>7</v>
      </c>
      <c r="AI185" s="68">
        <f>RANK(Z185,Z185:$Z$224)</f>
        <v>32</v>
      </c>
      <c r="AJ185" s="68">
        <f>RANK(AA185,AA185:$AA$224)</f>
        <v>22</v>
      </c>
      <c r="AK185" s="81">
        <f>(I185+J185)/33</f>
        <v>0.41</v>
      </c>
      <c r="AL185" s="81">
        <f>(K185+L185)/57</f>
        <v>0.22</v>
      </c>
      <c r="AM185" s="81">
        <f>M185/33</f>
        <v>0.33</v>
      </c>
      <c r="AN185" s="81">
        <f>N185/15</f>
        <v>0.07</v>
      </c>
      <c r="AO185" s="81">
        <f>(O185+P185+Q185)/77</f>
        <v>0.27</v>
      </c>
      <c r="AP185" s="60">
        <f>RANK(AK185,$AK$2:$AK$224)</f>
        <v>194</v>
      </c>
      <c r="AQ185" s="60">
        <f>RANK(AL185,$AL$2:$AL$224)</f>
        <v>180</v>
      </c>
      <c r="AR185" s="60">
        <f>RANK(AM185,$AM$2:$AM$224)</f>
        <v>89</v>
      </c>
      <c r="AS185" s="60">
        <f>RANK(AN185,$AN$2:$AN$224)</f>
        <v>184</v>
      </c>
      <c r="AT185" s="60">
        <f>RANK(AO185,$AO$2:$AO$224)</f>
        <v>176</v>
      </c>
    </row>
    <row r="186" spans="1:46">
      <c r="A186" s="60">
        <v>214</v>
      </c>
      <c r="B186" s="60" t="s">
        <v>201</v>
      </c>
      <c r="C186" s="60" t="s">
        <v>239</v>
      </c>
      <c r="D186" s="60" t="s">
        <v>255</v>
      </c>
      <c r="E186" s="55">
        <v>54</v>
      </c>
      <c r="F186" s="60">
        <v>44</v>
      </c>
      <c r="G186" s="60">
        <v>207</v>
      </c>
      <c r="H186" s="58">
        <v>23.34</v>
      </c>
      <c r="I186" s="60">
        <v>2</v>
      </c>
      <c r="J186" s="60">
        <v>9.5</v>
      </c>
      <c r="K186" s="60">
        <v>3</v>
      </c>
      <c r="L186" s="60">
        <v>20</v>
      </c>
      <c r="M186" s="60">
        <v>8</v>
      </c>
      <c r="N186" s="60">
        <v>0</v>
      </c>
      <c r="O186" s="60">
        <v>7</v>
      </c>
      <c r="P186" s="60">
        <v>0</v>
      </c>
      <c r="Q186" s="60">
        <v>0</v>
      </c>
      <c r="R186" s="60">
        <v>49.5</v>
      </c>
      <c r="S186" s="52">
        <f>I186/11</f>
        <v>0.18</v>
      </c>
      <c r="T186" s="52">
        <f>J186/22</f>
        <v>0.43</v>
      </c>
      <c r="U186" s="52">
        <f>K186/24</f>
        <v>0.13</v>
      </c>
      <c r="V186" s="52">
        <f>L186/33</f>
        <v>0.61</v>
      </c>
      <c r="W186" s="52">
        <f>M186/33</f>
        <v>0.24</v>
      </c>
      <c r="X186" s="52">
        <f>N186/15</f>
        <v>0</v>
      </c>
      <c r="Y186" s="52">
        <f>O186/20</f>
        <v>0.35</v>
      </c>
      <c r="Z186" s="52">
        <f>P186/34</f>
        <v>0</v>
      </c>
      <c r="AA186" s="52">
        <f>Q186/23</f>
        <v>0</v>
      </c>
      <c r="AB186" s="66">
        <f>RANK(S186,$S$2:$S$224)</f>
        <v>204</v>
      </c>
      <c r="AC186" s="66">
        <f>RANK(T186,$T$2:$T$224)</f>
        <v>177</v>
      </c>
      <c r="AD186" s="66">
        <f>RANK(U186,$U$2:$U$224)</f>
        <v>203</v>
      </c>
      <c r="AE186" s="66">
        <f>RANK(V186,V186:$V$224)</f>
        <v>4</v>
      </c>
      <c r="AF186" s="66">
        <f>RANK(W186,W186:$W$224)</f>
        <v>16</v>
      </c>
      <c r="AG186" s="66">
        <f>RANK(X186,X186:$X$224)</f>
        <v>30</v>
      </c>
      <c r="AH186" s="66">
        <f>RANK(Y186,Y186:$Y$224)</f>
        <v>26</v>
      </c>
      <c r="AI186" s="68">
        <f>RANK(Z186,Z186:$Z$224)</f>
        <v>32</v>
      </c>
      <c r="AJ186" s="68">
        <f>RANK(AA186,AA186:$AA$224)</f>
        <v>35</v>
      </c>
      <c r="AK186" s="81">
        <f>(I186+J186)/33</f>
        <v>0.35</v>
      </c>
      <c r="AL186" s="81">
        <f>(K186+L186)/57</f>
        <v>0.4</v>
      </c>
      <c r="AM186" s="81">
        <f>M186/33</f>
        <v>0.24</v>
      </c>
      <c r="AN186" s="81">
        <f>N186/15</f>
        <v>0</v>
      </c>
      <c r="AO186" s="81">
        <f>(O186+P186+Q186)/77</f>
        <v>0.09</v>
      </c>
      <c r="AP186" s="60">
        <f>RANK(AK186,$AK$2:$AK$224)</f>
        <v>203</v>
      </c>
      <c r="AQ186" s="60">
        <f>RANK(AL186,$AL$2:$AL$224)</f>
        <v>106</v>
      </c>
      <c r="AR186" s="60">
        <f>RANK(AM186,$AM$2:$AM$224)</f>
        <v>144</v>
      </c>
      <c r="AS186" s="60">
        <f>RANK(AN186,$AN$2:$AN$224)</f>
        <v>195</v>
      </c>
      <c r="AT186" s="60">
        <f>RANK(AO186,$AO$2:$AO$224)</f>
        <v>219</v>
      </c>
    </row>
    <row r="187" spans="1:46">
      <c r="A187" s="60">
        <v>215</v>
      </c>
      <c r="B187" s="60" t="s">
        <v>201</v>
      </c>
      <c r="C187" s="60" t="s">
        <v>239</v>
      </c>
      <c r="D187" s="60" t="s">
        <v>256</v>
      </c>
      <c r="E187" s="55">
        <v>54</v>
      </c>
      <c r="F187" s="60">
        <v>40</v>
      </c>
      <c r="G187" s="60">
        <v>203</v>
      </c>
      <c r="H187" s="58">
        <v>25.1</v>
      </c>
      <c r="I187" s="60">
        <v>0</v>
      </c>
      <c r="J187" s="60">
        <v>12</v>
      </c>
      <c r="K187" s="60">
        <v>3</v>
      </c>
      <c r="L187" s="60">
        <v>14</v>
      </c>
      <c r="M187" s="60">
        <v>8</v>
      </c>
      <c r="N187" s="60">
        <v>2</v>
      </c>
      <c r="O187" s="60">
        <v>6</v>
      </c>
      <c r="P187" s="60">
        <v>6</v>
      </c>
      <c r="Q187" s="60">
        <v>4</v>
      </c>
      <c r="R187" s="60">
        <v>55</v>
      </c>
      <c r="S187" s="52">
        <f>I187/11</f>
        <v>0</v>
      </c>
      <c r="T187" s="52">
        <f>J187/22</f>
        <v>0.55</v>
      </c>
      <c r="U187" s="52">
        <f>K187/24</f>
        <v>0.13</v>
      </c>
      <c r="V187" s="52">
        <f>L187/33</f>
        <v>0.42</v>
      </c>
      <c r="W187" s="52">
        <f>M187/33</f>
        <v>0.24</v>
      </c>
      <c r="X187" s="52">
        <f>N187/15</f>
        <v>0.13</v>
      </c>
      <c r="Y187" s="52">
        <f>O187/20</f>
        <v>0.3</v>
      </c>
      <c r="Z187" s="52">
        <f>P187/34</f>
        <v>0.18</v>
      </c>
      <c r="AA187" s="52">
        <f>Q187/23</f>
        <v>0.17</v>
      </c>
      <c r="AB187" s="66">
        <f>RANK(S187,$S$2:$S$224)</f>
        <v>219</v>
      </c>
      <c r="AC187" s="66">
        <f>RANK(T187,$T$2:$T$224)</f>
        <v>146</v>
      </c>
      <c r="AD187" s="66">
        <f>RANK(U187,$U$2:$U$224)</f>
        <v>203</v>
      </c>
      <c r="AE187" s="66">
        <f>RANK(V187,V187:$V$224)</f>
        <v>15</v>
      </c>
      <c r="AF187" s="66">
        <f>RANK(W187,W187:$W$224)</f>
        <v>16</v>
      </c>
      <c r="AG187" s="66">
        <f>RANK(X187,X187:$X$224)</f>
        <v>23</v>
      </c>
      <c r="AH187" s="66">
        <f>RANK(Y187,Y187:$Y$224)</f>
        <v>30</v>
      </c>
      <c r="AI187" s="68">
        <f>RANK(Z187,Z187:$Z$224)</f>
        <v>16</v>
      </c>
      <c r="AJ187" s="68">
        <f>RANK(AA187,AA187:$AA$224)</f>
        <v>27</v>
      </c>
      <c r="AK187" s="81">
        <f>(I187+J187)/33</f>
        <v>0.36</v>
      </c>
      <c r="AL187" s="81">
        <f>(K187+L187)/57</f>
        <v>0.3</v>
      </c>
      <c r="AM187" s="81">
        <f>M187/33</f>
        <v>0.24</v>
      </c>
      <c r="AN187" s="81">
        <f>N187/15</f>
        <v>0.13</v>
      </c>
      <c r="AO187" s="81">
        <f>(O187+P187+Q187)/77</f>
        <v>0.21</v>
      </c>
      <c r="AP187" s="60">
        <f>RANK(AK187,$AK$2:$AK$224)</f>
        <v>199</v>
      </c>
      <c r="AQ187" s="60">
        <f>RANK(AL187,$AL$2:$AL$224)</f>
        <v>152</v>
      </c>
      <c r="AR187" s="60">
        <f>RANK(AM187,$AM$2:$AM$224)</f>
        <v>144</v>
      </c>
      <c r="AS187" s="60">
        <f>RANK(AN187,$AN$2:$AN$224)</f>
        <v>153</v>
      </c>
      <c r="AT187" s="60">
        <f>RANK(AO187,$AO$2:$AO$224)</f>
        <v>192</v>
      </c>
    </row>
    <row r="188" spans="1:46">
      <c r="A188" s="60">
        <v>216</v>
      </c>
      <c r="B188" s="60" t="s">
        <v>201</v>
      </c>
      <c r="C188" s="60" t="s">
        <v>239</v>
      </c>
      <c r="D188" s="60" t="s">
        <v>257</v>
      </c>
      <c r="E188" s="55">
        <v>54</v>
      </c>
      <c r="F188" s="60">
        <v>42</v>
      </c>
      <c r="G188" s="60">
        <v>205</v>
      </c>
      <c r="H188" s="58">
        <v>24.35</v>
      </c>
      <c r="I188" s="60">
        <v>3</v>
      </c>
      <c r="J188" s="60">
        <v>11</v>
      </c>
      <c r="K188" s="60">
        <v>4.5</v>
      </c>
      <c r="L188" s="60">
        <v>1</v>
      </c>
      <c r="M188" s="60">
        <v>10</v>
      </c>
      <c r="N188" s="60">
        <v>3</v>
      </c>
      <c r="O188" s="60">
        <v>10</v>
      </c>
      <c r="P188" s="60">
        <v>5</v>
      </c>
      <c r="Q188" s="60">
        <v>4</v>
      </c>
      <c r="R188" s="60">
        <v>51.5</v>
      </c>
      <c r="S188" s="52">
        <f>I188/11</f>
        <v>0.27</v>
      </c>
      <c r="T188" s="52">
        <f>J188/22</f>
        <v>0.5</v>
      </c>
      <c r="U188" s="52">
        <f>K188/24</f>
        <v>0.19</v>
      </c>
      <c r="V188" s="52">
        <f>L188/33</f>
        <v>0.03</v>
      </c>
      <c r="W188" s="52">
        <f>M188/33</f>
        <v>0.3</v>
      </c>
      <c r="X188" s="52">
        <f>N188/15</f>
        <v>0.2</v>
      </c>
      <c r="Y188" s="52">
        <f>O188/20</f>
        <v>0.5</v>
      </c>
      <c r="Z188" s="52">
        <f>P188/34</f>
        <v>0.15</v>
      </c>
      <c r="AA188" s="52">
        <f>Q188/23</f>
        <v>0.17</v>
      </c>
      <c r="AB188" s="66">
        <f>RANK(S188,$S$2:$S$224)</f>
        <v>180</v>
      </c>
      <c r="AC188" s="66">
        <f>RANK(T188,$T$2:$T$224)</f>
        <v>157</v>
      </c>
      <c r="AD188" s="66">
        <f>RANK(U188,$U$2:$U$224)</f>
        <v>183</v>
      </c>
      <c r="AE188" s="66">
        <f>RANK(V188,V188:$V$224)</f>
        <v>37</v>
      </c>
      <c r="AF188" s="66">
        <f>RANK(W188,W188:$W$224)</f>
        <v>10</v>
      </c>
      <c r="AG188" s="66">
        <f>RANK(X188,X188:$X$224)</f>
        <v>21</v>
      </c>
      <c r="AH188" s="66">
        <f>RANK(Y188,Y188:$Y$224)</f>
        <v>19</v>
      </c>
      <c r="AI188" s="68">
        <f>RANK(Z188,Z188:$Z$224)</f>
        <v>18</v>
      </c>
      <c r="AJ188" s="68">
        <f>RANK(AA188,AA188:$AA$224)</f>
        <v>27</v>
      </c>
      <c r="AK188" s="81">
        <f>(I188+J188)/33</f>
        <v>0.42</v>
      </c>
      <c r="AL188" s="81">
        <f>(K188+L188)/57</f>
        <v>0.1</v>
      </c>
      <c r="AM188" s="81">
        <f>M188/33</f>
        <v>0.3</v>
      </c>
      <c r="AN188" s="81">
        <f>N188/15</f>
        <v>0.2</v>
      </c>
      <c r="AO188" s="81">
        <f>(O188+P188+Q188)/77</f>
        <v>0.25</v>
      </c>
      <c r="AP188" s="60">
        <f>RANK(AK188,$AK$2:$AK$224)</f>
        <v>191</v>
      </c>
      <c r="AQ188" s="60">
        <f>RANK(AL188,$AL$2:$AL$224)</f>
        <v>214</v>
      </c>
      <c r="AR188" s="60">
        <f>RANK(AM188,$AM$2:$AM$224)</f>
        <v>109</v>
      </c>
      <c r="AS188" s="60">
        <f>RANK(AN188,$AN$2:$AN$224)</f>
        <v>136</v>
      </c>
      <c r="AT188" s="60">
        <f>RANK(AO188,$AO$2:$AO$224)</f>
        <v>183</v>
      </c>
    </row>
    <row r="189" spans="1:46">
      <c r="A189" s="60">
        <v>217</v>
      </c>
      <c r="B189" s="60" t="s">
        <v>201</v>
      </c>
      <c r="C189" s="60" t="s">
        <v>239</v>
      </c>
      <c r="D189" s="60" t="s">
        <v>258</v>
      </c>
      <c r="E189" s="55">
        <v>54</v>
      </c>
      <c r="F189" s="60">
        <v>25</v>
      </c>
      <c r="G189" s="60">
        <v>153</v>
      </c>
      <c r="H189" s="58">
        <v>36.27</v>
      </c>
      <c r="I189" s="60">
        <v>8</v>
      </c>
      <c r="J189" s="60">
        <v>13</v>
      </c>
      <c r="K189" s="60">
        <v>5</v>
      </c>
      <c r="L189" s="60">
        <v>4</v>
      </c>
      <c r="M189" s="60">
        <v>4</v>
      </c>
      <c r="N189" s="60">
        <v>4</v>
      </c>
      <c r="O189" s="60">
        <v>17</v>
      </c>
      <c r="P189" s="60">
        <v>7</v>
      </c>
      <c r="Q189" s="60">
        <v>12</v>
      </c>
      <c r="R189" s="60">
        <v>74</v>
      </c>
      <c r="S189" s="52">
        <f>I189/11</f>
        <v>0.73</v>
      </c>
      <c r="T189" s="52">
        <f>J189/22</f>
        <v>0.59</v>
      </c>
      <c r="U189" s="52">
        <f>K189/24</f>
        <v>0.21</v>
      </c>
      <c r="V189" s="52">
        <f>L189/33</f>
        <v>0.12</v>
      </c>
      <c r="W189" s="52">
        <f>M189/33</f>
        <v>0.12</v>
      </c>
      <c r="X189" s="52">
        <f>N189/15</f>
        <v>0.27</v>
      </c>
      <c r="Y189" s="52">
        <f>O189/20</f>
        <v>0.85</v>
      </c>
      <c r="Z189" s="52">
        <f>P189/34</f>
        <v>0.21</v>
      </c>
      <c r="AA189" s="52">
        <f>Q189/23</f>
        <v>0.52</v>
      </c>
      <c r="AB189" s="66">
        <f>RANK(S189,$S$2:$S$224)</f>
        <v>108</v>
      </c>
      <c r="AC189" s="66">
        <f>RANK(T189,$T$2:$T$224)</f>
        <v>130</v>
      </c>
      <c r="AD189" s="66">
        <f>RANK(U189,$U$2:$U$224)</f>
        <v>109</v>
      </c>
      <c r="AE189" s="66">
        <f>RANK(V189,V189:$V$224)</f>
        <v>35</v>
      </c>
      <c r="AF189" s="66">
        <f>RANK(W189,W189:$W$224)</f>
        <v>33</v>
      </c>
      <c r="AG189" s="66">
        <f>RANK(X189,X189:$X$224)</f>
        <v>14</v>
      </c>
      <c r="AH189" s="66">
        <f>RANK(Y189,Y189:$Y$224)</f>
        <v>1</v>
      </c>
      <c r="AI189" s="68">
        <f>RANK(Z189,Z189:$Z$224)</f>
        <v>12</v>
      </c>
      <c r="AJ189" s="68">
        <f>RANK(AA189,AA189:$AA$224)</f>
        <v>11</v>
      </c>
      <c r="AK189" s="81">
        <f>(I189+J189)/33</f>
        <v>0.64</v>
      </c>
      <c r="AL189" s="81">
        <f>(K189+L189)/57</f>
        <v>0.16</v>
      </c>
      <c r="AM189" s="81">
        <f>M189/33</f>
        <v>0.12</v>
      </c>
      <c r="AN189" s="81">
        <f>N189/15</f>
        <v>0.27</v>
      </c>
      <c r="AO189" s="81">
        <f>(O189+P189+Q189)/77</f>
        <v>0.47</v>
      </c>
      <c r="AP189" s="60">
        <f>RANK(AK189,$AK$2:$AK$224)</f>
        <v>122</v>
      </c>
      <c r="AQ189" s="60">
        <f>RANK(AL189,$AL$2:$AL$224)</f>
        <v>201</v>
      </c>
      <c r="AR189" s="60">
        <f>RANK(AM189,$AM$2:$AM$224)</f>
        <v>211</v>
      </c>
      <c r="AS189" s="60">
        <f>RANK(AN189,$AN$2:$AN$224)</f>
        <v>103</v>
      </c>
      <c r="AT189" s="60">
        <f>RANK(AO189,$AO$2:$AO$224)</f>
        <v>95</v>
      </c>
    </row>
    <row r="190" spans="1:46">
      <c r="A190" s="60">
        <v>223</v>
      </c>
      <c r="B190" s="60" t="s">
        <v>201</v>
      </c>
      <c r="C190" s="60" t="s">
        <v>239</v>
      </c>
      <c r="D190" s="60" t="s">
        <v>259</v>
      </c>
      <c r="E190" s="55">
        <v>54</v>
      </c>
      <c r="F190" s="60">
        <v>12</v>
      </c>
      <c r="G190" s="60">
        <v>97</v>
      </c>
      <c r="H190" s="58">
        <v>47.84</v>
      </c>
      <c r="I190" s="60">
        <v>4</v>
      </c>
      <c r="J190" s="60">
        <v>16</v>
      </c>
      <c r="K190" s="60">
        <v>14</v>
      </c>
      <c r="L190" s="60">
        <v>9.5</v>
      </c>
      <c r="M190" s="60">
        <v>10</v>
      </c>
      <c r="N190" s="60">
        <v>7</v>
      </c>
      <c r="O190" s="60">
        <v>16</v>
      </c>
      <c r="P190" s="60">
        <v>16</v>
      </c>
      <c r="Q190" s="60">
        <v>10</v>
      </c>
      <c r="R190" s="60">
        <v>102.5</v>
      </c>
      <c r="S190" s="52">
        <f>I190/11</f>
        <v>0.36</v>
      </c>
      <c r="T190" s="52">
        <f>J190/22</f>
        <v>0.73</v>
      </c>
      <c r="U190" s="52">
        <f>K190/24</f>
        <v>0.58</v>
      </c>
      <c r="V190" s="52">
        <f>L190/33</f>
        <v>0.29</v>
      </c>
      <c r="W190" s="52">
        <f>M190/33</f>
        <v>0.3</v>
      </c>
      <c r="X190" s="52">
        <f>N190/15</f>
        <v>0.47</v>
      </c>
      <c r="Y190" s="52">
        <f>O190/20</f>
        <v>0.8</v>
      </c>
      <c r="Z190" s="52">
        <f>P190/34</f>
        <v>0.47</v>
      </c>
      <c r="AA190" s="52">
        <f>Q190/23</f>
        <v>0.43</v>
      </c>
      <c r="AB190" s="66">
        <f>RANK(S190,$S$2:$S$224)</f>
        <v>174</v>
      </c>
      <c r="AC190" s="66">
        <f>RANK(T190,$T$2:$T$224)</f>
        <v>93</v>
      </c>
      <c r="AD190" s="66">
        <f>RANK(U190,$U$2:$U$224)</f>
        <v>12</v>
      </c>
      <c r="AE190" s="66">
        <f>RANK(V190,V190:$V$224)</f>
        <v>23</v>
      </c>
      <c r="AF190" s="66">
        <f>RANK(W190,W190:$W$224)</f>
        <v>10</v>
      </c>
      <c r="AG190" s="66">
        <f>RANK(X190,X190:$X$224)</f>
        <v>4</v>
      </c>
      <c r="AH190" s="66">
        <f>RANK(Y190,Y190:$Y$224)</f>
        <v>2</v>
      </c>
      <c r="AI190" s="68">
        <f>RANK(Z190,Z190:$Z$224)</f>
        <v>2</v>
      </c>
      <c r="AJ190" s="68">
        <f>RANK(AA190,AA190:$AA$224)</f>
        <v>14</v>
      </c>
      <c r="AK190" s="81">
        <f>(I190+J190)/33</f>
        <v>0.61</v>
      </c>
      <c r="AL190" s="81">
        <f>(K190+L190)/57</f>
        <v>0.41</v>
      </c>
      <c r="AM190" s="81">
        <f>M190/33</f>
        <v>0.3</v>
      </c>
      <c r="AN190" s="81">
        <f>N190/15</f>
        <v>0.47</v>
      </c>
      <c r="AO190" s="81">
        <f>(O190+P190+Q190)/77</f>
        <v>0.55</v>
      </c>
      <c r="AP190" s="60">
        <f>RANK(AK190,$AK$2:$AK$224)</f>
        <v>137</v>
      </c>
      <c r="AQ190" s="60">
        <f>RANK(AL190,$AL$2:$AL$224)</f>
        <v>101</v>
      </c>
      <c r="AR190" s="60">
        <f>RANK(AM190,$AM$2:$AM$224)</f>
        <v>109</v>
      </c>
      <c r="AS190" s="60">
        <f>RANK(AN190,$AN$2:$AN$224)</f>
        <v>39</v>
      </c>
      <c r="AT190" s="60">
        <f>RANK(AO190,$AO$2:$AO$224)</f>
        <v>55</v>
      </c>
    </row>
    <row r="191" spans="1:46">
      <c r="A191" s="60">
        <v>230</v>
      </c>
      <c r="B191" s="60" t="s">
        <v>201</v>
      </c>
      <c r="C191" s="60" t="s">
        <v>239</v>
      </c>
      <c r="D191" s="60" t="s">
        <v>260</v>
      </c>
      <c r="E191" s="55">
        <v>54</v>
      </c>
      <c r="F191" s="60">
        <v>18</v>
      </c>
      <c r="G191" s="60">
        <v>125</v>
      </c>
      <c r="H191" s="58">
        <v>42.6</v>
      </c>
      <c r="I191" s="60">
        <v>11</v>
      </c>
      <c r="J191" s="60">
        <v>17</v>
      </c>
      <c r="K191" s="60">
        <v>2.5</v>
      </c>
      <c r="L191" s="60">
        <v>14</v>
      </c>
      <c r="M191" s="60">
        <v>9</v>
      </c>
      <c r="N191" s="60">
        <v>5</v>
      </c>
      <c r="O191" s="60">
        <v>7</v>
      </c>
      <c r="P191" s="60">
        <v>9</v>
      </c>
      <c r="Q191" s="60">
        <v>12</v>
      </c>
      <c r="R191" s="60">
        <v>86.5</v>
      </c>
      <c r="S191" s="52">
        <f>I191/11</f>
        <v>1</v>
      </c>
      <c r="T191" s="52">
        <f>J191/22</f>
        <v>0.77</v>
      </c>
      <c r="U191" s="52">
        <f>K191/24</f>
        <v>0.1</v>
      </c>
      <c r="V191" s="52">
        <f>L191/33</f>
        <v>0.42</v>
      </c>
      <c r="W191" s="52">
        <f>M191/33</f>
        <v>0.27</v>
      </c>
      <c r="X191" s="52">
        <f>N191/15</f>
        <v>0.33</v>
      </c>
      <c r="Y191" s="52">
        <f>O191/20</f>
        <v>0.35</v>
      </c>
      <c r="Z191" s="52">
        <f>P191/34</f>
        <v>0.26</v>
      </c>
      <c r="AA191" s="52">
        <f>Q191/23</f>
        <v>0.52</v>
      </c>
      <c r="AB191" s="66">
        <f>RANK(S191,$S$2:$S$224)</f>
        <v>1</v>
      </c>
      <c r="AC191" s="66">
        <f>RANK(T191,$T$2:$T$224)</f>
        <v>73</v>
      </c>
      <c r="AD191" s="66">
        <f>RANK(U191,$U$2:$U$224)</f>
        <v>210</v>
      </c>
      <c r="AE191" s="66">
        <f>RANK(V191,V191:$V$224)</f>
        <v>15</v>
      </c>
      <c r="AF191" s="66">
        <f>RANK(W191,W191:$W$224)</f>
        <v>10</v>
      </c>
      <c r="AG191" s="66">
        <f>RANK(X191,X191:$X$224)</f>
        <v>9</v>
      </c>
      <c r="AH191" s="66">
        <f>RANK(Y191,Y191:$Y$224)</f>
        <v>23</v>
      </c>
      <c r="AI191" s="68">
        <f>RANK(Z191,Z191:$Z$224)</f>
        <v>6</v>
      </c>
      <c r="AJ191" s="68">
        <f>RANK(AA191,AA191:$AA$224)</f>
        <v>11</v>
      </c>
      <c r="AK191" s="81">
        <f>(I191+J191)/33</f>
        <v>0.85</v>
      </c>
      <c r="AL191" s="81">
        <f>(K191+L191)/57</f>
        <v>0.29</v>
      </c>
      <c r="AM191" s="81">
        <f>M191/33</f>
        <v>0.27</v>
      </c>
      <c r="AN191" s="81">
        <f>N191/15</f>
        <v>0.33</v>
      </c>
      <c r="AO191" s="81">
        <f>(O191+P191+Q191)/77</f>
        <v>0.36</v>
      </c>
      <c r="AP191" s="60">
        <f>RANK(AK191,$AK$2:$AK$224)</f>
        <v>45</v>
      </c>
      <c r="AQ191" s="60">
        <f>RANK(AL191,$AL$2:$AL$224)</f>
        <v>155</v>
      </c>
      <c r="AR191" s="60">
        <f>RANK(AM191,$AM$2:$AM$224)</f>
        <v>128</v>
      </c>
      <c r="AS191" s="60">
        <f>RANK(AN191,$AN$2:$AN$224)</f>
        <v>87</v>
      </c>
      <c r="AT191" s="60">
        <f>RANK(AO191,$AO$2:$AO$224)</f>
        <v>142</v>
      </c>
    </row>
    <row r="192" spans="1:46">
      <c r="A192" s="60">
        <v>233</v>
      </c>
      <c r="B192" s="60" t="s">
        <v>201</v>
      </c>
      <c r="C192" s="60" t="s">
        <v>239</v>
      </c>
      <c r="D192" s="60" t="s">
        <v>261</v>
      </c>
      <c r="E192" s="55">
        <v>54</v>
      </c>
      <c r="F192" s="60">
        <v>39</v>
      </c>
      <c r="G192" s="60">
        <v>199</v>
      </c>
      <c r="H192" s="58">
        <v>25.92</v>
      </c>
      <c r="I192" s="60">
        <v>3</v>
      </c>
      <c r="J192" s="60">
        <v>17.5</v>
      </c>
      <c r="K192" s="60">
        <v>3</v>
      </c>
      <c r="L192" s="60">
        <v>7.5</v>
      </c>
      <c r="M192" s="60">
        <v>11</v>
      </c>
      <c r="N192" s="60">
        <v>2</v>
      </c>
      <c r="O192" s="60">
        <v>4</v>
      </c>
      <c r="P192" s="60">
        <v>2</v>
      </c>
      <c r="Q192" s="60">
        <v>4</v>
      </c>
      <c r="R192" s="60">
        <v>54</v>
      </c>
      <c r="S192" s="52">
        <f>I192/11</f>
        <v>0.27</v>
      </c>
      <c r="T192" s="52">
        <f>J192/22</f>
        <v>0.8</v>
      </c>
      <c r="U192" s="52">
        <f>K192/24</f>
        <v>0.13</v>
      </c>
      <c r="V192" s="52">
        <f>L192/33</f>
        <v>0.23</v>
      </c>
      <c r="W192" s="52">
        <f>M192/33</f>
        <v>0.33</v>
      </c>
      <c r="X192" s="52">
        <f>N192/15</f>
        <v>0.13</v>
      </c>
      <c r="Y192" s="52">
        <f>O192/20</f>
        <v>0.2</v>
      </c>
      <c r="Z192" s="52">
        <f>P192/34</f>
        <v>0.06</v>
      </c>
      <c r="AA192" s="52">
        <f>Q192/23</f>
        <v>0.17</v>
      </c>
      <c r="AB192" s="66">
        <f>RANK(S192,$S$2:$S$224)</f>
        <v>180</v>
      </c>
      <c r="AC192" s="66">
        <f>RANK(T192,$T$2:$T$224)</f>
        <v>66</v>
      </c>
      <c r="AD192" s="66">
        <f>RANK(U192,$U$2:$U$224)</f>
        <v>203</v>
      </c>
      <c r="AE192" s="66">
        <f>RANK(V192,V192:$V$224)</f>
        <v>25</v>
      </c>
      <c r="AF192" s="66">
        <f>RANK(W192,W192:$W$224)</f>
        <v>7</v>
      </c>
      <c r="AG192" s="66">
        <f>RANK(X192,X192:$X$224)</f>
        <v>19</v>
      </c>
      <c r="AH192" s="66">
        <f>RANK(Y192,Y192:$Y$224)</f>
        <v>30</v>
      </c>
      <c r="AI192" s="68">
        <f>RANK(Z192,Z192:$Z$224)</f>
        <v>23</v>
      </c>
      <c r="AJ192" s="68">
        <f>RANK(AA192,AA192:$AA$224)</f>
        <v>24</v>
      </c>
      <c r="AK192" s="81">
        <f>(I192+J192)/33</f>
        <v>0.62</v>
      </c>
      <c r="AL192" s="81">
        <f>(K192+L192)/57</f>
        <v>0.18</v>
      </c>
      <c r="AM192" s="81">
        <f>M192/33</f>
        <v>0.33</v>
      </c>
      <c r="AN192" s="81">
        <f>N192/15</f>
        <v>0.13</v>
      </c>
      <c r="AO192" s="81">
        <f>(O192+P192+Q192)/77</f>
        <v>0.13</v>
      </c>
      <c r="AP192" s="60">
        <f>RANK(AK192,$AK$2:$AK$224)</f>
        <v>127</v>
      </c>
      <c r="AQ192" s="60">
        <f>RANK(AL192,$AL$2:$AL$224)</f>
        <v>191</v>
      </c>
      <c r="AR192" s="60">
        <f>RANK(AM192,$AM$2:$AM$224)</f>
        <v>89</v>
      </c>
      <c r="AS192" s="60">
        <f>RANK(AN192,$AN$2:$AN$224)</f>
        <v>153</v>
      </c>
      <c r="AT192" s="60">
        <f>RANK(AO192,$AO$2:$AO$224)</f>
        <v>210</v>
      </c>
    </row>
    <row r="193" spans="1:46">
      <c r="A193" s="60">
        <v>234</v>
      </c>
      <c r="B193" s="60" t="s">
        <v>201</v>
      </c>
      <c r="C193" s="60" t="s">
        <v>239</v>
      </c>
      <c r="D193" s="60" t="s">
        <v>262</v>
      </c>
      <c r="E193" s="55">
        <v>54</v>
      </c>
      <c r="F193" s="60">
        <v>45</v>
      </c>
      <c r="G193" s="60">
        <v>209</v>
      </c>
      <c r="H193" s="58">
        <v>22.88</v>
      </c>
      <c r="I193" s="60">
        <v>1</v>
      </c>
      <c r="J193" s="60">
        <v>9</v>
      </c>
      <c r="K193" s="60">
        <v>5</v>
      </c>
      <c r="L193" s="60">
        <v>13</v>
      </c>
      <c r="M193" s="60">
        <v>1</v>
      </c>
      <c r="N193" s="60">
        <v>4</v>
      </c>
      <c r="O193" s="60">
        <v>8</v>
      </c>
      <c r="P193" s="60">
        <v>0</v>
      </c>
      <c r="Q193" s="60">
        <v>7</v>
      </c>
      <c r="R193" s="60">
        <v>48</v>
      </c>
      <c r="S193" s="52">
        <f>I193/11</f>
        <v>0.09</v>
      </c>
      <c r="T193" s="52">
        <f>J193/22</f>
        <v>0.41</v>
      </c>
      <c r="U193" s="52">
        <f>K193/24</f>
        <v>0.21</v>
      </c>
      <c r="V193" s="52">
        <f>L193/33</f>
        <v>0.39</v>
      </c>
      <c r="W193" s="52">
        <f>M193/33</f>
        <v>0.03</v>
      </c>
      <c r="X193" s="52">
        <f>N193/15</f>
        <v>0.27</v>
      </c>
      <c r="Y193" s="52">
        <f>O193/20</f>
        <v>0.4</v>
      </c>
      <c r="Z193" s="52">
        <f>P193/34</f>
        <v>0</v>
      </c>
      <c r="AA193" s="52">
        <f>Q193/23</f>
        <v>0.3</v>
      </c>
      <c r="AB193" s="66">
        <f>RANK(S193,$S$2:$S$224)</f>
        <v>215</v>
      </c>
      <c r="AC193" s="66">
        <f>RANK(T193,$T$2:$T$224)</f>
        <v>182</v>
      </c>
      <c r="AD193" s="66">
        <f>RANK(U193,$U$2:$U$224)</f>
        <v>109</v>
      </c>
      <c r="AE193" s="66">
        <f>RANK(V193,V193:$V$224)</f>
        <v>16</v>
      </c>
      <c r="AF193" s="66">
        <f>RANK(W193,W193:$W$224)</f>
        <v>30</v>
      </c>
      <c r="AG193" s="66">
        <f>RANK(X193,X193:$X$224)</f>
        <v>12</v>
      </c>
      <c r="AH193" s="66">
        <f>RANK(Y193,Y193:$Y$224)</f>
        <v>20</v>
      </c>
      <c r="AI193" s="68">
        <f>RANK(Z193,Z193:$Z$224)</f>
        <v>26</v>
      </c>
      <c r="AJ193" s="68">
        <f>RANK(AA193,AA193:$AA$224)</f>
        <v>19</v>
      </c>
      <c r="AK193" s="81">
        <f>(I193+J193)/33</f>
        <v>0.3</v>
      </c>
      <c r="AL193" s="81">
        <f>(K193+L193)/57</f>
        <v>0.32</v>
      </c>
      <c r="AM193" s="81">
        <f>M193/33</f>
        <v>0.03</v>
      </c>
      <c r="AN193" s="81">
        <f>N193/15</f>
        <v>0.27</v>
      </c>
      <c r="AO193" s="81">
        <f>(O193+P193+Q193)/77</f>
        <v>0.19</v>
      </c>
      <c r="AP193" s="60">
        <f>RANK(AK193,$AK$2:$AK$224)</f>
        <v>208</v>
      </c>
      <c r="AQ193" s="60">
        <f>RANK(AL193,$AL$2:$AL$224)</f>
        <v>139</v>
      </c>
      <c r="AR193" s="60">
        <f>RANK(AM193,$AM$2:$AM$224)</f>
        <v>219</v>
      </c>
      <c r="AS193" s="60">
        <f>RANK(AN193,$AN$2:$AN$224)</f>
        <v>103</v>
      </c>
      <c r="AT193" s="60">
        <f>RANK(AO193,$AO$2:$AO$224)</f>
        <v>195</v>
      </c>
    </row>
    <row r="194" spans="1:46">
      <c r="A194" s="60">
        <v>235</v>
      </c>
      <c r="B194" s="60" t="s">
        <v>201</v>
      </c>
      <c r="C194" s="60" t="s">
        <v>239</v>
      </c>
      <c r="D194" s="60" t="s">
        <v>263</v>
      </c>
      <c r="E194" s="55">
        <v>54</v>
      </c>
      <c r="F194" s="60">
        <v>20</v>
      </c>
      <c r="G194" s="60">
        <v>130</v>
      </c>
      <c r="H194" s="58">
        <v>41.66</v>
      </c>
      <c r="I194" s="60">
        <v>11</v>
      </c>
      <c r="J194" s="60">
        <v>15.5</v>
      </c>
      <c r="K194" s="60">
        <v>10</v>
      </c>
      <c r="L194" s="60">
        <v>6.5</v>
      </c>
      <c r="M194" s="60">
        <v>8</v>
      </c>
      <c r="N194" s="60">
        <v>2</v>
      </c>
      <c r="O194" s="60">
        <v>12</v>
      </c>
      <c r="P194" s="60">
        <v>4</v>
      </c>
      <c r="Q194" s="60">
        <v>14</v>
      </c>
      <c r="R194" s="60">
        <v>83</v>
      </c>
      <c r="S194" s="52">
        <f>I194/11</f>
        <v>1</v>
      </c>
      <c r="T194" s="52">
        <f>J194/22</f>
        <v>0.7</v>
      </c>
      <c r="U194" s="52">
        <f>K194/24</f>
        <v>0.42</v>
      </c>
      <c r="V194" s="52">
        <f>L194/33</f>
        <v>0.2</v>
      </c>
      <c r="W194" s="52">
        <f>M194/33</f>
        <v>0.24</v>
      </c>
      <c r="X194" s="52">
        <f>N194/15</f>
        <v>0.13</v>
      </c>
      <c r="Y194" s="52">
        <f>O194/20</f>
        <v>0.6</v>
      </c>
      <c r="Z194" s="52">
        <f>P194/34</f>
        <v>0.12</v>
      </c>
      <c r="AA194" s="52">
        <f>Q194/23</f>
        <v>0.61</v>
      </c>
      <c r="AB194" s="66">
        <f>RANK(S194,$S$2:$S$224)</f>
        <v>1</v>
      </c>
      <c r="AC194" s="66">
        <f>RANK(T194,$T$2:$T$224)</f>
        <v>97</v>
      </c>
      <c r="AD194" s="66">
        <f>RANK(U194,$U$2:$U$224)</f>
        <v>57</v>
      </c>
      <c r="AE194" s="66">
        <f>RANK(V194,V194:$V$224)</f>
        <v>25</v>
      </c>
      <c r="AF194" s="66">
        <f>RANK(W194,W194:$W$224)</f>
        <v>12</v>
      </c>
      <c r="AG194" s="66">
        <f>RANK(X194,X194:$X$224)</f>
        <v>18</v>
      </c>
      <c r="AH194" s="66">
        <f>RANK(Y194,Y194:$Y$224)</f>
        <v>5</v>
      </c>
      <c r="AI194" s="68">
        <f>RANK(Z194,Z194:$Z$224)</f>
        <v>19</v>
      </c>
      <c r="AJ194" s="68">
        <f>RANK(AA194,AA194:$AA$224)</f>
        <v>5</v>
      </c>
      <c r="AK194" s="81">
        <f>(I194+J194)/33</f>
        <v>0.8</v>
      </c>
      <c r="AL194" s="81">
        <f>(K194+L194)/57</f>
        <v>0.29</v>
      </c>
      <c r="AM194" s="81">
        <f>M194/33</f>
        <v>0.24</v>
      </c>
      <c r="AN194" s="81">
        <f>N194/15</f>
        <v>0.13</v>
      </c>
      <c r="AO194" s="81">
        <f>(O194+P194+Q194)/77</f>
        <v>0.39</v>
      </c>
      <c r="AP194" s="60">
        <f>RANK(AK194,$AK$2:$AK$224)</f>
        <v>67</v>
      </c>
      <c r="AQ194" s="60">
        <f>RANK(AL194,$AL$2:$AL$224)</f>
        <v>155</v>
      </c>
      <c r="AR194" s="60">
        <f>RANK(AM194,$AM$2:$AM$224)</f>
        <v>144</v>
      </c>
      <c r="AS194" s="60">
        <f>RANK(AN194,$AN$2:$AN$224)</f>
        <v>153</v>
      </c>
      <c r="AT194" s="60">
        <f>RANK(AO194,$AO$2:$AO$224)</f>
        <v>131</v>
      </c>
    </row>
    <row r="195" spans="1:46">
      <c r="A195" s="60">
        <v>236</v>
      </c>
      <c r="B195" s="60" t="s">
        <v>201</v>
      </c>
      <c r="C195" s="60" t="s">
        <v>239</v>
      </c>
      <c r="D195" s="60" t="s">
        <v>264</v>
      </c>
      <c r="E195" s="55">
        <v>54</v>
      </c>
      <c r="F195" s="60">
        <v>49</v>
      </c>
      <c r="G195" s="60">
        <v>213</v>
      </c>
      <c r="H195" s="58">
        <v>19.43</v>
      </c>
      <c r="I195" s="60">
        <v>3</v>
      </c>
      <c r="J195" s="60">
        <v>9</v>
      </c>
      <c r="K195" s="60">
        <v>5</v>
      </c>
      <c r="L195" s="60">
        <v>5</v>
      </c>
      <c r="M195" s="60">
        <v>7</v>
      </c>
      <c r="N195" s="60">
        <v>0</v>
      </c>
      <c r="O195" s="60">
        <v>9</v>
      </c>
      <c r="P195" s="60">
        <v>0</v>
      </c>
      <c r="Q195" s="60">
        <v>2</v>
      </c>
      <c r="R195" s="60">
        <v>40</v>
      </c>
      <c r="S195" s="52">
        <f>I195/11</f>
        <v>0.27</v>
      </c>
      <c r="T195" s="52">
        <f>J195/22</f>
        <v>0.41</v>
      </c>
      <c r="U195" s="52">
        <f>K195/24</f>
        <v>0.21</v>
      </c>
      <c r="V195" s="52">
        <f>L195/33</f>
        <v>0.15</v>
      </c>
      <c r="W195" s="52">
        <f>M195/33</f>
        <v>0.21</v>
      </c>
      <c r="X195" s="52">
        <f>N195/15</f>
        <v>0</v>
      </c>
      <c r="Y195" s="52">
        <f>O195/20</f>
        <v>0.45</v>
      </c>
      <c r="Z195" s="52">
        <f>P195/34</f>
        <v>0</v>
      </c>
      <c r="AA195" s="52">
        <f>Q195/23</f>
        <v>0.09</v>
      </c>
      <c r="AB195" s="66">
        <f>RANK(S195,$S$2:$S$224)</f>
        <v>180</v>
      </c>
      <c r="AC195" s="66">
        <f>RANK(T195,$T$2:$T$224)</f>
        <v>182</v>
      </c>
      <c r="AD195" s="66">
        <f>RANK(U195,$U$2:$U$224)</f>
        <v>109</v>
      </c>
      <c r="AE195" s="66">
        <f>RANK(V195,V195:$V$224)</f>
        <v>28</v>
      </c>
      <c r="AF195" s="66">
        <f>RANK(W195,W195:$W$224)</f>
        <v>15</v>
      </c>
      <c r="AG195" s="66">
        <f>RANK(X195,X195:$X$224)</f>
        <v>22</v>
      </c>
      <c r="AH195" s="66">
        <f>RANK(Y195,Y195:$Y$224)</f>
        <v>18</v>
      </c>
      <c r="AI195" s="68">
        <f>RANK(Z195,Z195:$Z$224)</f>
        <v>25</v>
      </c>
      <c r="AJ195" s="68">
        <f>RANK(AA195,AA195:$AA$224)</f>
        <v>23</v>
      </c>
      <c r="AK195" s="81">
        <f>(I195+J195)/33</f>
        <v>0.36</v>
      </c>
      <c r="AL195" s="81">
        <f>(K195+L195)/57</f>
        <v>0.18</v>
      </c>
      <c r="AM195" s="81">
        <f>M195/33</f>
        <v>0.21</v>
      </c>
      <c r="AN195" s="81">
        <f>N195/15</f>
        <v>0</v>
      </c>
      <c r="AO195" s="81">
        <f>(O195+P195+Q195)/77</f>
        <v>0.14</v>
      </c>
      <c r="AP195" s="60">
        <f>RANK(AK195,$AK$2:$AK$224)</f>
        <v>199</v>
      </c>
      <c r="AQ195" s="60">
        <f>RANK(AL195,$AL$2:$AL$224)</f>
        <v>191</v>
      </c>
      <c r="AR195" s="60">
        <f>RANK(AM195,$AM$2:$AM$224)</f>
        <v>173</v>
      </c>
      <c r="AS195" s="60">
        <f>RANK(AN195,$AN$2:$AN$224)</f>
        <v>195</v>
      </c>
      <c r="AT195" s="60">
        <f>RANK(AO195,$AO$2:$AO$224)</f>
        <v>207</v>
      </c>
    </row>
    <row r="196" spans="1:46">
      <c r="A196" s="60">
        <v>237</v>
      </c>
      <c r="B196" s="60" t="s">
        <v>201</v>
      </c>
      <c r="C196" s="60" t="s">
        <v>239</v>
      </c>
      <c r="D196" s="60" t="s">
        <v>265</v>
      </c>
      <c r="E196" s="55">
        <v>54</v>
      </c>
      <c r="F196" s="60">
        <v>52</v>
      </c>
      <c r="G196" s="60">
        <v>218</v>
      </c>
      <c r="H196" s="58">
        <v>16.37</v>
      </c>
      <c r="I196" s="60">
        <v>3</v>
      </c>
      <c r="J196" s="60">
        <v>1.5</v>
      </c>
      <c r="K196" s="60">
        <v>0</v>
      </c>
      <c r="L196" s="60">
        <v>6</v>
      </c>
      <c r="M196" s="60">
        <v>8</v>
      </c>
      <c r="N196" s="60">
        <v>0</v>
      </c>
      <c r="O196" s="60">
        <v>5</v>
      </c>
      <c r="P196" s="60">
        <v>2</v>
      </c>
      <c r="Q196" s="60">
        <v>9</v>
      </c>
      <c r="R196" s="60">
        <v>34.5</v>
      </c>
      <c r="S196" s="52">
        <f>I196/11</f>
        <v>0.27</v>
      </c>
      <c r="T196" s="52">
        <f>J196/22</f>
        <v>0.07</v>
      </c>
      <c r="U196" s="52">
        <f>K196/24</f>
        <v>0</v>
      </c>
      <c r="V196" s="52">
        <f>L196/33</f>
        <v>0.18</v>
      </c>
      <c r="W196" s="52">
        <f>M196/33</f>
        <v>0.24</v>
      </c>
      <c r="X196" s="52">
        <f>N196/15</f>
        <v>0</v>
      </c>
      <c r="Y196" s="52">
        <f>O196/20</f>
        <v>0.25</v>
      </c>
      <c r="Z196" s="52">
        <f>P196/34</f>
        <v>0.06</v>
      </c>
      <c r="AA196" s="52">
        <f>Q196/23</f>
        <v>0.39</v>
      </c>
      <c r="AB196" s="66">
        <f>RANK(S196,$S$2:$S$224)</f>
        <v>180</v>
      </c>
      <c r="AC196" s="66">
        <f>RANK(T196,$T$2:$T$224)</f>
        <v>223</v>
      </c>
      <c r="AD196" s="66">
        <f>RANK(U196,$U$2:$U$224)</f>
        <v>221</v>
      </c>
      <c r="AE196" s="66">
        <f>RANK(V196,V196:$V$224)</f>
        <v>25</v>
      </c>
      <c r="AF196" s="66">
        <f>RANK(W196,W196:$W$224)</f>
        <v>12</v>
      </c>
      <c r="AG196" s="66">
        <f>RANK(X196,X196:$X$224)</f>
        <v>22</v>
      </c>
      <c r="AH196" s="66">
        <f>RANK(Y196,Y196:$Y$224)</f>
        <v>26</v>
      </c>
      <c r="AI196" s="68">
        <f>RANK(Z196,Z196:$Z$224)</f>
        <v>22</v>
      </c>
      <c r="AJ196" s="68">
        <f>RANK(AA196,AA196:$AA$224)</f>
        <v>16</v>
      </c>
      <c r="AK196" s="81">
        <f>(I196+J196)/33</f>
        <v>0.14</v>
      </c>
      <c r="AL196" s="81">
        <f>(K196+L196)/57</f>
        <v>0.11</v>
      </c>
      <c r="AM196" s="81">
        <f>M196/33</f>
        <v>0.24</v>
      </c>
      <c r="AN196" s="81">
        <f>N196/15</f>
        <v>0</v>
      </c>
      <c r="AO196" s="81">
        <f>(O196+P196+Q196)/77</f>
        <v>0.21</v>
      </c>
      <c r="AP196" s="60">
        <f>RANK(AK196,$AK$2:$AK$224)</f>
        <v>220</v>
      </c>
      <c r="AQ196" s="60">
        <f>RANK(AL196,$AL$2:$AL$224)</f>
        <v>212</v>
      </c>
      <c r="AR196" s="60">
        <f>RANK(AM196,$AM$2:$AM$224)</f>
        <v>144</v>
      </c>
      <c r="AS196" s="60">
        <f>RANK(AN196,$AN$2:$AN$224)</f>
        <v>195</v>
      </c>
      <c r="AT196" s="60">
        <f>RANK(AO196,$AO$2:$AO$224)</f>
        <v>192</v>
      </c>
    </row>
    <row r="197" spans="1:46">
      <c r="A197" s="60">
        <v>238</v>
      </c>
      <c r="B197" s="60" t="s">
        <v>201</v>
      </c>
      <c r="C197" s="60" t="s">
        <v>239</v>
      </c>
      <c r="D197" s="60" t="s">
        <v>266</v>
      </c>
      <c r="E197" s="55">
        <v>54</v>
      </c>
      <c r="F197" s="60">
        <v>50</v>
      </c>
      <c r="G197" s="60">
        <v>214</v>
      </c>
      <c r="H197" s="58">
        <v>18.9</v>
      </c>
      <c r="I197" s="60">
        <v>2</v>
      </c>
      <c r="J197" s="60">
        <v>11</v>
      </c>
      <c r="K197" s="60">
        <v>2.5</v>
      </c>
      <c r="L197" s="60">
        <v>8.5</v>
      </c>
      <c r="M197" s="60">
        <v>6</v>
      </c>
      <c r="N197" s="60">
        <v>0</v>
      </c>
      <c r="O197" s="60">
        <v>4</v>
      </c>
      <c r="P197" s="60">
        <v>4</v>
      </c>
      <c r="Q197" s="60">
        <v>2</v>
      </c>
      <c r="R197" s="60">
        <v>40</v>
      </c>
      <c r="S197" s="52">
        <f>I197/11</f>
        <v>0.18</v>
      </c>
      <c r="T197" s="52">
        <f>J197/22</f>
        <v>0.5</v>
      </c>
      <c r="U197" s="52">
        <f>K197/24</f>
        <v>0.1</v>
      </c>
      <c r="V197" s="52">
        <f>L197/33</f>
        <v>0.26</v>
      </c>
      <c r="W197" s="52">
        <f>M197/33</f>
        <v>0.18</v>
      </c>
      <c r="X197" s="52">
        <f>N197/15</f>
        <v>0</v>
      </c>
      <c r="Y197" s="52">
        <f>O197/20</f>
        <v>0.2</v>
      </c>
      <c r="Z197" s="52">
        <f>P197/34</f>
        <v>0.12</v>
      </c>
      <c r="AA197" s="52">
        <f>Q197/23</f>
        <v>0.09</v>
      </c>
      <c r="AB197" s="66">
        <f>RANK(S197,$S$2:$S$224)</f>
        <v>204</v>
      </c>
      <c r="AC197" s="66">
        <f>RANK(T197,$T$2:$T$224)</f>
        <v>157</v>
      </c>
      <c r="AD197" s="66">
        <f>RANK(U197,$U$2:$U$224)</f>
        <v>210</v>
      </c>
      <c r="AE197" s="66">
        <f>RANK(V197,V197:$V$224)</f>
        <v>23</v>
      </c>
      <c r="AF197" s="66">
        <f>RANK(W197,W197:$W$224)</f>
        <v>22</v>
      </c>
      <c r="AG197" s="66">
        <f>RANK(X197,X197:$X$224)</f>
        <v>22</v>
      </c>
      <c r="AH197" s="66">
        <f>RANK(Y197,Y197:$Y$224)</f>
        <v>26</v>
      </c>
      <c r="AI197" s="68">
        <f>RANK(Z197,Z197:$Z$224)</f>
        <v>19</v>
      </c>
      <c r="AJ197" s="68">
        <f>RANK(AA197,AA197:$AA$224)</f>
        <v>22</v>
      </c>
      <c r="AK197" s="81">
        <f>(I197+J197)/33</f>
        <v>0.39</v>
      </c>
      <c r="AL197" s="81">
        <f>(K197+L197)/57</f>
        <v>0.19</v>
      </c>
      <c r="AM197" s="81">
        <f>M197/33</f>
        <v>0.18</v>
      </c>
      <c r="AN197" s="81">
        <f>N197/15</f>
        <v>0</v>
      </c>
      <c r="AO197" s="81">
        <f>(O197+P197+Q197)/77</f>
        <v>0.13</v>
      </c>
      <c r="AP197" s="60">
        <f>RANK(AK197,$AK$2:$AK$224)</f>
        <v>197</v>
      </c>
      <c r="AQ197" s="60">
        <f>RANK(AL197,$AL$2:$AL$224)</f>
        <v>187</v>
      </c>
      <c r="AR197" s="60">
        <f>RANK(AM197,$AM$2:$AM$224)</f>
        <v>188</v>
      </c>
      <c r="AS197" s="60">
        <f>RANK(AN197,$AN$2:$AN$224)</f>
        <v>195</v>
      </c>
      <c r="AT197" s="60">
        <f>RANK(AO197,$AO$2:$AO$224)</f>
        <v>210</v>
      </c>
    </row>
    <row r="198" spans="1:46">
      <c r="A198" s="60">
        <v>239</v>
      </c>
      <c r="B198" s="60" t="s">
        <v>201</v>
      </c>
      <c r="C198" s="60" t="s">
        <v>239</v>
      </c>
      <c r="D198" s="60" t="s">
        <v>267</v>
      </c>
      <c r="E198" s="55">
        <v>54</v>
      </c>
      <c r="F198" s="60">
        <v>37</v>
      </c>
      <c r="G198" s="60">
        <v>193</v>
      </c>
      <c r="H198" s="58">
        <v>27.31</v>
      </c>
      <c r="I198" s="60">
        <v>5</v>
      </c>
      <c r="J198" s="60">
        <v>17</v>
      </c>
      <c r="K198" s="60">
        <v>5</v>
      </c>
      <c r="L198" s="60">
        <v>5</v>
      </c>
      <c r="M198" s="60">
        <v>7</v>
      </c>
      <c r="N198" s="60">
        <v>0</v>
      </c>
      <c r="O198" s="60">
        <v>11</v>
      </c>
      <c r="P198" s="60">
        <v>4</v>
      </c>
      <c r="Q198" s="60">
        <v>2</v>
      </c>
      <c r="R198" s="60">
        <v>56</v>
      </c>
      <c r="S198" s="52">
        <f>I198/11</f>
        <v>0.45</v>
      </c>
      <c r="T198" s="52">
        <f>J198/22</f>
        <v>0.77</v>
      </c>
      <c r="U198" s="52">
        <f>K198/24</f>
        <v>0.21</v>
      </c>
      <c r="V198" s="52">
        <f>L198/33</f>
        <v>0.15</v>
      </c>
      <c r="W198" s="52">
        <f>M198/33</f>
        <v>0.21</v>
      </c>
      <c r="X198" s="52">
        <f>N198/15</f>
        <v>0</v>
      </c>
      <c r="Y198" s="52">
        <f>O198/20</f>
        <v>0.55</v>
      </c>
      <c r="Z198" s="52">
        <f>P198/34</f>
        <v>0.12</v>
      </c>
      <c r="AA198" s="52">
        <f>Q198/23</f>
        <v>0.09</v>
      </c>
      <c r="AB198" s="66">
        <f>RANK(S198,$S$2:$S$224)</f>
        <v>162</v>
      </c>
      <c r="AC198" s="66">
        <f>RANK(T198,$T$2:$T$224)</f>
        <v>73</v>
      </c>
      <c r="AD198" s="66">
        <f>RANK(U198,$U$2:$U$224)</f>
        <v>109</v>
      </c>
      <c r="AE198" s="66">
        <f>RANK(V198,V198:$V$224)</f>
        <v>26</v>
      </c>
      <c r="AF198" s="66">
        <f>RANK(W198,W198:$W$224)</f>
        <v>14</v>
      </c>
      <c r="AG198" s="66">
        <f>RANK(X198,X198:$X$224)</f>
        <v>22</v>
      </c>
      <c r="AH198" s="66">
        <f>RANK(Y198,Y198:$Y$224)</f>
        <v>11</v>
      </c>
      <c r="AI198" s="68">
        <f>RANK(Z198,Z198:$Z$224)</f>
        <v>19</v>
      </c>
      <c r="AJ198" s="68">
        <f>RANK(AA198,AA198:$AA$224)</f>
        <v>22</v>
      </c>
      <c r="AK198" s="81">
        <f>(I198+J198)/33</f>
        <v>0.67</v>
      </c>
      <c r="AL198" s="81">
        <f>(K198+L198)/57</f>
        <v>0.18</v>
      </c>
      <c r="AM198" s="81">
        <f>M198/33</f>
        <v>0.21</v>
      </c>
      <c r="AN198" s="81">
        <f>N198/15</f>
        <v>0</v>
      </c>
      <c r="AO198" s="81">
        <f>(O198+P198+Q198)/77</f>
        <v>0.22</v>
      </c>
      <c r="AP198" s="60">
        <f>RANK(AK198,$AK$2:$AK$224)</f>
        <v>110</v>
      </c>
      <c r="AQ198" s="60">
        <f>RANK(AL198,$AL$2:$AL$224)</f>
        <v>191</v>
      </c>
      <c r="AR198" s="60">
        <f>RANK(AM198,$AM$2:$AM$224)</f>
        <v>173</v>
      </c>
      <c r="AS198" s="60">
        <f>RANK(AN198,$AN$2:$AN$224)</f>
        <v>195</v>
      </c>
      <c r="AT198" s="60">
        <f>RANK(AO198,$AO$2:$AO$224)</f>
        <v>190</v>
      </c>
    </row>
    <row r="199" spans="1:46">
      <c r="A199" s="60">
        <v>240</v>
      </c>
      <c r="B199" s="60" t="s">
        <v>201</v>
      </c>
      <c r="C199" s="60" t="s">
        <v>239</v>
      </c>
      <c r="D199" s="60" t="s">
        <v>268</v>
      </c>
      <c r="E199" s="55">
        <v>54</v>
      </c>
      <c r="F199" s="60">
        <v>48</v>
      </c>
      <c r="G199" s="60">
        <v>211</v>
      </c>
      <c r="H199" s="58">
        <v>22.03</v>
      </c>
      <c r="I199" s="60">
        <v>3</v>
      </c>
      <c r="J199" s="60">
        <v>9</v>
      </c>
      <c r="K199" s="60">
        <v>8</v>
      </c>
      <c r="L199" s="60">
        <v>11.5</v>
      </c>
      <c r="M199" s="60">
        <v>7</v>
      </c>
      <c r="N199" s="60">
        <v>0</v>
      </c>
      <c r="O199" s="60">
        <v>7</v>
      </c>
      <c r="P199" s="60">
        <v>0</v>
      </c>
      <c r="Q199" s="60">
        <v>0</v>
      </c>
      <c r="R199" s="60">
        <v>45.5</v>
      </c>
      <c r="S199" s="52">
        <f>I199/11</f>
        <v>0.27</v>
      </c>
      <c r="T199" s="52">
        <f>J199/22</f>
        <v>0.41</v>
      </c>
      <c r="U199" s="52">
        <f>K199/24</f>
        <v>0.33</v>
      </c>
      <c r="V199" s="52">
        <f>L199/33</f>
        <v>0.35</v>
      </c>
      <c r="W199" s="52">
        <f>M199/33</f>
        <v>0.21</v>
      </c>
      <c r="X199" s="52">
        <f>N199/15</f>
        <v>0</v>
      </c>
      <c r="Y199" s="52">
        <f>O199/20</f>
        <v>0.35</v>
      </c>
      <c r="Z199" s="52">
        <f>P199/34</f>
        <v>0</v>
      </c>
      <c r="AA199" s="52">
        <f>Q199/23</f>
        <v>0</v>
      </c>
      <c r="AB199" s="66">
        <f>RANK(S199,$S$2:$S$224)</f>
        <v>180</v>
      </c>
      <c r="AC199" s="66">
        <f>RANK(T199,$T$2:$T$224)</f>
        <v>182</v>
      </c>
      <c r="AD199" s="66">
        <f>RANK(U199,$U$2:$U$224)</f>
        <v>72</v>
      </c>
      <c r="AE199" s="66">
        <f>RANK(V199,V199:$V$224)</f>
        <v>19</v>
      </c>
      <c r="AF199" s="66">
        <f>RANK(W199,W199:$W$224)</f>
        <v>14</v>
      </c>
      <c r="AG199" s="66">
        <f>RANK(X199,X199:$X$224)</f>
        <v>22</v>
      </c>
      <c r="AH199" s="66">
        <f>RANK(Y199,Y199:$Y$224)</f>
        <v>19</v>
      </c>
      <c r="AI199" s="68">
        <f>RANK(Z199,Z199:$Z$224)</f>
        <v>22</v>
      </c>
      <c r="AJ199" s="68">
        <f>RANK(AA199,AA199:$AA$224)</f>
        <v>23</v>
      </c>
      <c r="AK199" s="81">
        <f>(I199+J199)/33</f>
        <v>0.36</v>
      </c>
      <c r="AL199" s="81">
        <f>(K199+L199)/57</f>
        <v>0.34</v>
      </c>
      <c r="AM199" s="81">
        <f>M199/33</f>
        <v>0.21</v>
      </c>
      <c r="AN199" s="81">
        <f>N199/15</f>
        <v>0</v>
      </c>
      <c r="AO199" s="81">
        <f>(O199+P199+Q199)/77</f>
        <v>0.09</v>
      </c>
      <c r="AP199" s="60">
        <f>RANK(AK199,$AK$2:$AK$224)</f>
        <v>199</v>
      </c>
      <c r="AQ199" s="60">
        <f>RANK(AL199,$AL$2:$AL$224)</f>
        <v>132</v>
      </c>
      <c r="AR199" s="60">
        <f>RANK(AM199,$AM$2:$AM$224)</f>
        <v>173</v>
      </c>
      <c r="AS199" s="60">
        <f>RANK(AN199,$AN$2:$AN$224)</f>
        <v>195</v>
      </c>
      <c r="AT199" s="60">
        <f>RANK(AO199,$AO$2:$AO$224)</f>
        <v>219</v>
      </c>
    </row>
    <row r="200" spans="1:46">
      <c r="A200" s="60">
        <v>241</v>
      </c>
      <c r="B200" s="60" t="s">
        <v>201</v>
      </c>
      <c r="C200" s="60" t="s">
        <v>239</v>
      </c>
      <c r="D200" s="60" t="s">
        <v>269</v>
      </c>
      <c r="E200" s="55">
        <v>54</v>
      </c>
      <c r="F200" s="60">
        <v>46</v>
      </c>
      <c r="G200" s="60">
        <v>210</v>
      </c>
      <c r="H200" s="58">
        <v>22.49</v>
      </c>
      <c r="I200" s="60">
        <v>5</v>
      </c>
      <c r="J200" s="60">
        <v>4.5</v>
      </c>
      <c r="K200" s="60">
        <v>5</v>
      </c>
      <c r="L200" s="60">
        <v>5.5</v>
      </c>
      <c r="M200" s="60">
        <v>7</v>
      </c>
      <c r="N200" s="60">
        <v>4</v>
      </c>
      <c r="O200" s="60">
        <v>4</v>
      </c>
      <c r="P200" s="60">
        <v>8</v>
      </c>
      <c r="Q200" s="60">
        <v>4</v>
      </c>
      <c r="R200" s="60">
        <v>47</v>
      </c>
      <c r="S200" s="52">
        <f>I200/11</f>
        <v>0.45</v>
      </c>
      <c r="T200" s="52">
        <f>J200/22</f>
        <v>0.2</v>
      </c>
      <c r="U200" s="52">
        <f>K200/24</f>
        <v>0.21</v>
      </c>
      <c r="V200" s="52">
        <f>L200/33</f>
        <v>0.17</v>
      </c>
      <c r="W200" s="52">
        <f>M200/33</f>
        <v>0.21</v>
      </c>
      <c r="X200" s="52">
        <f>N200/15</f>
        <v>0.27</v>
      </c>
      <c r="Y200" s="52">
        <f>O200/20</f>
        <v>0.2</v>
      </c>
      <c r="Z200" s="52">
        <f>P200/34</f>
        <v>0.24</v>
      </c>
      <c r="AA200" s="52">
        <f>Q200/23</f>
        <v>0.17</v>
      </c>
      <c r="AB200" s="66">
        <f>RANK(S200,$S$2:$S$224)</f>
        <v>162</v>
      </c>
      <c r="AC200" s="66">
        <f>RANK(T200,$T$2:$T$224)</f>
        <v>215</v>
      </c>
      <c r="AD200" s="66">
        <f>RANK(U200,$U$2:$U$224)</f>
        <v>109</v>
      </c>
      <c r="AE200" s="66">
        <f>RANK(V200,V200:$V$224)</f>
        <v>24</v>
      </c>
      <c r="AF200" s="66">
        <f>RANK(W200,W200:$W$224)</f>
        <v>14</v>
      </c>
      <c r="AG200" s="66">
        <f>RANK(X200,X200:$X$224)</f>
        <v>12</v>
      </c>
      <c r="AH200" s="66">
        <f>RANK(Y200,Y200:$Y$224)</f>
        <v>24</v>
      </c>
      <c r="AI200" s="68">
        <f>RANK(Z200,Z200:$Z$224)</f>
        <v>8</v>
      </c>
      <c r="AJ200" s="68">
        <f>RANK(AA200,AA200:$AA$224)</f>
        <v>21</v>
      </c>
      <c r="AK200" s="81">
        <f>(I200+J200)/33</f>
        <v>0.29</v>
      </c>
      <c r="AL200" s="81">
        <f>(K200+L200)/57</f>
        <v>0.18</v>
      </c>
      <c r="AM200" s="81">
        <f>M200/33</f>
        <v>0.21</v>
      </c>
      <c r="AN200" s="81">
        <f>N200/15</f>
        <v>0.27</v>
      </c>
      <c r="AO200" s="81">
        <f>(O200+P200+Q200)/77</f>
        <v>0.21</v>
      </c>
      <c r="AP200" s="60">
        <f>RANK(AK200,$AK$2:$AK$224)</f>
        <v>210</v>
      </c>
      <c r="AQ200" s="60">
        <f>RANK(AL200,$AL$2:$AL$224)</f>
        <v>191</v>
      </c>
      <c r="AR200" s="60">
        <f>RANK(AM200,$AM$2:$AM$224)</f>
        <v>173</v>
      </c>
      <c r="AS200" s="60">
        <f>RANK(AN200,$AN$2:$AN$224)</f>
        <v>103</v>
      </c>
      <c r="AT200" s="60">
        <f>RANK(AO200,$AO$2:$AO$224)</f>
        <v>192</v>
      </c>
    </row>
    <row r="201" spans="1:46">
      <c r="A201" s="60">
        <v>242</v>
      </c>
      <c r="B201" s="60" t="s">
        <v>201</v>
      </c>
      <c r="C201" s="60" t="s">
        <v>239</v>
      </c>
      <c r="D201" s="60" t="s">
        <v>270</v>
      </c>
      <c r="E201" s="55">
        <v>54</v>
      </c>
      <c r="F201" s="60">
        <v>35</v>
      </c>
      <c r="G201" s="60">
        <v>187</v>
      </c>
      <c r="H201" s="58">
        <v>28.94</v>
      </c>
      <c r="I201" s="60">
        <v>7</v>
      </c>
      <c r="J201" s="60">
        <v>9.5</v>
      </c>
      <c r="K201" s="60">
        <v>5</v>
      </c>
      <c r="L201" s="60">
        <v>7</v>
      </c>
      <c r="M201" s="60">
        <v>7</v>
      </c>
      <c r="N201" s="60">
        <v>2</v>
      </c>
      <c r="O201" s="60">
        <v>12</v>
      </c>
      <c r="P201" s="60">
        <v>2</v>
      </c>
      <c r="Q201" s="60">
        <v>7</v>
      </c>
      <c r="R201" s="60">
        <v>58.5</v>
      </c>
      <c r="S201" s="52">
        <f>I201/11</f>
        <v>0.64</v>
      </c>
      <c r="T201" s="52">
        <f>J201/22</f>
        <v>0.43</v>
      </c>
      <c r="U201" s="52">
        <f>K201/24</f>
        <v>0.21</v>
      </c>
      <c r="V201" s="52">
        <f>L201/33</f>
        <v>0.21</v>
      </c>
      <c r="W201" s="52">
        <f>M201/33</f>
        <v>0.21</v>
      </c>
      <c r="X201" s="52">
        <f>N201/15</f>
        <v>0.13</v>
      </c>
      <c r="Y201" s="52">
        <f>O201/20</f>
        <v>0.6</v>
      </c>
      <c r="Z201" s="52">
        <f>P201/34</f>
        <v>0.06</v>
      </c>
      <c r="AA201" s="52">
        <f>Q201/23</f>
        <v>0.3</v>
      </c>
      <c r="AB201" s="66">
        <f>RANK(S201,$S$2:$S$224)</f>
        <v>146</v>
      </c>
      <c r="AC201" s="66">
        <f>RANK(T201,$T$2:$T$224)</f>
        <v>177</v>
      </c>
      <c r="AD201" s="66">
        <f>RANK(U201,$U$2:$U$224)</f>
        <v>109</v>
      </c>
      <c r="AE201" s="66">
        <f>RANK(V201,V201:$V$224)</f>
        <v>22</v>
      </c>
      <c r="AF201" s="66">
        <f>RANK(W201,W201:$W$224)</f>
        <v>14</v>
      </c>
      <c r="AG201" s="66">
        <f>RANK(X201,X201:$X$224)</f>
        <v>17</v>
      </c>
      <c r="AH201" s="66">
        <f>RANK(Y201,Y201:$Y$224)</f>
        <v>5</v>
      </c>
      <c r="AI201" s="68">
        <f>RANK(Z201,Z201:$Z$224)</f>
        <v>19</v>
      </c>
      <c r="AJ201" s="68">
        <f>RANK(AA201,AA201:$AA$224)</f>
        <v>17</v>
      </c>
      <c r="AK201" s="81">
        <f>(I201+J201)/33</f>
        <v>0.5</v>
      </c>
      <c r="AL201" s="81">
        <f>(K201+L201)/57</f>
        <v>0.21</v>
      </c>
      <c r="AM201" s="81">
        <f>M201/33</f>
        <v>0.21</v>
      </c>
      <c r="AN201" s="81">
        <f>N201/15</f>
        <v>0.13</v>
      </c>
      <c r="AO201" s="81">
        <f>(O201+P201+Q201)/77</f>
        <v>0.27</v>
      </c>
      <c r="AP201" s="60">
        <f>RANK(AK201,$AK$2:$AK$224)</f>
        <v>178</v>
      </c>
      <c r="AQ201" s="60">
        <f>RANK(AL201,$AL$2:$AL$224)</f>
        <v>184</v>
      </c>
      <c r="AR201" s="60">
        <f>RANK(AM201,$AM$2:$AM$224)</f>
        <v>173</v>
      </c>
      <c r="AS201" s="60">
        <f>RANK(AN201,$AN$2:$AN$224)</f>
        <v>153</v>
      </c>
      <c r="AT201" s="60">
        <f>RANK(AO201,$AO$2:$AO$224)</f>
        <v>176</v>
      </c>
    </row>
    <row r="202" spans="1:46">
      <c r="A202" s="60">
        <v>243</v>
      </c>
      <c r="B202" s="60" t="s">
        <v>201</v>
      </c>
      <c r="C202" s="60" t="s">
        <v>239</v>
      </c>
      <c r="D202" s="60" t="s">
        <v>271</v>
      </c>
      <c r="E202" s="55">
        <v>54</v>
      </c>
      <c r="F202" s="60">
        <v>23</v>
      </c>
      <c r="G202" s="60">
        <v>138</v>
      </c>
      <c r="H202" s="58">
        <v>40.1</v>
      </c>
      <c r="I202" s="60">
        <v>8</v>
      </c>
      <c r="J202" s="60">
        <v>11</v>
      </c>
      <c r="K202" s="60">
        <v>5</v>
      </c>
      <c r="L202" s="60">
        <v>14.5</v>
      </c>
      <c r="M202" s="60">
        <v>7</v>
      </c>
      <c r="N202" s="60">
        <v>5</v>
      </c>
      <c r="O202" s="60">
        <v>12</v>
      </c>
      <c r="P202" s="60">
        <v>6</v>
      </c>
      <c r="Q202" s="60">
        <v>14</v>
      </c>
      <c r="R202" s="60">
        <v>82.5</v>
      </c>
      <c r="S202" s="52">
        <f>I202/11</f>
        <v>0.73</v>
      </c>
      <c r="T202" s="52">
        <f>J202/22</f>
        <v>0.5</v>
      </c>
      <c r="U202" s="52">
        <f>K202/24</f>
        <v>0.21</v>
      </c>
      <c r="V202" s="52">
        <f>L202/33</f>
        <v>0.44</v>
      </c>
      <c r="W202" s="52">
        <f>M202/33</f>
        <v>0.21</v>
      </c>
      <c r="X202" s="52">
        <f>N202/15</f>
        <v>0.33</v>
      </c>
      <c r="Y202" s="52">
        <f>O202/20</f>
        <v>0.6</v>
      </c>
      <c r="Z202" s="52">
        <f>P202/34</f>
        <v>0.18</v>
      </c>
      <c r="AA202" s="52">
        <f>Q202/23</f>
        <v>0.61</v>
      </c>
      <c r="AB202" s="66">
        <f>RANK(S202,$S$2:$S$224)</f>
        <v>108</v>
      </c>
      <c r="AC202" s="66">
        <f>RANK(T202,$T$2:$T$224)</f>
        <v>157</v>
      </c>
      <c r="AD202" s="66">
        <f>RANK(U202,$U$2:$U$224)</f>
        <v>109</v>
      </c>
      <c r="AE202" s="66">
        <f>RANK(V202,V202:$V$224)</f>
        <v>13</v>
      </c>
      <c r="AF202" s="66">
        <f>RANK(W202,W202:$W$224)</f>
        <v>14</v>
      </c>
      <c r="AG202" s="66">
        <f>RANK(X202,X202:$X$224)</f>
        <v>9</v>
      </c>
      <c r="AH202" s="66">
        <f>RANK(Y202,Y202:$Y$224)</f>
        <v>5</v>
      </c>
      <c r="AI202" s="68">
        <f>RANK(Z202,Z202:$Z$224)</f>
        <v>12</v>
      </c>
      <c r="AJ202" s="68">
        <f>RANK(AA202,AA202:$AA$224)</f>
        <v>5</v>
      </c>
      <c r="AK202" s="81">
        <f>(I202+J202)/33</f>
        <v>0.58</v>
      </c>
      <c r="AL202" s="81">
        <f>(K202+L202)/57</f>
        <v>0.34</v>
      </c>
      <c r="AM202" s="81">
        <f>M202/33</f>
        <v>0.21</v>
      </c>
      <c r="AN202" s="81">
        <f>N202/15</f>
        <v>0.33</v>
      </c>
      <c r="AO202" s="81">
        <f>(O202+P202+Q202)/77</f>
        <v>0.42</v>
      </c>
      <c r="AP202" s="60">
        <f>RANK(AK202,$AK$2:$AK$224)</f>
        <v>150</v>
      </c>
      <c r="AQ202" s="60">
        <f>RANK(AL202,$AL$2:$AL$224)</f>
        <v>132</v>
      </c>
      <c r="AR202" s="60">
        <f>RANK(AM202,$AM$2:$AM$224)</f>
        <v>173</v>
      </c>
      <c r="AS202" s="60">
        <f>RANK(AN202,$AN$2:$AN$224)</f>
        <v>87</v>
      </c>
      <c r="AT202" s="60">
        <f>RANK(AO202,$AO$2:$AO$224)</f>
        <v>120</v>
      </c>
    </row>
    <row r="203" spans="1:46">
      <c r="A203" s="60">
        <v>244</v>
      </c>
      <c r="B203" s="60" t="s">
        <v>201</v>
      </c>
      <c r="C203" s="60" t="s">
        <v>239</v>
      </c>
      <c r="D203" s="60" t="s">
        <v>272</v>
      </c>
      <c r="E203" s="55">
        <v>54</v>
      </c>
      <c r="F203" s="60">
        <v>30</v>
      </c>
      <c r="G203" s="60">
        <v>168</v>
      </c>
      <c r="H203" s="58">
        <v>34.59</v>
      </c>
      <c r="I203" s="60">
        <v>11</v>
      </c>
      <c r="J203" s="60">
        <v>14.5</v>
      </c>
      <c r="K203" s="60">
        <v>3</v>
      </c>
      <c r="L203" s="60">
        <v>18</v>
      </c>
      <c r="M203" s="60">
        <v>5</v>
      </c>
      <c r="N203" s="60">
        <v>3</v>
      </c>
      <c r="O203" s="60">
        <v>3</v>
      </c>
      <c r="P203" s="60">
        <v>0</v>
      </c>
      <c r="Q203" s="60">
        <v>10</v>
      </c>
      <c r="R203" s="60">
        <v>67.5</v>
      </c>
      <c r="S203" s="52">
        <f>I203/11</f>
        <v>1</v>
      </c>
      <c r="T203" s="52">
        <f>J203/22</f>
        <v>0.66</v>
      </c>
      <c r="U203" s="52">
        <f>K203/24</f>
        <v>0.13</v>
      </c>
      <c r="V203" s="52">
        <f>L203/33</f>
        <v>0.55</v>
      </c>
      <c r="W203" s="52">
        <f>M203/33</f>
        <v>0.15</v>
      </c>
      <c r="X203" s="52">
        <f>N203/15</f>
        <v>0.2</v>
      </c>
      <c r="Y203" s="52">
        <f>O203/20</f>
        <v>0.15</v>
      </c>
      <c r="Z203" s="52">
        <f>P203/34</f>
        <v>0</v>
      </c>
      <c r="AA203" s="52">
        <f>Q203/23</f>
        <v>0.43</v>
      </c>
      <c r="AB203" s="66">
        <f>RANK(S203,$S$2:$S$224)</f>
        <v>1</v>
      </c>
      <c r="AC203" s="66">
        <f>RANK(T203,$T$2:$T$224)</f>
        <v>111</v>
      </c>
      <c r="AD203" s="66">
        <f>RANK(U203,$U$2:$U$224)</f>
        <v>203</v>
      </c>
      <c r="AE203" s="66">
        <f>RANK(V203,V203:$V$224)</f>
        <v>5</v>
      </c>
      <c r="AF203" s="66">
        <f>RANK(W203,W203:$W$224)</f>
        <v>20</v>
      </c>
      <c r="AG203" s="66">
        <f>RANK(X203,X203:$X$224)</f>
        <v>15</v>
      </c>
      <c r="AH203" s="66">
        <f>RANK(Y203,Y203:$Y$224)</f>
        <v>22</v>
      </c>
      <c r="AI203" s="68">
        <f>RANK(Z203,Z203:$Z$224)</f>
        <v>19</v>
      </c>
      <c r="AJ203" s="68">
        <f>RANK(AA203,AA203:$AA$224)</f>
        <v>11</v>
      </c>
      <c r="AK203" s="81">
        <f>(I203+J203)/33</f>
        <v>0.77</v>
      </c>
      <c r="AL203" s="81">
        <f>(K203+L203)/57</f>
        <v>0.37</v>
      </c>
      <c r="AM203" s="81">
        <f>M203/33</f>
        <v>0.15</v>
      </c>
      <c r="AN203" s="81">
        <f>N203/15</f>
        <v>0.2</v>
      </c>
      <c r="AO203" s="81">
        <f>(O203+P203+Q203)/77</f>
        <v>0.17</v>
      </c>
      <c r="AP203" s="60">
        <f>RANK(AK203,$AK$2:$AK$224)</f>
        <v>74</v>
      </c>
      <c r="AQ203" s="60">
        <f>RANK(AL203,$AL$2:$AL$224)</f>
        <v>120</v>
      </c>
      <c r="AR203" s="60">
        <f>RANK(AM203,$AM$2:$AM$224)</f>
        <v>201</v>
      </c>
      <c r="AS203" s="60">
        <f>RANK(AN203,$AN$2:$AN$224)</f>
        <v>136</v>
      </c>
      <c r="AT203" s="60">
        <f>RANK(AO203,$AO$2:$AO$224)</f>
        <v>203</v>
      </c>
    </row>
    <row r="204" spans="1:46">
      <c r="A204" s="60">
        <v>245</v>
      </c>
      <c r="B204" s="60" t="s">
        <v>201</v>
      </c>
      <c r="C204" s="60" t="s">
        <v>239</v>
      </c>
      <c r="D204" s="60" t="s">
        <v>273</v>
      </c>
      <c r="E204" s="55">
        <v>54</v>
      </c>
      <c r="F204" s="60">
        <v>43</v>
      </c>
      <c r="G204" s="60">
        <v>206</v>
      </c>
      <c r="H204" s="58">
        <v>23.74</v>
      </c>
      <c r="I204" s="60">
        <v>3</v>
      </c>
      <c r="J204" s="60">
        <v>5.5</v>
      </c>
      <c r="K204" s="60">
        <v>5</v>
      </c>
      <c r="L204" s="60">
        <v>13</v>
      </c>
      <c r="M204" s="60">
        <v>8</v>
      </c>
      <c r="N204" s="60">
        <v>0</v>
      </c>
      <c r="O204" s="60">
        <v>6</v>
      </c>
      <c r="P204" s="60">
        <v>0</v>
      </c>
      <c r="Q204" s="60">
        <v>9</v>
      </c>
      <c r="R204" s="60">
        <v>49.5</v>
      </c>
      <c r="S204" s="52">
        <f>I204/11</f>
        <v>0.27</v>
      </c>
      <c r="T204" s="52">
        <f>J204/22</f>
        <v>0.25</v>
      </c>
      <c r="U204" s="52">
        <f>K204/24</f>
        <v>0.21</v>
      </c>
      <c r="V204" s="52">
        <f>L204/33</f>
        <v>0.39</v>
      </c>
      <c r="W204" s="52">
        <f>M204/33</f>
        <v>0.24</v>
      </c>
      <c r="X204" s="52">
        <f>N204/15</f>
        <v>0</v>
      </c>
      <c r="Y204" s="52">
        <f>O204/20</f>
        <v>0.3</v>
      </c>
      <c r="Z204" s="52">
        <f>P204/34</f>
        <v>0</v>
      </c>
      <c r="AA204" s="52">
        <f>Q204/23</f>
        <v>0.39</v>
      </c>
      <c r="AB204" s="66">
        <f>RANK(S204,$S$2:$S$224)</f>
        <v>180</v>
      </c>
      <c r="AC204" s="66">
        <f>RANK(T204,$T$2:$T$224)</f>
        <v>210</v>
      </c>
      <c r="AD204" s="66">
        <f>RANK(U204,$U$2:$U$224)</f>
        <v>109</v>
      </c>
      <c r="AE204" s="66">
        <f>RANK(V204,V204:$V$224)</f>
        <v>14</v>
      </c>
      <c r="AF204" s="66">
        <f>RANK(W204,W204:$W$224)</f>
        <v>12</v>
      </c>
      <c r="AG204" s="66">
        <f>RANK(X204,X204:$X$224)</f>
        <v>18</v>
      </c>
      <c r="AH204" s="66">
        <f>RANK(Y204,Y204:$Y$224)</f>
        <v>19</v>
      </c>
      <c r="AI204" s="68">
        <f>RANK(Z204,Z204:$Z$224)</f>
        <v>19</v>
      </c>
      <c r="AJ204" s="68">
        <f>RANK(AA204,AA204:$AA$224)</f>
        <v>14</v>
      </c>
      <c r="AK204" s="81">
        <f>(I204+J204)/33</f>
        <v>0.26</v>
      </c>
      <c r="AL204" s="81">
        <f>(K204+L204)/57</f>
        <v>0.32</v>
      </c>
      <c r="AM204" s="81">
        <f>M204/33</f>
        <v>0.24</v>
      </c>
      <c r="AN204" s="81">
        <f>N204/15</f>
        <v>0</v>
      </c>
      <c r="AO204" s="81">
        <f>(O204+P204+Q204)/77</f>
        <v>0.19</v>
      </c>
      <c r="AP204" s="60">
        <f>RANK(AK204,$AK$2:$AK$224)</f>
        <v>214</v>
      </c>
      <c r="AQ204" s="60">
        <f>RANK(AL204,$AL$2:$AL$224)</f>
        <v>139</v>
      </c>
      <c r="AR204" s="60">
        <f>RANK(AM204,$AM$2:$AM$224)</f>
        <v>144</v>
      </c>
      <c r="AS204" s="60">
        <f>RANK(AN204,$AN$2:$AN$224)</f>
        <v>195</v>
      </c>
      <c r="AT204" s="60">
        <f>RANK(AO204,$AO$2:$AO$224)</f>
        <v>195</v>
      </c>
    </row>
    <row r="205" spans="1:46">
      <c r="A205" s="60">
        <v>246</v>
      </c>
      <c r="B205" s="60" t="s">
        <v>201</v>
      </c>
      <c r="C205" s="60" t="s">
        <v>239</v>
      </c>
      <c r="D205" s="60" t="s">
        <v>274</v>
      </c>
      <c r="E205" s="55">
        <v>54</v>
      </c>
      <c r="F205" s="60">
        <v>16</v>
      </c>
      <c r="G205" s="60">
        <v>114</v>
      </c>
      <c r="H205" s="58">
        <v>44.71</v>
      </c>
      <c r="I205" s="60">
        <v>3</v>
      </c>
      <c r="J205" s="60">
        <v>17.5</v>
      </c>
      <c r="K205" s="60">
        <v>14</v>
      </c>
      <c r="L205" s="60">
        <v>13.5</v>
      </c>
      <c r="M205" s="60">
        <v>8</v>
      </c>
      <c r="N205" s="60">
        <v>9</v>
      </c>
      <c r="O205" s="60">
        <v>12</v>
      </c>
      <c r="P205" s="60">
        <v>5</v>
      </c>
      <c r="Q205" s="60">
        <v>12</v>
      </c>
      <c r="R205" s="60">
        <v>94</v>
      </c>
      <c r="S205" s="52">
        <f>I205/11</f>
        <v>0.27</v>
      </c>
      <c r="T205" s="52">
        <f>J205/22</f>
        <v>0.8</v>
      </c>
      <c r="U205" s="52">
        <f>K205/24</f>
        <v>0.58</v>
      </c>
      <c r="V205" s="52">
        <f>L205/33</f>
        <v>0.41</v>
      </c>
      <c r="W205" s="52">
        <f>M205/33</f>
        <v>0.24</v>
      </c>
      <c r="X205" s="52">
        <f>N205/15</f>
        <v>0.6</v>
      </c>
      <c r="Y205" s="52">
        <f>O205/20</f>
        <v>0.6</v>
      </c>
      <c r="Z205" s="52">
        <f>P205/34</f>
        <v>0.15</v>
      </c>
      <c r="AA205" s="52">
        <f>Q205/23</f>
        <v>0.52</v>
      </c>
      <c r="AB205" s="66">
        <f>RANK(S205,$S$2:$S$224)</f>
        <v>180</v>
      </c>
      <c r="AC205" s="66">
        <f>RANK(T205,$T$2:$T$224)</f>
        <v>66</v>
      </c>
      <c r="AD205" s="66">
        <f>RANK(U205,$U$2:$U$224)</f>
        <v>12</v>
      </c>
      <c r="AE205" s="66">
        <f>RANK(V205,V205:$V$224)</f>
        <v>13</v>
      </c>
      <c r="AF205" s="66">
        <f>RANK(W205,W205:$W$224)</f>
        <v>12</v>
      </c>
      <c r="AG205" s="66">
        <f>RANK(X205,X205:$X$224)</f>
        <v>2</v>
      </c>
      <c r="AH205" s="66">
        <f>RANK(Y205,Y205:$Y$224)</f>
        <v>5</v>
      </c>
      <c r="AI205" s="68">
        <f>RANK(Z205,Z205:$Z$224)</f>
        <v>13</v>
      </c>
      <c r="AJ205" s="68">
        <f>RANK(AA205,AA205:$AA$224)</f>
        <v>9</v>
      </c>
      <c r="AK205" s="81">
        <f>(I205+J205)/33</f>
        <v>0.62</v>
      </c>
      <c r="AL205" s="81">
        <f>(K205+L205)/57</f>
        <v>0.48</v>
      </c>
      <c r="AM205" s="81">
        <f>M205/33</f>
        <v>0.24</v>
      </c>
      <c r="AN205" s="81">
        <f>N205/15</f>
        <v>0.6</v>
      </c>
      <c r="AO205" s="81">
        <f>(O205+P205+Q205)/77</f>
        <v>0.38</v>
      </c>
      <c r="AP205" s="60">
        <f>RANK(AK205,$AK$2:$AK$224)</f>
        <v>127</v>
      </c>
      <c r="AQ205" s="60">
        <f>RANK(AL205,$AL$2:$AL$224)</f>
        <v>76</v>
      </c>
      <c r="AR205" s="60">
        <f>RANK(AM205,$AM$2:$AM$224)</f>
        <v>144</v>
      </c>
      <c r="AS205" s="60">
        <f>RANK(AN205,$AN$2:$AN$224)</f>
        <v>12</v>
      </c>
      <c r="AT205" s="60">
        <f>RANK(AO205,$AO$2:$AO$224)</f>
        <v>137</v>
      </c>
    </row>
    <row r="206" spans="1:46">
      <c r="A206" s="60">
        <v>247</v>
      </c>
      <c r="B206" s="60" t="s">
        <v>49</v>
      </c>
      <c r="C206" s="60" t="s">
        <v>275</v>
      </c>
      <c r="D206" s="60" t="s">
        <v>276</v>
      </c>
      <c r="E206" s="55">
        <v>25</v>
      </c>
      <c r="F206" s="60">
        <v>11</v>
      </c>
      <c r="G206" s="60">
        <v>61</v>
      </c>
      <c r="H206" s="58">
        <v>54.89</v>
      </c>
      <c r="I206" s="60">
        <v>3</v>
      </c>
      <c r="J206" s="60">
        <v>22</v>
      </c>
      <c r="K206" s="60">
        <v>14</v>
      </c>
      <c r="L206" s="60">
        <v>17.5</v>
      </c>
      <c r="M206" s="60">
        <v>9</v>
      </c>
      <c r="N206" s="60">
        <v>9</v>
      </c>
      <c r="O206" s="60">
        <v>14</v>
      </c>
      <c r="P206" s="60">
        <v>15</v>
      </c>
      <c r="Q206" s="60">
        <v>14</v>
      </c>
      <c r="R206" s="60">
        <v>117.5</v>
      </c>
      <c r="S206" s="52">
        <f>I206/11</f>
        <v>0.27</v>
      </c>
      <c r="T206" s="52">
        <f>J206/22</f>
        <v>1</v>
      </c>
      <c r="U206" s="52">
        <f>K206/24</f>
        <v>0.58</v>
      </c>
      <c r="V206" s="52">
        <f>L206/33</f>
        <v>0.53</v>
      </c>
      <c r="W206" s="52">
        <f>M206/33</f>
        <v>0.27</v>
      </c>
      <c r="X206" s="52">
        <f>N206/15</f>
        <v>0.6</v>
      </c>
      <c r="Y206" s="52">
        <f>O206/20</f>
        <v>0.7</v>
      </c>
      <c r="Z206" s="52">
        <f>P206/34</f>
        <v>0.44</v>
      </c>
      <c r="AA206" s="52">
        <f>Q206/23</f>
        <v>0.61</v>
      </c>
      <c r="AB206" s="66">
        <f>RANK(S206,$S$2:$S$224)</f>
        <v>180</v>
      </c>
      <c r="AC206" s="66">
        <f>RANK(T206,$T$2:$T$224)</f>
        <v>1</v>
      </c>
      <c r="AD206" s="66">
        <f>RANK(U206,$U$2:$U$224)</f>
        <v>12</v>
      </c>
      <c r="AE206" s="66">
        <f>RANK(V206,V206:$V$224)</f>
        <v>7</v>
      </c>
      <c r="AF206" s="66">
        <f>RANK(W206,W206:$W$224)</f>
        <v>9</v>
      </c>
      <c r="AG206" s="66">
        <f>RANK(X206,X206:$X$224)</f>
        <v>2</v>
      </c>
      <c r="AH206" s="66">
        <f>RANK(Y206,Y206:$Y$224)</f>
        <v>3</v>
      </c>
      <c r="AI206" s="68">
        <f>RANK(Z206,Z206:$Z$224)</f>
        <v>2</v>
      </c>
      <c r="AJ206" s="68">
        <f>RANK(AA206,AA206:$AA$224)</f>
        <v>5</v>
      </c>
      <c r="AK206" s="81">
        <f>(I206+J206)/33</f>
        <v>0.76</v>
      </c>
      <c r="AL206" s="81">
        <f>(K206+L206)/57</f>
        <v>0.55</v>
      </c>
      <c r="AM206" s="81">
        <f>M206/33</f>
        <v>0.27</v>
      </c>
      <c r="AN206" s="81">
        <f>N206/15</f>
        <v>0.6</v>
      </c>
      <c r="AO206" s="81">
        <f>(O206+P206+Q206)/77</f>
        <v>0.56</v>
      </c>
      <c r="AP206" s="60">
        <f>RANK(AK206,$AK$2:$AK$224)</f>
        <v>80</v>
      </c>
      <c r="AQ206" s="60">
        <f>RANK(AL206,$AL$2:$AL$224)</f>
        <v>52</v>
      </c>
      <c r="AR206" s="60">
        <f>RANK(AM206,$AM$2:$AM$224)</f>
        <v>128</v>
      </c>
      <c r="AS206" s="60">
        <f>RANK(AN206,$AN$2:$AN$224)</f>
        <v>12</v>
      </c>
      <c r="AT206" s="60">
        <f>RANK(AO206,$AO$2:$AO$224)</f>
        <v>48</v>
      </c>
    </row>
    <row r="207" spans="1:46">
      <c r="A207" s="60">
        <v>248</v>
      </c>
      <c r="B207" s="60" t="s">
        <v>49</v>
      </c>
      <c r="C207" s="60" t="s">
        <v>275</v>
      </c>
      <c r="D207" s="60" t="s">
        <v>277</v>
      </c>
      <c r="E207" s="55">
        <v>25</v>
      </c>
      <c r="F207" s="60">
        <v>17</v>
      </c>
      <c r="G207" s="60">
        <v>117</v>
      </c>
      <c r="H207" s="58">
        <v>44.13</v>
      </c>
      <c r="I207" s="60">
        <v>8</v>
      </c>
      <c r="J207" s="60">
        <v>14.5</v>
      </c>
      <c r="K207" s="60">
        <v>5</v>
      </c>
      <c r="L207" s="60">
        <v>16.5</v>
      </c>
      <c r="M207" s="60">
        <v>12</v>
      </c>
      <c r="N207" s="60">
        <v>6</v>
      </c>
      <c r="O207" s="60">
        <v>11</v>
      </c>
      <c r="P207" s="60">
        <v>9</v>
      </c>
      <c r="Q207" s="60">
        <v>10</v>
      </c>
      <c r="R207" s="60">
        <v>92</v>
      </c>
      <c r="S207" s="52">
        <f>I207/11</f>
        <v>0.73</v>
      </c>
      <c r="T207" s="52">
        <f>J207/22</f>
        <v>0.66</v>
      </c>
      <c r="U207" s="52">
        <f>K207/24</f>
        <v>0.21</v>
      </c>
      <c r="V207" s="52">
        <f>L207/33</f>
        <v>0.5</v>
      </c>
      <c r="W207" s="52">
        <f>M207/33</f>
        <v>0.36</v>
      </c>
      <c r="X207" s="52">
        <f>N207/15</f>
        <v>0.4</v>
      </c>
      <c r="Y207" s="52">
        <f>O207/20</f>
        <v>0.55</v>
      </c>
      <c r="Z207" s="52">
        <f>P207/34</f>
        <v>0.26</v>
      </c>
      <c r="AA207" s="52">
        <f>Q207/23</f>
        <v>0.43</v>
      </c>
      <c r="AB207" s="66">
        <f>RANK(S207,$S$2:$S$224)</f>
        <v>108</v>
      </c>
      <c r="AC207" s="66">
        <f>RANK(T207,$T$2:$T$224)</f>
        <v>111</v>
      </c>
      <c r="AD207" s="66">
        <f>RANK(U207,$U$2:$U$224)</f>
        <v>109</v>
      </c>
      <c r="AE207" s="66">
        <f>RANK(V207,V207:$V$224)</f>
        <v>7</v>
      </c>
      <c r="AF207" s="66">
        <f>RANK(W207,W207:$W$224)</f>
        <v>3</v>
      </c>
      <c r="AG207" s="66">
        <f>RANK(X207,X207:$X$224)</f>
        <v>4</v>
      </c>
      <c r="AH207" s="66">
        <f>RANK(Y207,Y207:$Y$224)</f>
        <v>7</v>
      </c>
      <c r="AI207" s="68">
        <f>RANK(Z207,Z207:$Z$224)</f>
        <v>5</v>
      </c>
      <c r="AJ207" s="68">
        <f>RANK(AA207,AA207:$AA$224)</f>
        <v>9</v>
      </c>
      <c r="AK207" s="81">
        <f>(I207+J207)/33</f>
        <v>0.68</v>
      </c>
      <c r="AL207" s="81">
        <f>(K207+L207)/57</f>
        <v>0.38</v>
      </c>
      <c r="AM207" s="81">
        <f>M207/33</f>
        <v>0.36</v>
      </c>
      <c r="AN207" s="81">
        <f>N207/15</f>
        <v>0.4</v>
      </c>
      <c r="AO207" s="81">
        <f>(O207+P207+Q207)/77</f>
        <v>0.39</v>
      </c>
      <c r="AP207" s="60">
        <f>RANK(AK207,$AK$2:$AK$224)</f>
        <v>106</v>
      </c>
      <c r="AQ207" s="60">
        <f>RANK(AL207,$AL$2:$AL$224)</f>
        <v>115</v>
      </c>
      <c r="AR207" s="60">
        <f>RANK(AM207,$AM$2:$AM$224)</f>
        <v>71</v>
      </c>
      <c r="AS207" s="60">
        <f>RANK(AN207,$AN$2:$AN$224)</f>
        <v>66</v>
      </c>
      <c r="AT207" s="60">
        <f>RANK(AO207,$AO$2:$AO$224)</f>
        <v>131</v>
      </c>
    </row>
    <row r="208" spans="1:46">
      <c r="A208" s="60">
        <v>249</v>
      </c>
      <c r="B208" s="60" t="s">
        <v>278</v>
      </c>
      <c r="C208" s="60" t="s">
        <v>279</v>
      </c>
      <c r="D208" s="60" t="s">
        <v>280</v>
      </c>
      <c r="E208" s="60">
        <v>11</v>
      </c>
      <c r="F208" s="60">
        <v>6</v>
      </c>
      <c r="G208" s="60">
        <v>99</v>
      </c>
      <c r="H208" s="58">
        <v>47.23</v>
      </c>
      <c r="I208" s="60">
        <v>11</v>
      </c>
      <c r="J208" s="60">
        <v>14.5</v>
      </c>
      <c r="K208" s="60">
        <v>4.5</v>
      </c>
      <c r="L208" s="60">
        <v>16.5</v>
      </c>
      <c r="M208" s="60">
        <v>11</v>
      </c>
      <c r="N208" s="60">
        <v>7</v>
      </c>
      <c r="O208" s="60">
        <v>12</v>
      </c>
      <c r="P208" s="60">
        <v>7</v>
      </c>
      <c r="Q208" s="60">
        <v>13</v>
      </c>
      <c r="R208" s="60">
        <v>96.5</v>
      </c>
      <c r="S208" s="52">
        <f>I208/11</f>
        <v>1</v>
      </c>
      <c r="T208" s="52">
        <f>J208/22</f>
        <v>0.66</v>
      </c>
      <c r="U208" s="52">
        <f>K208/24</f>
        <v>0.19</v>
      </c>
      <c r="V208" s="52">
        <f>L208/33</f>
        <v>0.5</v>
      </c>
      <c r="W208" s="52">
        <f>M208/33</f>
        <v>0.33</v>
      </c>
      <c r="X208" s="52">
        <f>N208/15</f>
        <v>0.47</v>
      </c>
      <c r="Y208" s="52">
        <f>O208/20</f>
        <v>0.6</v>
      </c>
      <c r="Z208" s="52">
        <f>P208/34</f>
        <v>0.21</v>
      </c>
      <c r="AA208" s="52">
        <f>Q208/23</f>
        <v>0.57</v>
      </c>
      <c r="AB208" s="66">
        <f>RANK(S208,$S$2:$S$224)</f>
        <v>1</v>
      </c>
      <c r="AC208" s="66">
        <f>RANK(T208,$T$2:$T$224)</f>
        <v>111</v>
      </c>
      <c r="AD208" s="66">
        <f>RANK(U208,$U$2:$U$224)</f>
        <v>183</v>
      </c>
      <c r="AE208" s="66">
        <f>RANK(V208,V208:$V$224)</f>
        <v>7</v>
      </c>
      <c r="AF208" s="66">
        <f>RANK(W208,W208:$W$224)</f>
        <v>6</v>
      </c>
      <c r="AG208" s="66">
        <f>RANK(X208,X208:$X$224)</f>
        <v>2</v>
      </c>
      <c r="AH208" s="66">
        <f>RANK(Y208,Y208:$Y$224)</f>
        <v>4</v>
      </c>
      <c r="AI208" s="68">
        <f>RANK(Z208,Z208:$Z$224)</f>
        <v>7</v>
      </c>
      <c r="AJ208" s="68">
        <f>RANK(AA208,AA208:$AA$224)</f>
        <v>7</v>
      </c>
      <c r="AK208" s="81">
        <f>(I208+J208)/33</f>
        <v>0.77</v>
      </c>
      <c r="AL208" s="81">
        <f>(K208+L208)/57</f>
        <v>0.37</v>
      </c>
      <c r="AM208" s="81">
        <f>M208/33</f>
        <v>0.33</v>
      </c>
      <c r="AN208" s="81">
        <f>N208/15</f>
        <v>0.47</v>
      </c>
      <c r="AO208" s="81">
        <f>(O208+P208+Q208)/77</f>
        <v>0.42</v>
      </c>
      <c r="AP208" s="60">
        <f>RANK(AK208,$AK$2:$AK$224)</f>
        <v>74</v>
      </c>
      <c r="AQ208" s="60">
        <f>RANK(AL208,$AL$2:$AL$224)</f>
        <v>120</v>
      </c>
      <c r="AR208" s="60">
        <f>RANK(AM208,$AM$2:$AM$224)</f>
        <v>89</v>
      </c>
      <c r="AS208" s="60">
        <f>RANK(AN208,$AN$2:$AN$224)</f>
        <v>39</v>
      </c>
      <c r="AT208" s="60">
        <f>RANK(AO208,$AO$2:$AO$224)</f>
        <v>120</v>
      </c>
    </row>
    <row r="209" spans="1:46">
      <c r="A209" s="60">
        <v>250</v>
      </c>
      <c r="B209" s="60" t="s">
        <v>278</v>
      </c>
      <c r="C209" s="60" t="s">
        <v>279</v>
      </c>
      <c r="D209" s="60" t="s">
        <v>281</v>
      </c>
      <c r="E209" s="60">
        <v>11</v>
      </c>
      <c r="F209" s="60">
        <v>7</v>
      </c>
      <c r="G209" s="60">
        <v>118</v>
      </c>
      <c r="H209" s="58">
        <v>43.92</v>
      </c>
      <c r="I209" s="60">
        <v>10</v>
      </c>
      <c r="J209" s="60">
        <v>12</v>
      </c>
      <c r="K209" s="60">
        <v>5</v>
      </c>
      <c r="L209" s="60">
        <v>12.5</v>
      </c>
      <c r="M209" s="60">
        <v>6</v>
      </c>
      <c r="N209" s="60">
        <v>4</v>
      </c>
      <c r="O209" s="60">
        <v>11</v>
      </c>
      <c r="P209" s="60">
        <v>13</v>
      </c>
      <c r="Q209" s="60">
        <v>17</v>
      </c>
      <c r="R209" s="60">
        <v>90.5</v>
      </c>
      <c r="S209" s="52">
        <f>I209/11</f>
        <v>0.91</v>
      </c>
      <c r="T209" s="52">
        <f>J209/22</f>
        <v>0.55</v>
      </c>
      <c r="U209" s="52">
        <f>K209/24</f>
        <v>0.21</v>
      </c>
      <c r="V209" s="52">
        <f>L209/33</f>
        <v>0.38</v>
      </c>
      <c r="W209" s="52">
        <f>M209/33</f>
        <v>0.18</v>
      </c>
      <c r="X209" s="52">
        <f>N209/15</f>
        <v>0.27</v>
      </c>
      <c r="Y209" s="52">
        <f>O209/20</f>
        <v>0.55</v>
      </c>
      <c r="Z209" s="52">
        <f>P209/34</f>
        <v>0.38</v>
      </c>
      <c r="AA209" s="52">
        <f>Q209/23</f>
        <v>0.74</v>
      </c>
      <c r="AB209" s="66">
        <f>RANK(S209,$S$2:$S$224)</f>
        <v>74</v>
      </c>
      <c r="AC209" s="66">
        <f>RANK(T209,$T$2:$T$224)</f>
        <v>146</v>
      </c>
      <c r="AD209" s="66">
        <f>RANK(U209,$U$2:$U$224)</f>
        <v>109</v>
      </c>
      <c r="AE209" s="66">
        <f>RANK(V209,V209:$V$224)</f>
        <v>10</v>
      </c>
      <c r="AF209" s="66">
        <f>RANK(W209,W209:$W$224)</f>
        <v>12</v>
      </c>
      <c r="AG209" s="66">
        <f>RANK(X209,X209:$X$224)</f>
        <v>7</v>
      </c>
      <c r="AH209" s="66">
        <f>RANK(Y209,Y209:$Y$224)</f>
        <v>6</v>
      </c>
      <c r="AI209" s="68">
        <f>RANK(Z209,Z209:$Z$224)</f>
        <v>3</v>
      </c>
      <c r="AJ209" s="68">
        <f>RANK(AA209,AA209:$AA$224)</f>
        <v>3</v>
      </c>
      <c r="AK209" s="81">
        <f>(I209+J209)/33</f>
        <v>0.67</v>
      </c>
      <c r="AL209" s="81">
        <f>(K209+L209)/57</f>
        <v>0.31</v>
      </c>
      <c r="AM209" s="81">
        <f>M209/33</f>
        <v>0.18</v>
      </c>
      <c r="AN209" s="81">
        <f>N209/15</f>
        <v>0.27</v>
      </c>
      <c r="AO209" s="81">
        <f>(O209+P209+Q209)/77</f>
        <v>0.53</v>
      </c>
      <c r="AP209" s="60">
        <f>RANK(AK209,$AK$2:$AK$224)</f>
        <v>110</v>
      </c>
      <c r="AQ209" s="60">
        <f>RANK(AL209,$AL$2:$AL$224)</f>
        <v>149</v>
      </c>
      <c r="AR209" s="60">
        <f>RANK(AM209,$AM$2:$AM$224)</f>
        <v>188</v>
      </c>
      <c r="AS209" s="60">
        <f>RANK(AN209,$AN$2:$AN$224)</f>
        <v>103</v>
      </c>
      <c r="AT209" s="60">
        <f>RANK(AO209,$AO$2:$AO$224)</f>
        <v>63</v>
      </c>
    </row>
    <row r="210" spans="1:46">
      <c r="A210" s="60">
        <v>251</v>
      </c>
      <c r="B210" s="60" t="s">
        <v>278</v>
      </c>
      <c r="C210" s="60" t="s">
        <v>279</v>
      </c>
      <c r="D210" s="60" t="s">
        <v>282</v>
      </c>
      <c r="E210" s="60">
        <v>11</v>
      </c>
      <c r="F210" s="60">
        <v>2</v>
      </c>
      <c r="G210" s="60">
        <v>51</v>
      </c>
      <c r="H210" s="58">
        <v>56.07</v>
      </c>
      <c r="I210" s="60">
        <v>11</v>
      </c>
      <c r="J210" s="60">
        <v>14</v>
      </c>
      <c r="K210" s="60">
        <v>5</v>
      </c>
      <c r="L210" s="60">
        <v>28</v>
      </c>
      <c r="M210" s="60">
        <v>12</v>
      </c>
      <c r="N210" s="60">
        <v>5</v>
      </c>
      <c r="O210" s="60">
        <v>15</v>
      </c>
      <c r="P210" s="60">
        <v>8</v>
      </c>
      <c r="Q210" s="60">
        <v>18</v>
      </c>
      <c r="R210" s="60">
        <v>116</v>
      </c>
      <c r="S210" s="52">
        <f>I210/11</f>
        <v>1</v>
      </c>
      <c r="T210" s="52">
        <f>J210/22</f>
        <v>0.64</v>
      </c>
      <c r="U210" s="52">
        <f>K210/24</f>
        <v>0.21</v>
      </c>
      <c r="V210" s="52">
        <f>L210/33</f>
        <v>0.85</v>
      </c>
      <c r="W210" s="52">
        <f>M210/33</f>
        <v>0.36</v>
      </c>
      <c r="X210" s="52">
        <f>N210/15</f>
        <v>0.33</v>
      </c>
      <c r="Y210" s="52">
        <f>O210/20</f>
        <v>0.75</v>
      </c>
      <c r="Z210" s="52">
        <f>P210/34</f>
        <v>0.24</v>
      </c>
      <c r="AA210" s="52">
        <f>Q210/23</f>
        <v>0.78</v>
      </c>
      <c r="AB210" s="66">
        <f>RANK(S210,$S$2:$S$224)</f>
        <v>1</v>
      </c>
      <c r="AC210" s="66">
        <f>RANK(T210,$T$2:$T$224)</f>
        <v>117</v>
      </c>
      <c r="AD210" s="66">
        <f>RANK(U210,$U$2:$U$224)</f>
        <v>109</v>
      </c>
      <c r="AE210" s="66">
        <f>RANK(V210,V210:$V$224)</f>
        <v>1</v>
      </c>
      <c r="AF210" s="66">
        <f>RANK(W210,W210:$W$224)</f>
        <v>3</v>
      </c>
      <c r="AG210" s="66">
        <f>RANK(X210,X210:$X$224)</f>
        <v>5</v>
      </c>
      <c r="AH210" s="66">
        <f>RANK(Y210,Y210:$Y$224)</f>
        <v>2</v>
      </c>
      <c r="AI210" s="68">
        <f>RANK(Z210,Z210:$Z$224)</f>
        <v>5</v>
      </c>
      <c r="AJ210" s="68">
        <f>RANK(AA210,AA210:$AA$224)</f>
        <v>2</v>
      </c>
      <c r="AK210" s="81">
        <f>(I210+J210)/33</f>
        <v>0.76</v>
      </c>
      <c r="AL210" s="81">
        <f>(K210+L210)/57</f>
        <v>0.58</v>
      </c>
      <c r="AM210" s="81">
        <f>M210/33</f>
        <v>0.36</v>
      </c>
      <c r="AN210" s="81">
        <f>N210/15</f>
        <v>0.33</v>
      </c>
      <c r="AO210" s="81">
        <f>(O210+P210+Q210)/77</f>
        <v>0.53</v>
      </c>
      <c r="AP210" s="60">
        <f>RANK(AK210,$AK$2:$AK$224)</f>
        <v>80</v>
      </c>
      <c r="AQ210" s="60">
        <f>RANK(AL210,$AL$2:$AL$224)</f>
        <v>43</v>
      </c>
      <c r="AR210" s="60">
        <f>RANK(AM210,$AM$2:$AM$224)</f>
        <v>71</v>
      </c>
      <c r="AS210" s="60">
        <f>RANK(AN210,$AN$2:$AN$224)</f>
        <v>87</v>
      </c>
      <c r="AT210" s="60">
        <f>RANK(AO210,$AO$2:$AO$224)</f>
        <v>63</v>
      </c>
    </row>
    <row r="211" spans="1:46">
      <c r="A211" s="60">
        <v>252</v>
      </c>
      <c r="B211" s="60" t="s">
        <v>278</v>
      </c>
      <c r="C211" s="60" t="s">
        <v>279</v>
      </c>
      <c r="D211" s="60" t="s">
        <v>283</v>
      </c>
      <c r="E211" s="60">
        <v>11</v>
      </c>
      <c r="F211" s="60">
        <v>3</v>
      </c>
      <c r="G211" s="60">
        <v>63</v>
      </c>
      <c r="H211" s="58">
        <v>54.69</v>
      </c>
      <c r="I211" s="60">
        <v>11</v>
      </c>
      <c r="J211" s="60">
        <v>19</v>
      </c>
      <c r="K211" s="60">
        <v>11</v>
      </c>
      <c r="L211" s="60">
        <v>18</v>
      </c>
      <c r="M211" s="60">
        <v>7</v>
      </c>
      <c r="N211" s="60">
        <v>4</v>
      </c>
      <c r="O211" s="60">
        <v>6</v>
      </c>
      <c r="P211" s="60">
        <v>18</v>
      </c>
      <c r="Q211" s="60">
        <v>19</v>
      </c>
      <c r="R211" s="60">
        <v>113</v>
      </c>
      <c r="S211" s="52">
        <f>I211/11</f>
        <v>1</v>
      </c>
      <c r="T211" s="52">
        <f>J211/22</f>
        <v>0.86</v>
      </c>
      <c r="U211" s="52">
        <f>K211/24</f>
        <v>0.46</v>
      </c>
      <c r="V211" s="52">
        <f>L211/33</f>
        <v>0.55</v>
      </c>
      <c r="W211" s="52">
        <f>M211/33</f>
        <v>0.21</v>
      </c>
      <c r="X211" s="52">
        <f>N211/15</f>
        <v>0.27</v>
      </c>
      <c r="Y211" s="52">
        <f>O211/20</f>
        <v>0.3</v>
      </c>
      <c r="Z211" s="52">
        <f>P211/34</f>
        <v>0.53</v>
      </c>
      <c r="AA211" s="52">
        <f>Q211/23</f>
        <v>0.83</v>
      </c>
      <c r="AB211" s="66">
        <f>RANK(S211,$S$2:$S$224)</f>
        <v>1</v>
      </c>
      <c r="AC211" s="66">
        <f>RANK(T211,$T$2:$T$224)</f>
        <v>30</v>
      </c>
      <c r="AD211" s="66">
        <f>RANK(U211,$U$2:$U$224)</f>
        <v>41</v>
      </c>
      <c r="AE211" s="66">
        <f>RANK(V211,V211:$V$224)</f>
        <v>4</v>
      </c>
      <c r="AF211" s="66">
        <f>RANK(W211,W211:$W$224)</f>
        <v>8</v>
      </c>
      <c r="AG211" s="66">
        <f>RANK(X211,X211:$X$224)</f>
        <v>6</v>
      </c>
      <c r="AH211" s="66">
        <f>RANK(Y211,Y211:$Y$224)</f>
        <v>13</v>
      </c>
      <c r="AI211" s="68">
        <f>RANK(Z211,Z211:$Z$224)</f>
        <v>1</v>
      </c>
      <c r="AJ211" s="68">
        <f>RANK(AA211,AA211:$AA$224)</f>
        <v>1</v>
      </c>
      <c r="AK211" s="81">
        <f>(I211+J211)/33</f>
        <v>0.91</v>
      </c>
      <c r="AL211" s="81">
        <f>(K211+L211)/57</f>
        <v>0.51</v>
      </c>
      <c r="AM211" s="81">
        <f>M211/33</f>
        <v>0.21</v>
      </c>
      <c r="AN211" s="81">
        <f>N211/15</f>
        <v>0.27</v>
      </c>
      <c r="AO211" s="81">
        <f>(O211+P211+Q211)/77</f>
        <v>0.56</v>
      </c>
      <c r="AP211" s="60">
        <f>RANK(AK211,$AK$2:$AK$224)</f>
        <v>19</v>
      </c>
      <c r="AQ211" s="60">
        <f>RANK(AL211,$AL$2:$AL$224)</f>
        <v>68</v>
      </c>
      <c r="AR211" s="60">
        <f>RANK(AM211,$AM$2:$AM$224)</f>
        <v>173</v>
      </c>
      <c r="AS211" s="60">
        <f>RANK(AN211,$AN$2:$AN$224)</f>
        <v>103</v>
      </c>
      <c r="AT211" s="60">
        <f>RANK(AO211,$AO$2:$AO$224)</f>
        <v>48</v>
      </c>
    </row>
    <row r="212" spans="1:46">
      <c r="A212" s="60">
        <v>253</v>
      </c>
      <c r="B212" s="60" t="s">
        <v>278</v>
      </c>
      <c r="C212" s="60" t="s">
        <v>279</v>
      </c>
      <c r="D212" s="60" t="s">
        <v>284</v>
      </c>
      <c r="E212" s="60">
        <v>11</v>
      </c>
      <c r="F212" s="60">
        <v>9</v>
      </c>
      <c r="G212" s="60">
        <v>149</v>
      </c>
      <c r="H212" s="58">
        <v>36.91</v>
      </c>
      <c r="I212" s="60">
        <v>11</v>
      </c>
      <c r="J212" s="60">
        <v>18.5</v>
      </c>
      <c r="K212" s="60">
        <v>5</v>
      </c>
      <c r="L212" s="60">
        <v>9.5</v>
      </c>
      <c r="M212" s="60">
        <v>12</v>
      </c>
      <c r="N212" s="60">
        <v>6</v>
      </c>
      <c r="O212" s="60">
        <v>11</v>
      </c>
      <c r="P212" s="60">
        <v>0</v>
      </c>
      <c r="Q212" s="60">
        <v>0</v>
      </c>
      <c r="R212" s="60">
        <v>73</v>
      </c>
      <c r="S212" s="52">
        <f>I212/11</f>
        <v>1</v>
      </c>
      <c r="T212" s="52">
        <f>J212/22</f>
        <v>0.84</v>
      </c>
      <c r="U212" s="52">
        <f>K212/24</f>
        <v>0.21</v>
      </c>
      <c r="V212" s="52">
        <f>L212/33</f>
        <v>0.29</v>
      </c>
      <c r="W212" s="52">
        <f>M212/33</f>
        <v>0.36</v>
      </c>
      <c r="X212" s="52">
        <f>N212/15</f>
        <v>0.4</v>
      </c>
      <c r="Y212" s="52">
        <f>O212/20</f>
        <v>0.55</v>
      </c>
      <c r="Z212" s="52">
        <f>P212/34</f>
        <v>0</v>
      </c>
      <c r="AA212" s="52">
        <f>Q212/23</f>
        <v>0</v>
      </c>
      <c r="AB212" s="66">
        <f>RANK(S212,$S$2:$S$224)</f>
        <v>1</v>
      </c>
      <c r="AC212" s="66">
        <f>RANK(T212,$T$2:$T$224)</f>
        <v>44</v>
      </c>
      <c r="AD212" s="66">
        <f>RANK(U212,$U$2:$U$224)</f>
        <v>109</v>
      </c>
      <c r="AE212" s="66">
        <f>RANK(V212,V212:$V$224)</f>
        <v>10</v>
      </c>
      <c r="AF212" s="66">
        <f>RANK(W212,W212:$W$224)</f>
        <v>3</v>
      </c>
      <c r="AG212" s="66">
        <f>RANK(X212,X212:$X$224)</f>
        <v>3</v>
      </c>
      <c r="AH212" s="66">
        <f>RANK(Y212,Y212:$Y$224)</f>
        <v>5</v>
      </c>
      <c r="AI212" s="68">
        <f>RANK(Z212,Z212:$Z$224)</f>
        <v>12</v>
      </c>
      <c r="AJ212" s="68">
        <f>RANK(AA212,AA212:$AA$224)</f>
        <v>11</v>
      </c>
      <c r="AK212" s="81">
        <f>(I212+J212)/33</f>
        <v>0.89</v>
      </c>
      <c r="AL212" s="81">
        <f>(K212+L212)/57</f>
        <v>0.25</v>
      </c>
      <c r="AM212" s="81">
        <f>M212/33</f>
        <v>0.36</v>
      </c>
      <c r="AN212" s="81">
        <f>N212/15</f>
        <v>0.4</v>
      </c>
      <c r="AO212" s="81">
        <f>(O212+P212+Q212)/77</f>
        <v>0.14</v>
      </c>
      <c r="AP212" s="60">
        <f>RANK(AK212,$AK$2:$AK$224)</f>
        <v>28</v>
      </c>
      <c r="AQ212" s="60">
        <f>RANK(AL212,$AL$2:$AL$224)</f>
        <v>167</v>
      </c>
      <c r="AR212" s="60">
        <f>RANK(AM212,$AM$2:$AM$224)</f>
        <v>71</v>
      </c>
      <c r="AS212" s="60">
        <f>RANK(AN212,$AN$2:$AN$224)</f>
        <v>66</v>
      </c>
      <c r="AT212" s="60">
        <f>RANK(AO212,$AO$2:$AO$224)</f>
        <v>207</v>
      </c>
    </row>
    <row r="213" spans="1:46">
      <c r="A213" s="60">
        <v>254</v>
      </c>
      <c r="B213" s="60" t="s">
        <v>278</v>
      </c>
      <c r="C213" s="60" t="s">
        <v>279</v>
      </c>
      <c r="D213" s="60" t="s">
        <v>285</v>
      </c>
      <c r="E213" s="60">
        <v>11</v>
      </c>
      <c r="F213" s="60">
        <v>11</v>
      </c>
      <c r="G213" s="60">
        <v>200</v>
      </c>
      <c r="H213" s="58">
        <v>25.34</v>
      </c>
      <c r="I213" s="60">
        <v>0</v>
      </c>
      <c r="J213" s="60">
        <v>7</v>
      </c>
      <c r="K213" s="60">
        <v>2.5</v>
      </c>
      <c r="L213" s="60">
        <v>11.5</v>
      </c>
      <c r="M213" s="60">
        <v>1</v>
      </c>
      <c r="N213" s="60">
        <v>6</v>
      </c>
      <c r="O213" s="60">
        <v>7</v>
      </c>
      <c r="P213" s="60">
        <v>11</v>
      </c>
      <c r="Q213" s="60">
        <v>10</v>
      </c>
      <c r="R213" s="60">
        <v>56</v>
      </c>
      <c r="S213" s="52">
        <f>I213/11</f>
        <v>0</v>
      </c>
      <c r="T213" s="52">
        <f>J213/22</f>
        <v>0.32</v>
      </c>
      <c r="U213" s="52">
        <f>K213/24</f>
        <v>0.1</v>
      </c>
      <c r="V213" s="52">
        <f>L213/33</f>
        <v>0.35</v>
      </c>
      <c r="W213" s="52">
        <f>M213/33</f>
        <v>0.03</v>
      </c>
      <c r="X213" s="52">
        <f>N213/15</f>
        <v>0.4</v>
      </c>
      <c r="Y213" s="52">
        <f>O213/20</f>
        <v>0.35</v>
      </c>
      <c r="Z213" s="52">
        <f>P213/34</f>
        <v>0.32</v>
      </c>
      <c r="AA213" s="52">
        <f>Q213/23</f>
        <v>0.43</v>
      </c>
      <c r="AB213" s="66">
        <f>RANK(S213,$S$2:$S$224)</f>
        <v>219</v>
      </c>
      <c r="AC213" s="66">
        <f>RANK(T213,$T$2:$T$224)</f>
        <v>200</v>
      </c>
      <c r="AD213" s="66">
        <f>RANK(U213,$U$2:$U$224)</f>
        <v>210</v>
      </c>
      <c r="AE213" s="66">
        <f>RANK(V213,V213:$V$224)</f>
        <v>9</v>
      </c>
      <c r="AF213" s="66">
        <f>RANK(W213,W213:$W$224)</f>
        <v>11</v>
      </c>
      <c r="AG213" s="66">
        <f>RANK(X213,X213:$X$224)</f>
        <v>3</v>
      </c>
      <c r="AH213" s="66">
        <f>RANK(Y213,Y213:$Y$224)</f>
        <v>10</v>
      </c>
      <c r="AI213" s="68">
        <f>RANK(Z213,Z213:$Z$224)</f>
        <v>2</v>
      </c>
      <c r="AJ213" s="68">
        <f>RANK(AA213,AA213:$AA$224)</f>
        <v>5</v>
      </c>
      <c r="AK213" s="81">
        <f>(I213+J213)/33</f>
        <v>0.21</v>
      </c>
      <c r="AL213" s="81">
        <f>(K213+L213)/57</f>
        <v>0.25</v>
      </c>
      <c r="AM213" s="81">
        <f>M213/33</f>
        <v>0.03</v>
      </c>
      <c r="AN213" s="81">
        <f>N213/15</f>
        <v>0.4</v>
      </c>
      <c r="AO213" s="81">
        <f>(O213+P213+Q213)/77</f>
        <v>0.36</v>
      </c>
      <c r="AP213" s="60">
        <f>RANK(AK213,$AK$2:$AK$224)</f>
        <v>217</v>
      </c>
      <c r="AQ213" s="60">
        <f>RANK(AL213,$AL$2:$AL$224)</f>
        <v>167</v>
      </c>
      <c r="AR213" s="60">
        <f>RANK(AM213,$AM$2:$AM$224)</f>
        <v>219</v>
      </c>
      <c r="AS213" s="60">
        <f>RANK(AN213,$AN$2:$AN$224)</f>
        <v>66</v>
      </c>
      <c r="AT213" s="60">
        <f>RANK(AO213,$AO$2:$AO$224)</f>
        <v>142</v>
      </c>
    </row>
    <row r="214" spans="1:46">
      <c r="A214" s="60">
        <v>255</v>
      </c>
      <c r="B214" s="60" t="s">
        <v>278</v>
      </c>
      <c r="C214" s="60" t="s">
        <v>279</v>
      </c>
      <c r="D214" s="60" t="s">
        <v>286</v>
      </c>
      <c r="E214" s="60">
        <v>11</v>
      </c>
      <c r="F214" s="60">
        <v>5</v>
      </c>
      <c r="G214" s="60">
        <v>89</v>
      </c>
      <c r="H214" s="58">
        <v>49.05</v>
      </c>
      <c r="I214" s="60">
        <v>11</v>
      </c>
      <c r="J214" s="60">
        <v>19.5</v>
      </c>
      <c r="K214" s="60">
        <v>5</v>
      </c>
      <c r="L214" s="60">
        <v>18.5</v>
      </c>
      <c r="M214" s="60">
        <v>7</v>
      </c>
      <c r="N214" s="60">
        <v>5</v>
      </c>
      <c r="O214" s="60">
        <v>11</v>
      </c>
      <c r="P214" s="60">
        <v>9</v>
      </c>
      <c r="Q214" s="60">
        <v>14</v>
      </c>
      <c r="R214" s="60">
        <v>100</v>
      </c>
      <c r="S214" s="52">
        <f>I214/11</f>
        <v>1</v>
      </c>
      <c r="T214" s="52">
        <f>J214/22</f>
        <v>0.89</v>
      </c>
      <c r="U214" s="52">
        <f>K214/24</f>
        <v>0.21</v>
      </c>
      <c r="V214" s="52">
        <f>L214/33</f>
        <v>0.56</v>
      </c>
      <c r="W214" s="52">
        <f>M214/33</f>
        <v>0.21</v>
      </c>
      <c r="X214" s="52">
        <f>N214/15</f>
        <v>0.33</v>
      </c>
      <c r="Y214" s="52">
        <f>O214/20</f>
        <v>0.55</v>
      </c>
      <c r="Z214" s="52">
        <f>P214/34</f>
        <v>0.26</v>
      </c>
      <c r="AA214" s="52">
        <f>Q214/23</f>
        <v>0.61</v>
      </c>
      <c r="AB214" s="66">
        <f>RANK(S214,$S$2:$S$224)</f>
        <v>1</v>
      </c>
      <c r="AC214" s="66">
        <f>RANK(T214,$T$2:$T$224)</f>
        <v>26</v>
      </c>
      <c r="AD214" s="66">
        <f>RANK(U214,$U$2:$U$224)</f>
        <v>109</v>
      </c>
      <c r="AE214" s="66">
        <f>RANK(V214,V214:$V$224)</f>
        <v>3</v>
      </c>
      <c r="AF214" s="66">
        <f>RANK(W214,W214:$W$224)</f>
        <v>7</v>
      </c>
      <c r="AG214" s="66">
        <f>RANK(X214,X214:$X$224)</f>
        <v>3</v>
      </c>
      <c r="AH214" s="66">
        <f>RANK(Y214,Y214:$Y$224)</f>
        <v>5</v>
      </c>
      <c r="AI214" s="68">
        <f>RANK(Z214,Z214:$Z$224)</f>
        <v>2</v>
      </c>
      <c r="AJ214" s="68">
        <f>RANK(AA214,AA214:$AA$224)</f>
        <v>2</v>
      </c>
      <c r="AK214" s="81">
        <f>(I214+J214)/33</f>
        <v>0.92</v>
      </c>
      <c r="AL214" s="81">
        <f>(K214+L214)/57</f>
        <v>0.41</v>
      </c>
      <c r="AM214" s="81">
        <f>M214/33</f>
        <v>0.21</v>
      </c>
      <c r="AN214" s="81">
        <f>N214/15</f>
        <v>0.33</v>
      </c>
      <c r="AO214" s="81">
        <f>(O214+P214+Q214)/77</f>
        <v>0.44</v>
      </c>
      <c r="AP214" s="60">
        <f>RANK(AK214,$AK$2:$AK$224)</f>
        <v>15</v>
      </c>
      <c r="AQ214" s="60">
        <f>RANK(AL214,$AL$2:$AL$224)</f>
        <v>101</v>
      </c>
      <c r="AR214" s="60">
        <f>RANK(AM214,$AM$2:$AM$224)</f>
        <v>173</v>
      </c>
      <c r="AS214" s="60">
        <f>RANK(AN214,$AN$2:$AN$224)</f>
        <v>87</v>
      </c>
      <c r="AT214" s="60">
        <f>RANK(AO214,$AO$2:$AO$224)</f>
        <v>107</v>
      </c>
    </row>
    <row r="215" spans="1:46">
      <c r="A215" s="60">
        <v>256</v>
      </c>
      <c r="B215" s="60" t="s">
        <v>278</v>
      </c>
      <c r="C215" s="60" t="s">
        <v>279</v>
      </c>
      <c r="D215" s="60" t="s">
        <v>287</v>
      </c>
      <c r="E215" s="60">
        <v>11</v>
      </c>
      <c r="F215" s="60">
        <v>8</v>
      </c>
      <c r="G215" s="60">
        <v>137</v>
      </c>
      <c r="H215" s="58">
        <v>40.29</v>
      </c>
      <c r="I215" s="60">
        <v>8</v>
      </c>
      <c r="J215" s="60">
        <v>18.5</v>
      </c>
      <c r="K215" s="60">
        <v>5</v>
      </c>
      <c r="L215" s="60">
        <v>12</v>
      </c>
      <c r="M215" s="60">
        <v>14</v>
      </c>
      <c r="N215" s="60">
        <v>0</v>
      </c>
      <c r="O215" s="60">
        <v>12</v>
      </c>
      <c r="P215" s="60">
        <v>3</v>
      </c>
      <c r="Q215" s="60">
        <v>10</v>
      </c>
      <c r="R215" s="60">
        <v>82.5</v>
      </c>
      <c r="S215" s="52">
        <f>I215/11</f>
        <v>0.73</v>
      </c>
      <c r="T215" s="52">
        <f>J215/22</f>
        <v>0.84</v>
      </c>
      <c r="U215" s="52">
        <f>K215/24</f>
        <v>0.21</v>
      </c>
      <c r="V215" s="52">
        <f>L215/33</f>
        <v>0.36</v>
      </c>
      <c r="W215" s="52">
        <f>M215/33</f>
        <v>0.42</v>
      </c>
      <c r="X215" s="52">
        <f>N215/15</f>
        <v>0</v>
      </c>
      <c r="Y215" s="52">
        <f>O215/20</f>
        <v>0.6</v>
      </c>
      <c r="Z215" s="52">
        <f>P215/34</f>
        <v>0.09</v>
      </c>
      <c r="AA215" s="52">
        <f>Q215/23</f>
        <v>0.43</v>
      </c>
      <c r="AB215" s="66">
        <f>RANK(S215,$S$2:$S$224)</f>
        <v>108</v>
      </c>
      <c r="AC215" s="66">
        <f>RANK(T215,$T$2:$T$224)</f>
        <v>44</v>
      </c>
      <c r="AD215" s="66">
        <f>RANK(U215,$U$2:$U$224)</f>
        <v>109</v>
      </c>
      <c r="AE215" s="66">
        <f>RANK(V215,V215:$V$224)</f>
        <v>7</v>
      </c>
      <c r="AF215" s="66">
        <f>RANK(W215,W215:$W$224)</f>
        <v>1</v>
      </c>
      <c r="AG215" s="66">
        <f>RANK(X215,X215:$X$224)</f>
        <v>8</v>
      </c>
      <c r="AH215" s="66">
        <f>RANK(Y215,Y215:$Y$224)</f>
        <v>3</v>
      </c>
      <c r="AI215" s="68">
        <f>RANK(Z215,Z215:$Z$224)</f>
        <v>8</v>
      </c>
      <c r="AJ215" s="68">
        <f>RANK(AA215,AA215:$AA$224)</f>
        <v>4</v>
      </c>
      <c r="AK215" s="81">
        <f>(I215+J215)/33</f>
        <v>0.8</v>
      </c>
      <c r="AL215" s="81">
        <f>(K215+L215)/57</f>
        <v>0.3</v>
      </c>
      <c r="AM215" s="81">
        <f>M215/33</f>
        <v>0.42</v>
      </c>
      <c r="AN215" s="81">
        <f>N215/15</f>
        <v>0</v>
      </c>
      <c r="AO215" s="81">
        <f>(O215+P215+Q215)/77</f>
        <v>0.32</v>
      </c>
      <c r="AP215" s="60">
        <f>RANK(AK215,$AK$2:$AK$224)</f>
        <v>67</v>
      </c>
      <c r="AQ215" s="60">
        <f>RANK(AL215,$AL$2:$AL$224)</f>
        <v>152</v>
      </c>
      <c r="AR215" s="60">
        <f>RANK(AM215,$AM$2:$AM$224)</f>
        <v>46</v>
      </c>
      <c r="AS215" s="60">
        <f>RANK(AN215,$AN$2:$AN$224)</f>
        <v>195</v>
      </c>
      <c r="AT215" s="60">
        <f>RANK(AO215,$AO$2:$AO$224)</f>
        <v>154</v>
      </c>
    </row>
    <row r="216" spans="1:46">
      <c r="A216" s="60">
        <v>257</v>
      </c>
      <c r="B216" s="60" t="s">
        <v>278</v>
      </c>
      <c r="C216" s="60" t="s">
        <v>279</v>
      </c>
      <c r="D216" s="60" t="s">
        <v>288</v>
      </c>
      <c r="E216" s="60">
        <v>11</v>
      </c>
      <c r="F216" s="60">
        <v>10</v>
      </c>
      <c r="G216" s="60">
        <v>183</v>
      </c>
      <c r="H216" s="58">
        <v>30.78</v>
      </c>
      <c r="I216" s="60">
        <v>7</v>
      </c>
      <c r="J216" s="60">
        <v>10</v>
      </c>
      <c r="K216" s="60">
        <v>5</v>
      </c>
      <c r="L216" s="60">
        <v>15</v>
      </c>
      <c r="M216" s="60">
        <v>14</v>
      </c>
      <c r="N216" s="60">
        <v>2</v>
      </c>
      <c r="O216" s="60">
        <v>10</v>
      </c>
      <c r="P216" s="60">
        <v>0</v>
      </c>
      <c r="Q216" s="60">
        <v>0</v>
      </c>
      <c r="R216" s="60">
        <v>63</v>
      </c>
      <c r="S216" s="52">
        <f>I216/11</f>
        <v>0.64</v>
      </c>
      <c r="T216" s="52">
        <f>J216/22</f>
        <v>0.45</v>
      </c>
      <c r="U216" s="52">
        <f>K216/24</f>
        <v>0.21</v>
      </c>
      <c r="V216" s="52">
        <f>L216/33</f>
        <v>0.45</v>
      </c>
      <c r="W216" s="52">
        <f>M216/33</f>
        <v>0.42</v>
      </c>
      <c r="X216" s="52">
        <f>N216/15</f>
        <v>0.13</v>
      </c>
      <c r="Y216" s="52">
        <f>O216/20</f>
        <v>0.5</v>
      </c>
      <c r="Z216" s="52">
        <f>P216/34</f>
        <v>0</v>
      </c>
      <c r="AA216" s="52">
        <f>Q216/23</f>
        <v>0</v>
      </c>
      <c r="AB216" s="66">
        <f>RANK(S216,$S$2:$S$224)</f>
        <v>146</v>
      </c>
      <c r="AC216" s="66">
        <f>RANK(T216,$T$2:$T$224)</f>
        <v>172</v>
      </c>
      <c r="AD216" s="66">
        <f>RANK(U216,$U$2:$U$224)</f>
        <v>109</v>
      </c>
      <c r="AE216" s="66">
        <f>RANK(V216,V216:$V$224)</f>
        <v>5</v>
      </c>
      <c r="AF216" s="66">
        <f>RANK(W216,W216:$W$224)</f>
        <v>1</v>
      </c>
      <c r="AG216" s="66">
        <f>RANK(X216,X216:$X$224)</f>
        <v>5</v>
      </c>
      <c r="AH216" s="66">
        <f>RANK(Y216,Y216:$Y$224)</f>
        <v>4</v>
      </c>
      <c r="AI216" s="68">
        <f>RANK(Z216,Z216:$Z$224)</f>
        <v>9</v>
      </c>
      <c r="AJ216" s="68">
        <f>RANK(AA216,AA216:$AA$224)</f>
        <v>8</v>
      </c>
      <c r="AK216" s="81">
        <f>(I216+J216)/33</f>
        <v>0.52</v>
      </c>
      <c r="AL216" s="81">
        <f>(K216+L216)/57</f>
        <v>0.35</v>
      </c>
      <c r="AM216" s="81">
        <f>M216/33</f>
        <v>0.42</v>
      </c>
      <c r="AN216" s="81">
        <f>N216/15</f>
        <v>0.13</v>
      </c>
      <c r="AO216" s="81">
        <f>(O216+P216+Q216)/77</f>
        <v>0.13</v>
      </c>
      <c r="AP216" s="60">
        <f>RANK(AK216,$AK$2:$AK$224)</f>
        <v>172</v>
      </c>
      <c r="AQ216" s="60">
        <f>RANK(AL216,$AL$2:$AL$224)</f>
        <v>126</v>
      </c>
      <c r="AR216" s="60">
        <f>RANK(AM216,$AM$2:$AM$224)</f>
        <v>46</v>
      </c>
      <c r="AS216" s="60">
        <f>RANK(AN216,$AN$2:$AN$224)</f>
        <v>153</v>
      </c>
      <c r="AT216" s="60">
        <f>RANK(AO216,$AO$2:$AO$224)</f>
        <v>210</v>
      </c>
    </row>
    <row r="217" spans="1:46">
      <c r="A217" s="60">
        <v>258</v>
      </c>
      <c r="B217" s="60" t="s">
        <v>278</v>
      </c>
      <c r="C217" s="60" t="s">
        <v>279</v>
      </c>
      <c r="D217" s="60" t="s">
        <v>289</v>
      </c>
      <c r="E217" s="60">
        <v>11</v>
      </c>
      <c r="F217" s="60">
        <v>4</v>
      </c>
      <c r="G217" s="60">
        <v>82</v>
      </c>
      <c r="H217" s="58">
        <v>50.14</v>
      </c>
      <c r="I217" s="60">
        <v>8</v>
      </c>
      <c r="J217" s="60">
        <v>13</v>
      </c>
      <c r="K217" s="60">
        <v>8</v>
      </c>
      <c r="L217" s="60">
        <v>16.5</v>
      </c>
      <c r="M217" s="60">
        <v>11</v>
      </c>
      <c r="N217" s="60">
        <v>10</v>
      </c>
      <c r="O217" s="60">
        <v>8</v>
      </c>
      <c r="P217" s="60">
        <v>15</v>
      </c>
      <c r="Q217" s="60">
        <v>16</v>
      </c>
      <c r="R217" s="60">
        <v>105.5</v>
      </c>
      <c r="S217" s="52">
        <f>I217/11</f>
        <v>0.73</v>
      </c>
      <c r="T217" s="52">
        <f>J217/22</f>
        <v>0.59</v>
      </c>
      <c r="U217" s="52">
        <f>K217/24</f>
        <v>0.33</v>
      </c>
      <c r="V217" s="52">
        <f>L217/33</f>
        <v>0.5</v>
      </c>
      <c r="W217" s="52">
        <f>M217/33</f>
        <v>0.33</v>
      </c>
      <c r="X217" s="52">
        <f>N217/15</f>
        <v>0.67</v>
      </c>
      <c r="Y217" s="52">
        <f>O217/20</f>
        <v>0.4</v>
      </c>
      <c r="Z217" s="52">
        <f>P217/34</f>
        <v>0.44</v>
      </c>
      <c r="AA217" s="52">
        <f>Q217/23</f>
        <v>0.7</v>
      </c>
      <c r="AB217" s="66">
        <f>RANK(S217,$S$2:$S$224)</f>
        <v>108</v>
      </c>
      <c r="AC217" s="66">
        <f>RANK(T217,$T$2:$T$224)</f>
        <v>130</v>
      </c>
      <c r="AD217" s="66">
        <f>RANK(U217,$U$2:$U$224)</f>
        <v>72</v>
      </c>
      <c r="AE217" s="66">
        <f>RANK(V217,V217:$V$224)</f>
        <v>4</v>
      </c>
      <c r="AF217" s="66">
        <f>RANK(W217,W217:$W$224)</f>
        <v>2</v>
      </c>
      <c r="AG217" s="66">
        <f>RANK(X217,X217:$X$224)</f>
        <v>1</v>
      </c>
      <c r="AH217" s="66">
        <f>RANK(Y217,Y217:$Y$224)</f>
        <v>5</v>
      </c>
      <c r="AI217" s="68">
        <f>RANK(Z217,Z217:$Z$224)</f>
        <v>1</v>
      </c>
      <c r="AJ217" s="68">
        <f>RANK(AA217,AA217:$AA$224)</f>
        <v>1</v>
      </c>
      <c r="AK217" s="81">
        <f>(I217+J217)/33</f>
        <v>0.64</v>
      </c>
      <c r="AL217" s="81">
        <f>(K217+L217)/57</f>
        <v>0.43</v>
      </c>
      <c r="AM217" s="81">
        <f>M217/33</f>
        <v>0.33</v>
      </c>
      <c r="AN217" s="81">
        <f>N217/15</f>
        <v>0.67</v>
      </c>
      <c r="AO217" s="81">
        <f>(O217+P217+Q217)/77</f>
        <v>0.51</v>
      </c>
      <c r="AP217" s="60">
        <f>RANK(AK217,$AK$2:$AK$224)</f>
        <v>122</v>
      </c>
      <c r="AQ217" s="60">
        <f>RANK(AL217,$AL$2:$AL$224)</f>
        <v>97</v>
      </c>
      <c r="AR217" s="60">
        <f>RANK(AM217,$AM$2:$AM$224)</f>
        <v>89</v>
      </c>
      <c r="AS217" s="60">
        <f>RANK(AN217,$AN$2:$AN$224)</f>
        <v>11</v>
      </c>
      <c r="AT217" s="60">
        <f>RANK(AO217,$AO$2:$AO$224)</f>
        <v>75</v>
      </c>
    </row>
    <row r="218" spans="1:46">
      <c r="A218" s="60">
        <v>259</v>
      </c>
      <c r="B218" s="60" t="s">
        <v>28</v>
      </c>
      <c r="C218" s="60" t="s">
        <v>290</v>
      </c>
      <c r="D218" s="60" t="s">
        <v>291</v>
      </c>
      <c r="E218" s="60">
        <v>30</v>
      </c>
      <c r="F218" s="60">
        <v>26</v>
      </c>
      <c r="G218" s="60">
        <v>175</v>
      </c>
      <c r="H218" s="58">
        <v>33.71</v>
      </c>
      <c r="I218" s="60">
        <v>3</v>
      </c>
      <c r="J218" s="60">
        <v>15</v>
      </c>
      <c r="K218" s="60">
        <v>11</v>
      </c>
      <c r="L218" s="60">
        <v>24.5</v>
      </c>
      <c r="M218" s="60">
        <v>7</v>
      </c>
      <c r="N218" s="60">
        <v>0</v>
      </c>
      <c r="O218" s="60">
        <v>6</v>
      </c>
      <c r="P218" s="60">
        <v>2</v>
      </c>
      <c r="Q218" s="60">
        <v>2</v>
      </c>
      <c r="R218" s="60">
        <v>70.5</v>
      </c>
      <c r="S218" s="52">
        <f>I218/11</f>
        <v>0.27</v>
      </c>
      <c r="T218" s="52">
        <f>J218/22</f>
        <v>0.68</v>
      </c>
      <c r="U218" s="52">
        <f>K218/24</f>
        <v>0.46</v>
      </c>
      <c r="V218" s="52">
        <f>L218/33</f>
        <v>0.74</v>
      </c>
      <c r="W218" s="52">
        <f>M218/33</f>
        <v>0.21</v>
      </c>
      <c r="X218" s="52">
        <f>N218/15</f>
        <v>0</v>
      </c>
      <c r="Y218" s="52">
        <f>O218/20</f>
        <v>0.3</v>
      </c>
      <c r="Z218" s="52">
        <f>P218/34</f>
        <v>0.06</v>
      </c>
      <c r="AA218" s="52">
        <f>Q218/23</f>
        <v>0.09</v>
      </c>
      <c r="AB218" s="66">
        <f>RANK(S218,$S$2:$S$224)</f>
        <v>180</v>
      </c>
      <c r="AC218" s="66">
        <f>RANK(T218,$T$2:$T$224)</f>
        <v>102</v>
      </c>
      <c r="AD218" s="66">
        <f>RANK(U218,$U$2:$U$224)</f>
        <v>41</v>
      </c>
      <c r="AE218" s="66">
        <f>RANK(V218,V218:$V$224)</f>
        <v>1</v>
      </c>
      <c r="AF218" s="66">
        <f>RANK(W218,W218:$W$224)</f>
        <v>4</v>
      </c>
      <c r="AG218" s="66">
        <f>RANK(X218,X218:$X$224)</f>
        <v>6</v>
      </c>
      <c r="AH218" s="66">
        <f>RANK(Y218,Y218:$Y$224)</f>
        <v>7</v>
      </c>
      <c r="AI218" s="68">
        <f>RANK(Z218,Z218:$Z$224)</f>
        <v>7</v>
      </c>
      <c r="AJ218" s="68">
        <f>RANK(AA218,AA218:$AA$224)</f>
        <v>6</v>
      </c>
      <c r="AK218" s="81">
        <f>(I218+J218)/33</f>
        <v>0.55</v>
      </c>
      <c r="AL218" s="81">
        <f>(K218+L218)/57</f>
        <v>0.62</v>
      </c>
      <c r="AM218" s="81">
        <f>M218/33</f>
        <v>0.21</v>
      </c>
      <c r="AN218" s="81">
        <f>N218/15</f>
        <v>0</v>
      </c>
      <c r="AO218" s="81">
        <f>(O218+P218+Q218)/77</f>
        <v>0.13</v>
      </c>
      <c r="AP218" s="60">
        <f>RANK(AK218,$AK$2:$AK$224)</f>
        <v>162</v>
      </c>
      <c r="AQ218" s="60">
        <f>RANK(AL218,$AL$2:$AL$224)</f>
        <v>30</v>
      </c>
      <c r="AR218" s="60">
        <f>RANK(AM218,$AM$2:$AM$224)</f>
        <v>173</v>
      </c>
      <c r="AS218" s="60">
        <f>RANK(AN218,$AN$2:$AN$224)</f>
        <v>195</v>
      </c>
      <c r="AT218" s="60">
        <f>RANK(AO218,$AO$2:$AO$224)</f>
        <v>210</v>
      </c>
    </row>
    <row r="219" spans="1:46">
      <c r="A219" s="60">
        <v>260</v>
      </c>
      <c r="B219" s="60" t="s">
        <v>292</v>
      </c>
      <c r="C219" s="60" t="s">
        <v>293</v>
      </c>
      <c r="D219" s="60" t="s">
        <v>294</v>
      </c>
      <c r="E219" s="60">
        <v>1</v>
      </c>
      <c r="F219" s="60">
        <v>1</v>
      </c>
      <c r="G219" s="60">
        <v>192</v>
      </c>
      <c r="H219" s="58">
        <v>27.83</v>
      </c>
      <c r="I219" s="60">
        <v>3</v>
      </c>
      <c r="J219" s="60">
        <v>17.5</v>
      </c>
      <c r="K219" s="60">
        <v>5</v>
      </c>
      <c r="L219" s="60">
        <v>9.5</v>
      </c>
      <c r="M219" s="60">
        <v>0</v>
      </c>
      <c r="N219" s="60">
        <v>4</v>
      </c>
      <c r="O219" s="60">
        <v>14</v>
      </c>
      <c r="P219" s="60">
        <v>5</v>
      </c>
      <c r="Q219" s="60">
        <v>0</v>
      </c>
      <c r="R219" s="60">
        <v>58</v>
      </c>
      <c r="S219" s="52">
        <f>I219/11</f>
        <v>0.27</v>
      </c>
      <c r="T219" s="52">
        <f>J219/22</f>
        <v>0.8</v>
      </c>
      <c r="U219" s="52">
        <f>K219/24</f>
        <v>0.21</v>
      </c>
      <c r="V219" s="52">
        <f>L219/33</f>
        <v>0.29</v>
      </c>
      <c r="W219" s="52">
        <f>M219/33</f>
        <v>0</v>
      </c>
      <c r="X219" s="52">
        <f>N219/15</f>
        <v>0.27</v>
      </c>
      <c r="Y219" s="52">
        <f>O219/20</f>
        <v>0.7</v>
      </c>
      <c r="Z219" s="52">
        <f>P219/34</f>
        <v>0.15</v>
      </c>
      <c r="AA219" s="52">
        <f>Q219/23</f>
        <v>0</v>
      </c>
      <c r="AB219" s="66">
        <f>RANK(S219,$S$2:$S$224)</f>
        <v>180</v>
      </c>
      <c r="AC219" s="66">
        <f>RANK(T219,$T$2:$T$224)</f>
        <v>66</v>
      </c>
      <c r="AD219" s="66">
        <f>RANK(U219,$U$2:$U$224)</f>
        <v>109</v>
      </c>
      <c r="AE219" s="66">
        <f>RANK(V219,V219:$V$224)</f>
        <v>4</v>
      </c>
      <c r="AF219" s="66">
        <f>RANK(W219,W219:$W$224)</f>
        <v>6</v>
      </c>
      <c r="AG219" s="66">
        <f>RANK(X219,X219:$X$224)</f>
        <v>2</v>
      </c>
      <c r="AH219" s="66">
        <f>RANK(Y219,Y219:$Y$224)</f>
        <v>2</v>
      </c>
      <c r="AI219" s="68">
        <f>RANK(Z219,Z219:$Z$224)</f>
        <v>4</v>
      </c>
      <c r="AJ219" s="68">
        <f>RANK(AA219,AA219:$AA$224)</f>
        <v>6</v>
      </c>
      <c r="AK219" s="81">
        <f>(I219+J219)/33</f>
        <v>0.62</v>
      </c>
      <c r="AL219" s="81">
        <f>(K219+L219)/57</f>
        <v>0.25</v>
      </c>
      <c r="AM219" s="81">
        <f>M219/33</f>
        <v>0</v>
      </c>
      <c r="AN219" s="81">
        <f>N219/15</f>
        <v>0.27</v>
      </c>
      <c r="AO219" s="81">
        <f>(O219+P219+Q219)/77</f>
        <v>0.25</v>
      </c>
      <c r="AP219" s="60">
        <f>RANK(AK219,$AK$2:$AK$224)</f>
        <v>127</v>
      </c>
      <c r="AQ219" s="60">
        <f>RANK(AL219,$AL$2:$AL$224)</f>
        <v>167</v>
      </c>
      <c r="AR219" s="60">
        <f>RANK(AM219,$AM$2:$AM$224)</f>
        <v>221</v>
      </c>
      <c r="AS219" s="60">
        <f>RANK(AN219,$AN$2:$AN$224)</f>
        <v>103</v>
      </c>
      <c r="AT219" s="60">
        <f>RANK(AO219,$AO$2:$AO$224)</f>
        <v>183</v>
      </c>
    </row>
    <row r="220" spans="1:46">
      <c r="A220" s="60">
        <v>262</v>
      </c>
      <c r="B220" s="60" t="s">
        <v>49</v>
      </c>
      <c r="C220" s="60" t="s">
        <v>295</v>
      </c>
      <c r="D220" s="60" t="s">
        <v>296</v>
      </c>
      <c r="E220" s="55">
        <v>25</v>
      </c>
      <c r="F220" s="60">
        <v>24</v>
      </c>
      <c r="G220" s="60">
        <v>174</v>
      </c>
      <c r="H220" s="58">
        <v>33.79</v>
      </c>
      <c r="I220" s="60">
        <v>4</v>
      </c>
      <c r="J220" s="60">
        <v>17</v>
      </c>
      <c r="K220" s="60">
        <v>4.5</v>
      </c>
      <c r="L220" s="60">
        <v>14.5</v>
      </c>
      <c r="M220" s="60">
        <v>9</v>
      </c>
      <c r="N220" s="60">
        <v>2</v>
      </c>
      <c r="O220" s="60">
        <v>7</v>
      </c>
      <c r="P220" s="60">
        <v>6</v>
      </c>
      <c r="Q220" s="60">
        <v>7</v>
      </c>
      <c r="R220" s="60">
        <v>71</v>
      </c>
      <c r="S220" s="52">
        <f>I220/11</f>
        <v>0.36</v>
      </c>
      <c r="T220" s="52">
        <f>J220/22</f>
        <v>0.77</v>
      </c>
      <c r="U220" s="52">
        <f>K220/24</f>
        <v>0.19</v>
      </c>
      <c r="V220" s="52">
        <f>L220/33</f>
        <v>0.44</v>
      </c>
      <c r="W220" s="52">
        <f>M220/33</f>
        <v>0.27</v>
      </c>
      <c r="X220" s="52">
        <f>N220/15</f>
        <v>0.13</v>
      </c>
      <c r="Y220" s="52">
        <f>O220/20</f>
        <v>0.35</v>
      </c>
      <c r="Z220" s="52">
        <f>P220/34</f>
        <v>0.18</v>
      </c>
      <c r="AA220" s="52">
        <f>Q220/23</f>
        <v>0.3</v>
      </c>
      <c r="AB220" s="66">
        <f>RANK(S220,$S$2:$S$224)</f>
        <v>174</v>
      </c>
      <c r="AC220" s="66">
        <f>RANK(T220,$T$2:$T$224)</f>
        <v>73</v>
      </c>
      <c r="AD220" s="66">
        <f>RANK(U220,$U$2:$U$224)</f>
        <v>183</v>
      </c>
      <c r="AE220" s="66">
        <f>RANK(V220,V220:$V$224)</f>
        <v>3</v>
      </c>
      <c r="AF220" s="66">
        <f>RANK(W220,W220:$W$224)</f>
        <v>2</v>
      </c>
      <c r="AG220" s="66">
        <f>RANK(X220,X220:$X$224)</f>
        <v>3</v>
      </c>
      <c r="AH220" s="66">
        <f>RANK(Y220,Y220:$Y$224)</f>
        <v>5</v>
      </c>
      <c r="AI220" s="68">
        <f>RANK(Z220,Z220:$Z$224)</f>
        <v>3</v>
      </c>
      <c r="AJ220" s="68">
        <f>RANK(AA220,AA220:$AA$224)</f>
        <v>3</v>
      </c>
      <c r="AK220" s="81">
        <f>(I220+J220)/33</f>
        <v>0.64</v>
      </c>
      <c r="AL220" s="81">
        <f>(K220+L220)/57</f>
        <v>0.33</v>
      </c>
      <c r="AM220" s="81">
        <f>M220/33</f>
        <v>0.27</v>
      </c>
      <c r="AN220" s="81">
        <f>N220/15</f>
        <v>0.13</v>
      </c>
      <c r="AO220" s="81">
        <f>(O220+P220+Q220)/77</f>
        <v>0.26</v>
      </c>
      <c r="AP220" s="60">
        <f>RANK(AK220,$AK$2:$AK$224)</f>
        <v>122</v>
      </c>
      <c r="AQ220" s="60">
        <f>RANK(AL220,$AL$2:$AL$224)</f>
        <v>137</v>
      </c>
      <c r="AR220" s="60">
        <f>RANK(AM220,$AM$2:$AM$224)</f>
        <v>128</v>
      </c>
      <c r="AS220" s="60">
        <f>RANK(AN220,$AN$2:$AN$224)</f>
        <v>153</v>
      </c>
      <c r="AT220" s="60">
        <f>RANK(AO220,$AO$2:$AO$224)</f>
        <v>180</v>
      </c>
    </row>
    <row r="221" spans="1:46">
      <c r="A221" s="60">
        <v>263</v>
      </c>
      <c r="B221" s="60" t="s">
        <v>49</v>
      </c>
      <c r="C221" s="60" t="s">
        <v>295</v>
      </c>
      <c r="D221" s="60" t="s">
        <v>297</v>
      </c>
      <c r="E221" s="55">
        <v>25</v>
      </c>
      <c r="F221" s="60">
        <v>25</v>
      </c>
      <c r="G221" s="60">
        <v>186</v>
      </c>
      <c r="H221" s="58">
        <v>29.67</v>
      </c>
      <c r="I221" s="60">
        <v>2</v>
      </c>
      <c r="J221" s="60">
        <v>14.5</v>
      </c>
      <c r="K221" s="60">
        <v>5</v>
      </c>
      <c r="L221" s="60">
        <v>6</v>
      </c>
      <c r="M221" s="60">
        <v>12</v>
      </c>
      <c r="N221" s="60">
        <v>1</v>
      </c>
      <c r="O221" s="60">
        <v>12</v>
      </c>
      <c r="P221" s="60">
        <v>5</v>
      </c>
      <c r="Q221" s="60">
        <v>6</v>
      </c>
      <c r="R221" s="60">
        <v>63.5</v>
      </c>
      <c r="S221" s="52">
        <f>I221/11</f>
        <v>0.18</v>
      </c>
      <c r="T221" s="52">
        <f>J221/22</f>
        <v>0.66</v>
      </c>
      <c r="U221" s="52">
        <f>K221/24</f>
        <v>0.21</v>
      </c>
      <c r="V221" s="52">
        <f>L221/33</f>
        <v>0.18</v>
      </c>
      <c r="W221" s="52">
        <f>M221/33</f>
        <v>0.36</v>
      </c>
      <c r="X221" s="52">
        <f>N221/15</f>
        <v>0.07</v>
      </c>
      <c r="Y221" s="52">
        <f>O221/20</f>
        <v>0.6</v>
      </c>
      <c r="Z221" s="52">
        <f>P221/34</f>
        <v>0.15</v>
      </c>
      <c r="AA221" s="52">
        <f>Q221/23</f>
        <v>0.26</v>
      </c>
      <c r="AB221" s="66">
        <f>RANK(S221,$S$2:$S$224)</f>
        <v>204</v>
      </c>
      <c r="AC221" s="66">
        <f>RANK(T221,$T$2:$T$224)</f>
        <v>111</v>
      </c>
      <c r="AD221" s="66">
        <f>RANK(U221,$U$2:$U$224)</f>
        <v>109</v>
      </c>
      <c r="AE221" s="66">
        <f>RANK(V221,V221:$V$224)</f>
        <v>3</v>
      </c>
      <c r="AF221" s="66">
        <f>RANK(W221,W221:$W$224)</f>
        <v>1</v>
      </c>
      <c r="AG221" s="66">
        <f>RANK(X221,X221:$X$224)</f>
        <v>3</v>
      </c>
      <c r="AH221" s="66">
        <f>RANK(Y221,Y221:$Y$224)</f>
        <v>2</v>
      </c>
      <c r="AI221" s="68">
        <f>RANK(Z221,Z221:$Z$224)</f>
        <v>3</v>
      </c>
      <c r="AJ221" s="68">
        <f>RANK(AA221,AA221:$AA$224)</f>
        <v>4</v>
      </c>
      <c r="AK221" s="81">
        <f>(I221+J221)/33</f>
        <v>0.5</v>
      </c>
      <c r="AL221" s="81">
        <f>(K221+L221)/57</f>
        <v>0.19</v>
      </c>
      <c r="AM221" s="81">
        <f>M221/33</f>
        <v>0.36</v>
      </c>
      <c r="AN221" s="81">
        <f>N221/15</f>
        <v>0.07</v>
      </c>
      <c r="AO221" s="81">
        <f>(O221+P221+Q221)/77</f>
        <v>0.3</v>
      </c>
      <c r="AP221" s="60">
        <f>RANK(AK221,$AK$2:$AK$224)</f>
        <v>178</v>
      </c>
      <c r="AQ221" s="60">
        <f>RANK(AL221,$AL$2:$AL$224)</f>
        <v>187</v>
      </c>
      <c r="AR221" s="60">
        <f>RANK(AM221,$AM$2:$AM$224)</f>
        <v>71</v>
      </c>
      <c r="AS221" s="60">
        <f>RANK(AN221,$AN$2:$AN$224)</f>
        <v>184</v>
      </c>
      <c r="AT221" s="60">
        <f>RANK(AO221,$AO$2:$AO$224)</f>
        <v>166</v>
      </c>
    </row>
    <row r="222" spans="1:46">
      <c r="A222" s="60">
        <v>264</v>
      </c>
      <c r="B222" s="60" t="s">
        <v>278</v>
      </c>
      <c r="C222" s="60" t="s">
        <v>298</v>
      </c>
      <c r="D222" s="60" t="s">
        <v>299</v>
      </c>
      <c r="E222" s="60">
        <v>11</v>
      </c>
      <c r="F222" s="60">
        <v>1</v>
      </c>
      <c r="G222" s="60">
        <v>50</v>
      </c>
      <c r="H222" s="58">
        <v>56.56</v>
      </c>
      <c r="I222" s="60">
        <v>11</v>
      </c>
      <c r="J222" s="60">
        <v>14</v>
      </c>
      <c r="K222" s="60">
        <v>14</v>
      </c>
      <c r="L222" s="60">
        <v>23</v>
      </c>
      <c r="M222" s="60">
        <v>9</v>
      </c>
      <c r="N222" s="60">
        <v>7</v>
      </c>
      <c r="O222" s="60">
        <v>17</v>
      </c>
      <c r="P222" s="60">
        <v>7</v>
      </c>
      <c r="Q222" s="60">
        <v>14</v>
      </c>
      <c r="R222" s="60">
        <v>116</v>
      </c>
      <c r="S222" s="52">
        <f>I222/11</f>
        <v>1</v>
      </c>
      <c r="T222" s="52">
        <f>J222/22</f>
        <v>0.64</v>
      </c>
      <c r="U222" s="52">
        <f>K222/24</f>
        <v>0.58</v>
      </c>
      <c r="V222" s="52">
        <f>L222/33</f>
        <v>0.7</v>
      </c>
      <c r="W222" s="52">
        <f>M222/33</f>
        <v>0.27</v>
      </c>
      <c r="X222" s="52">
        <f>N222/15</f>
        <v>0.47</v>
      </c>
      <c r="Y222" s="52">
        <f>O222/20</f>
        <v>0.85</v>
      </c>
      <c r="Z222" s="52">
        <f>P222/34</f>
        <v>0.21</v>
      </c>
      <c r="AA222" s="52">
        <f>Q222/23</f>
        <v>0.61</v>
      </c>
      <c r="AB222" s="66">
        <f>RANK(S222,$S$2:$S$224)</f>
        <v>1</v>
      </c>
      <c r="AC222" s="66">
        <f>RANK(T222,$T$2:$T$224)</f>
        <v>117</v>
      </c>
      <c r="AD222" s="66">
        <f>RANK(U222,$U$2:$U$224)</f>
        <v>12</v>
      </c>
      <c r="AE222" s="66">
        <f>RANK(V222,V222:$V$224)</f>
        <v>1</v>
      </c>
      <c r="AF222" s="66">
        <f>RANK(W222,W222:$W$224)</f>
        <v>1</v>
      </c>
      <c r="AG222" s="66">
        <f>RANK(X222,X222:$X$224)</f>
        <v>1</v>
      </c>
      <c r="AH222" s="66">
        <f>RANK(Y222,Y222:$Y$224)</f>
        <v>1</v>
      </c>
      <c r="AI222" s="68">
        <f>RANK(Z222,Z222:$Z$224)</f>
        <v>1</v>
      </c>
      <c r="AJ222" s="68">
        <f>RANK(AA222,AA222:$AA$224)</f>
        <v>1</v>
      </c>
      <c r="AK222" s="81">
        <f>(I222+J222)/33</f>
        <v>0.76</v>
      </c>
      <c r="AL222" s="81">
        <f>(K222+L222)/57</f>
        <v>0.65</v>
      </c>
      <c r="AM222" s="81">
        <f>M222/33</f>
        <v>0.27</v>
      </c>
      <c r="AN222" s="81">
        <f>N222/15</f>
        <v>0.47</v>
      </c>
      <c r="AO222" s="81">
        <f>(O222+P222+Q222)/77</f>
        <v>0.49</v>
      </c>
      <c r="AP222" s="60">
        <f>RANK(AK222,$AK$2:$AK$224)</f>
        <v>80</v>
      </c>
      <c r="AQ222" s="60">
        <f>RANK(AL222,$AL$2:$AL$224)</f>
        <v>22</v>
      </c>
      <c r="AR222" s="60">
        <f>RANK(AM222,$AM$2:$AM$224)</f>
        <v>128</v>
      </c>
      <c r="AS222" s="60">
        <f>RANK(AN222,$AN$2:$AN$224)</f>
        <v>39</v>
      </c>
      <c r="AT222" s="60">
        <f>RANK(AO222,$AO$2:$AO$224)</f>
        <v>83</v>
      </c>
    </row>
    <row r="223" spans="1:46">
      <c r="A223" s="60">
        <v>266</v>
      </c>
      <c r="B223" s="60" t="s">
        <v>49</v>
      </c>
      <c r="C223" s="60" t="s">
        <v>50</v>
      </c>
      <c r="D223" s="60" t="s">
        <v>300</v>
      </c>
      <c r="E223" s="55">
        <v>25</v>
      </c>
      <c r="F223" s="60">
        <v>21</v>
      </c>
      <c r="G223" s="60">
        <v>159</v>
      </c>
      <c r="H223" s="58">
        <v>35.52</v>
      </c>
      <c r="I223" s="60">
        <v>8</v>
      </c>
      <c r="J223" s="60">
        <v>14</v>
      </c>
      <c r="K223" s="60">
        <v>10.5</v>
      </c>
      <c r="L223" s="60">
        <v>3</v>
      </c>
      <c r="M223" s="60">
        <v>6</v>
      </c>
      <c r="N223" s="60">
        <v>4</v>
      </c>
      <c r="O223" s="60">
        <v>10</v>
      </c>
      <c r="P223" s="60">
        <v>5</v>
      </c>
      <c r="Q223" s="60">
        <v>11</v>
      </c>
      <c r="R223" s="60">
        <v>71.5</v>
      </c>
      <c r="S223" s="52">
        <f>I223/11</f>
        <v>0.73</v>
      </c>
      <c r="T223" s="52">
        <f>J223/22</f>
        <v>0.64</v>
      </c>
      <c r="U223" s="52">
        <f>K223/24</f>
        <v>0.44</v>
      </c>
      <c r="V223" s="52">
        <f>L223/33</f>
        <v>0.09</v>
      </c>
      <c r="W223" s="52">
        <f>M223/33</f>
        <v>0.18</v>
      </c>
      <c r="X223" s="52">
        <f>N223/15</f>
        <v>0.27</v>
      </c>
      <c r="Y223" s="52">
        <f>O223/20</f>
        <v>0.5</v>
      </c>
      <c r="Z223" s="52">
        <f>P223/34</f>
        <v>0.15</v>
      </c>
      <c r="AA223" s="52">
        <f>Q223/23</f>
        <v>0.48</v>
      </c>
      <c r="AB223" s="66">
        <f>RANK(S223,$S$2:$S$224)</f>
        <v>108</v>
      </c>
      <c r="AC223" s="66">
        <f>RANK(T223,$T$2:$T$224)</f>
        <v>117</v>
      </c>
      <c r="AD223" s="66">
        <f>RANK(U223,$U$2:$U$224)</f>
        <v>56</v>
      </c>
      <c r="AE223" s="66">
        <f>RANK(V223,V223:$V$224)</f>
        <v>2</v>
      </c>
      <c r="AF223" s="66">
        <f>RANK(W223,W223:$W$224)</f>
        <v>1</v>
      </c>
      <c r="AG223" s="66">
        <f>RANK(X223,X223:$X$224)</f>
        <v>1</v>
      </c>
      <c r="AH223" s="66">
        <f>RANK(Y223,Y223:$Y$224)</f>
        <v>1</v>
      </c>
      <c r="AI223" s="68">
        <f>RANK(Z223,Z223:$Z$224)</f>
        <v>2</v>
      </c>
      <c r="AJ223" s="68">
        <f>RANK(AA223,AA223:$AA$224)</f>
        <v>1</v>
      </c>
      <c r="AK223" s="81">
        <f>(I223+J223)/33</f>
        <v>0.67</v>
      </c>
      <c r="AL223" s="81">
        <f>(K223+L223)/57</f>
        <v>0.24</v>
      </c>
      <c r="AM223" s="81">
        <f>M223/33</f>
        <v>0.18</v>
      </c>
      <c r="AN223" s="81">
        <f>N223/15</f>
        <v>0.27</v>
      </c>
      <c r="AO223" s="81">
        <f>(O223+P223+Q223)/77</f>
        <v>0.34</v>
      </c>
      <c r="AP223" s="60">
        <f>RANK(AK223,$AK$2:$AK$224)</f>
        <v>110</v>
      </c>
      <c r="AQ223" s="60">
        <f>RANK(AL223,$AL$2:$AL$224)</f>
        <v>174</v>
      </c>
      <c r="AR223" s="60">
        <f>RANK(AM223,$AM$2:$AM$224)</f>
        <v>188</v>
      </c>
      <c r="AS223" s="60">
        <f>RANK(AN223,$AN$2:$AN$224)</f>
        <v>103</v>
      </c>
      <c r="AT223" s="60">
        <f>RANK(AO223,$AO$2:$AO$224)</f>
        <v>147</v>
      </c>
    </row>
    <row r="224" spans="1:46">
      <c r="A224" s="60">
        <v>267</v>
      </c>
      <c r="B224" s="60" t="s">
        <v>79</v>
      </c>
      <c r="C224" s="60" t="s">
        <v>80</v>
      </c>
      <c r="D224" s="60" t="s">
        <v>301</v>
      </c>
      <c r="E224" s="60">
        <v>4</v>
      </c>
      <c r="F224" s="60">
        <v>2</v>
      </c>
      <c r="G224" s="60">
        <v>160</v>
      </c>
      <c r="H224" s="58">
        <v>35.42</v>
      </c>
      <c r="I224" s="60">
        <v>8</v>
      </c>
      <c r="J224" s="60">
        <v>17</v>
      </c>
      <c r="K224" s="60">
        <v>1.5</v>
      </c>
      <c r="L224" s="60">
        <v>18</v>
      </c>
      <c r="M224" s="60">
        <v>6</v>
      </c>
      <c r="N224" s="60">
        <v>0</v>
      </c>
      <c r="O224" s="60">
        <v>8</v>
      </c>
      <c r="P224" s="60">
        <v>7</v>
      </c>
      <c r="Q224" s="60">
        <v>7</v>
      </c>
      <c r="R224" s="60">
        <v>72.5</v>
      </c>
      <c r="S224" s="52">
        <f>I224/11</f>
        <v>0.73</v>
      </c>
      <c r="T224" s="52">
        <f>J224/22</f>
        <v>0.77</v>
      </c>
      <c r="U224" s="52">
        <f>K224/24</f>
        <v>0.06</v>
      </c>
      <c r="V224" s="52">
        <f>L224/33</f>
        <v>0.55</v>
      </c>
      <c r="W224" s="52">
        <f>M224/33</f>
        <v>0.18</v>
      </c>
      <c r="X224" s="52">
        <f>N224/15</f>
        <v>0</v>
      </c>
      <c r="Y224" s="52">
        <f>O224/20</f>
        <v>0.4</v>
      </c>
      <c r="Z224" s="52">
        <f>P224/34</f>
        <v>0.21</v>
      </c>
      <c r="AA224" s="52">
        <f>Q224/23</f>
        <v>0.3</v>
      </c>
      <c r="AB224" s="66">
        <f>RANK(S224,$S$2:$S$224)</f>
        <v>108</v>
      </c>
      <c r="AC224" s="66">
        <f>RANK(T224,$T$2:$T$224)</f>
        <v>73</v>
      </c>
      <c r="AD224" s="66">
        <f>RANK(U224,$U$2:$U$224)</f>
        <v>220</v>
      </c>
      <c r="AE224" s="66">
        <f>RANK(V224,V224:$V$224)</f>
        <v>1</v>
      </c>
      <c r="AF224" s="66">
        <f>RANK(W224,W224:$W$224)</f>
        <v>1</v>
      </c>
      <c r="AG224" s="66">
        <f>RANK(X224,X224:$X$224)</f>
        <v>1</v>
      </c>
      <c r="AH224" s="66">
        <f>RANK(Y224,Y224:$Y$224)</f>
        <v>1</v>
      </c>
      <c r="AI224" s="68">
        <f>RANK(Z224,Z224:$Z$224)</f>
        <v>1</v>
      </c>
      <c r="AJ224" s="68">
        <f>RANK(AA224,AA224:$AA$224)</f>
        <v>1</v>
      </c>
      <c r="AK224" s="81">
        <f>(I224+J224)/33</f>
        <v>0.76</v>
      </c>
      <c r="AL224" s="81">
        <f>(K224+L224)/57</f>
        <v>0.34</v>
      </c>
      <c r="AM224" s="81">
        <f>M224/33</f>
        <v>0.18</v>
      </c>
      <c r="AN224" s="81">
        <f>N224/15</f>
        <v>0</v>
      </c>
      <c r="AO224" s="81">
        <f>(O224+P224+Q224)/77</f>
        <v>0.29</v>
      </c>
      <c r="AP224" s="60">
        <f>RANK(AK224,$AK$2:$AK$224)</f>
        <v>80</v>
      </c>
      <c r="AQ224" s="60">
        <f>RANK(AL224,$AL$2:$AL$224)</f>
        <v>132</v>
      </c>
      <c r="AR224" s="60">
        <f>RANK(AM224,$AM$2:$AM$224)</f>
        <v>188</v>
      </c>
      <c r="AS224" s="60">
        <f>RANK(AN224,$AN$2:$AN$224)</f>
        <v>195</v>
      </c>
      <c r="AT224" s="60">
        <f>RANK(AO224,$AO$2:$AO$224)</f>
        <v>171</v>
      </c>
    </row>
  </sheetData>
  <sortState ref="A2:AT224">
    <sortCondition ref="B2:B224"/>
    <sortCondition ref="H2:H224" descending="1"/>
  </sortState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A19"/>
  <sheetViews>
    <sheetView showGridLines="0" zoomScale="134" zoomScaleNormal="134" workbookViewId="0">
      <selection activeCell="B13" sqref="B13"/>
    </sheetView>
  </sheetViews>
  <sheetFormatPr defaultColWidth="11" defaultRowHeight="14.25"/>
  <cols>
    <col min="1" max="4" width="10.8333333333333" style="2"/>
    <col min="5" max="7" width="12.5" style="2" hidden="1" customWidth="1"/>
    <col min="8" max="8" width="10" style="1" customWidth="1"/>
    <col min="9" max="17" width="8.625" style="3" customWidth="1"/>
    <col min="18" max="18" width="9.04166666666667" style="4" customWidth="1"/>
    <col min="19" max="27" width="8.625" style="4" customWidth="1"/>
    <col min="28" max="16384" width="10.8333333333333" style="2"/>
  </cols>
  <sheetData>
    <row r="1" ht="18.75" spans="1:27">
      <c r="A1" s="5" t="s">
        <v>330</v>
      </c>
      <c r="B1" s="6" t="s">
        <v>331</v>
      </c>
      <c r="C1" s="6" t="s">
        <v>332</v>
      </c>
      <c r="D1" s="6" t="s">
        <v>4</v>
      </c>
      <c r="E1" s="7" t="s">
        <v>5</v>
      </c>
      <c r="F1" s="8" t="s">
        <v>6</v>
      </c>
      <c r="G1" s="9" t="s">
        <v>7</v>
      </c>
      <c r="H1" s="10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32" t="s">
        <v>17</v>
      </c>
      <c r="R1" s="33" t="s">
        <v>18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8" t="s">
        <v>310</v>
      </c>
    </row>
    <row r="2" s="1" customFormat="1" ht="19" customHeight="1" spans="1:27">
      <c r="A2" s="11"/>
      <c r="B2" s="12"/>
      <c r="C2" s="12"/>
      <c r="D2" s="13" t="s">
        <v>333</v>
      </c>
      <c r="E2" s="14"/>
      <c r="F2" s="15"/>
      <c r="G2" s="16"/>
      <c r="H2" s="17">
        <v>44.37</v>
      </c>
      <c r="I2" s="27">
        <v>7.74</v>
      </c>
      <c r="J2" s="27">
        <v>14.05</v>
      </c>
      <c r="K2" s="27">
        <v>7.48</v>
      </c>
      <c r="L2" s="27">
        <v>15.43</v>
      </c>
      <c r="M2" s="27">
        <v>10.75</v>
      </c>
      <c r="N2" s="27">
        <v>4.66</v>
      </c>
      <c r="O2" s="27">
        <v>11.77</v>
      </c>
      <c r="P2" s="27">
        <v>9.46</v>
      </c>
      <c r="Q2" s="27">
        <v>11.1</v>
      </c>
      <c r="R2" s="27">
        <v>92.45</v>
      </c>
      <c r="S2" s="17">
        <v>0.7</v>
      </c>
      <c r="T2" s="17">
        <v>0.64</v>
      </c>
      <c r="U2" s="17">
        <v>0.31</v>
      </c>
      <c r="V2" s="17">
        <v>0.47</v>
      </c>
      <c r="W2" s="17">
        <v>0.32</v>
      </c>
      <c r="X2" s="17">
        <v>0.31</v>
      </c>
      <c r="Y2" s="17">
        <v>0.59</v>
      </c>
      <c r="Z2" s="17">
        <v>0.28</v>
      </c>
      <c r="AA2" s="17">
        <v>0.48</v>
      </c>
    </row>
    <row r="3" spans="1:27">
      <c r="A3" s="18"/>
      <c r="B3" s="19"/>
      <c r="C3" s="19"/>
      <c r="D3" s="20" t="s">
        <v>28</v>
      </c>
      <c r="E3" s="21">
        <v>29</v>
      </c>
      <c r="F3" s="21"/>
      <c r="G3" s="21"/>
      <c r="H3" s="22">
        <v>48.17</v>
      </c>
      <c r="I3" s="28">
        <v>8.45</v>
      </c>
      <c r="J3" s="28">
        <v>14.95</v>
      </c>
      <c r="K3" s="28">
        <v>8.26</v>
      </c>
      <c r="L3" s="28">
        <v>16.43</v>
      </c>
      <c r="M3" s="28">
        <v>11.1</v>
      </c>
      <c r="N3" s="28">
        <v>4.52</v>
      </c>
      <c r="O3" s="29">
        <v>12.55</v>
      </c>
      <c r="P3" s="28">
        <v>11.41</v>
      </c>
      <c r="Q3" s="29">
        <v>12.79</v>
      </c>
      <c r="R3" s="28">
        <v>100.47</v>
      </c>
      <c r="S3" s="35">
        <v>0.77</v>
      </c>
      <c r="T3" s="35">
        <v>0.68</v>
      </c>
      <c r="U3" s="35">
        <v>0.34</v>
      </c>
      <c r="V3" s="35">
        <v>0.5</v>
      </c>
      <c r="W3" s="35">
        <v>0.33</v>
      </c>
      <c r="X3" s="35">
        <v>0.3</v>
      </c>
      <c r="Y3" s="35">
        <v>0.63</v>
      </c>
      <c r="Z3" s="35">
        <v>0.34</v>
      </c>
      <c r="AA3" s="35">
        <v>0.56</v>
      </c>
    </row>
    <row r="4" ht="20" customHeight="1" spans="1:27">
      <c r="A4" s="18"/>
      <c r="B4" s="19"/>
      <c r="C4" s="19"/>
      <c r="D4" s="23" t="s">
        <v>108</v>
      </c>
      <c r="E4" s="23">
        <v>1</v>
      </c>
      <c r="F4" s="23"/>
      <c r="G4" s="23"/>
      <c r="H4" s="24">
        <v>13.01</v>
      </c>
      <c r="I4" s="30">
        <v>2</v>
      </c>
      <c r="J4" s="30">
        <v>5.5</v>
      </c>
      <c r="K4" s="30">
        <v>8</v>
      </c>
      <c r="L4" s="30">
        <v>3</v>
      </c>
      <c r="M4" s="30">
        <v>6</v>
      </c>
      <c r="N4" s="30">
        <v>0</v>
      </c>
      <c r="O4" s="31">
        <v>2</v>
      </c>
      <c r="P4" s="30">
        <v>0</v>
      </c>
      <c r="Q4" s="31">
        <v>0</v>
      </c>
      <c r="R4" s="30">
        <v>26.5</v>
      </c>
      <c r="S4" s="36">
        <v>0.18</v>
      </c>
      <c r="T4" s="36">
        <v>0.25</v>
      </c>
      <c r="U4" s="36">
        <v>0.33</v>
      </c>
      <c r="V4" s="36">
        <v>0.09</v>
      </c>
      <c r="W4" s="36">
        <v>0.18</v>
      </c>
      <c r="X4" s="36">
        <v>0</v>
      </c>
      <c r="Y4" s="36">
        <v>0.1</v>
      </c>
      <c r="Z4" s="36">
        <v>0</v>
      </c>
      <c r="AA4" s="36">
        <v>0</v>
      </c>
    </row>
    <row r="5" ht="20" customHeight="1" spans="1:27">
      <c r="A5" s="18"/>
      <c r="B5" s="19"/>
      <c r="C5" s="19"/>
      <c r="D5" s="21" t="s">
        <v>66</v>
      </c>
      <c r="E5" s="21">
        <v>4</v>
      </c>
      <c r="F5" s="21"/>
      <c r="G5" s="21"/>
      <c r="H5" s="22">
        <v>37.53</v>
      </c>
      <c r="I5" s="28">
        <v>6.75</v>
      </c>
      <c r="J5" s="28">
        <v>8.25</v>
      </c>
      <c r="K5" s="28">
        <v>5.5</v>
      </c>
      <c r="L5" s="28">
        <v>11.25</v>
      </c>
      <c r="M5" s="28">
        <v>9.25</v>
      </c>
      <c r="N5" s="28">
        <v>4.5</v>
      </c>
      <c r="O5" s="28">
        <v>10.25</v>
      </c>
      <c r="P5" s="28">
        <v>9.25</v>
      </c>
      <c r="Q5" s="28">
        <v>13.5</v>
      </c>
      <c r="R5" s="28">
        <v>78.5</v>
      </c>
      <c r="S5" s="35">
        <v>0.62</v>
      </c>
      <c r="T5" s="35">
        <v>0.38</v>
      </c>
      <c r="U5" s="35">
        <v>0.23</v>
      </c>
      <c r="V5" s="35">
        <v>0.34</v>
      </c>
      <c r="W5" s="35">
        <v>0.28</v>
      </c>
      <c r="X5" s="35">
        <v>0.3</v>
      </c>
      <c r="Y5" s="35">
        <v>0.51</v>
      </c>
      <c r="Z5" s="35">
        <v>0.27</v>
      </c>
      <c r="AA5" s="35">
        <v>0.59</v>
      </c>
    </row>
    <row r="6" ht="20" customHeight="1" spans="1:27">
      <c r="A6" s="18"/>
      <c r="B6" s="19"/>
      <c r="C6" s="19"/>
      <c r="D6" s="23" t="s">
        <v>126</v>
      </c>
      <c r="E6" s="23">
        <v>32</v>
      </c>
      <c r="F6" s="23"/>
      <c r="G6" s="23"/>
      <c r="H6" s="24">
        <v>42.67</v>
      </c>
      <c r="I6" s="30">
        <v>7.67</v>
      </c>
      <c r="J6" s="30">
        <v>13.5</v>
      </c>
      <c r="K6" s="30">
        <v>7.73</v>
      </c>
      <c r="L6" s="30">
        <v>14.47</v>
      </c>
      <c r="M6" s="30">
        <v>9.52</v>
      </c>
      <c r="N6" s="30">
        <v>4.39</v>
      </c>
      <c r="O6" s="31">
        <v>12.24</v>
      </c>
      <c r="P6" s="30">
        <v>10.09</v>
      </c>
      <c r="Q6" s="31">
        <v>9.3</v>
      </c>
      <c r="R6" s="30">
        <v>88.91</v>
      </c>
      <c r="S6" s="36">
        <v>0.7</v>
      </c>
      <c r="T6" s="36">
        <v>0.61</v>
      </c>
      <c r="U6" s="36">
        <v>0.32</v>
      </c>
      <c r="V6" s="36">
        <v>0.44</v>
      </c>
      <c r="W6" s="36">
        <v>0.29</v>
      </c>
      <c r="X6" s="36">
        <v>0.29</v>
      </c>
      <c r="Y6" s="36">
        <v>0.61</v>
      </c>
      <c r="Z6" s="36">
        <v>0.3</v>
      </c>
      <c r="AA6" s="36">
        <v>0.4</v>
      </c>
    </row>
    <row r="7" ht="20" customHeight="1" spans="1:27">
      <c r="A7" s="18"/>
      <c r="B7" s="19"/>
      <c r="C7" s="19"/>
      <c r="D7" s="21" t="s">
        <v>198</v>
      </c>
      <c r="E7" s="21">
        <v>1</v>
      </c>
      <c r="F7" s="21"/>
      <c r="G7" s="21"/>
      <c r="H7" s="22">
        <v>51.57</v>
      </c>
      <c r="I7" s="28">
        <v>5</v>
      </c>
      <c r="J7" s="28">
        <v>19</v>
      </c>
      <c r="K7" s="28">
        <v>8</v>
      </c>
      <c r="L7" s="28">
        <v>22</v>
      </c>
      <c r="M7" s="28">
        <v>11</v>
      </c>
      <c r="N7" s="28">
        <v>5</v>
      </c>
      <c r="O7" s="29">
        <v>9</v>
      </c>
      <c r="P7" s="28">
        <v>15</v>
      </c>
      <c r="Q7" s="29">
        <v>16</v>
      </c>
      <c r="R7" s="28">
        <v>110</v>
      </c>
      <c r="S7" s="35">
        <v>0.45</v>
      </c>
      <c r="T7" s="35">
        <v>0.86</v>
      </c>
      <c r="U7" s="35">
        <v>0.33</v>
      </c>
      <c r="V7" s="35">
        <v>0.67</v>
      </c>
      <c r="W7" s="35">
        <v>0.33</v>
      </c>
      <c r="X7" s="35">
        <v>0.33</v>
      </c>
      <c r="Y7" s="35">
        <v>0.45</v>
      </c>
      <c r="Z7" s="35">
        <v>0.44</v>
      </c>
      <c r="AA7" s="35">
        <v>0.7</v>
      </c>
    </row>
    <row r="8" ht="20" customHeight="1" spans="1:27">
      <c r="A8" s="18"/>
      <c r="B8" s="19"/>
      <c r="C8" s="19"/>
      <c r="D8" s="23" t="s">
        <v>201</v>
      </c>
      <c r="E8" s="23">
        <v>54</v>
      </c>
      <c r="F8" s="23"/>
      <c r="G8" s="23"/>
      <c r="H8" s="25">
        <v>37.18</v>
      </c>
      <c r="I8" s="30">
        <v>6.24</v>
      </c>
      <c r="J8" s="30">
        <v>12.91</v>
      </c>
      <c r="K8" s="30">
        <v>6.11</v>
      </c>
      <c r="L8" s="30">
        <v>12.33</v>
      </c>
      <c r="M8" s="30">
        <v>9.76</v>
      </c>
      <c r="N8" s="30">
        <v>3.52</v>
      </c>
      <c r="O8" s="31">
        <v>10.15</v>
      </c>
      <c r="P8" s="30">
        <v>7.35</v>
      </c>
      <c r="Q8" s="31">
        <v>9.13</v>
      </c>
      <c r="R8" s="30">
        <v>77.5</v>
      </c>
      <c r="S8" s="36">
        <v>0.57</v>
      </c>
      <c r="T8" s="36">
        <v>0.59</v>
      </c>
      <c r="U8" s="36">
        <v>0.26</v>
      </c>
      <c r="V8" s="36">
        <v>0.37</v>
      </c>
      <c r="W8" s="36">
        <v>0.29</v>
      </c>
      <c r="X8" s="36">
        <v>0.23</v>
      </c>
      <c r="Y8" s="36">
        <v>0.51</v>
      </c>
      <c r="Z8" s="36">
        <v>0.22</v>
      </c>
      <c r="AA8" s="36">
        <v>0.4</v>
      </c>
    </row>
    <row r="9" ht="20" customHeight="1" spans="1:27">
      <c r="A9" s="18"/>
      <c r="B9" s="19"/>
      <c r="C9" s="19"/>
      <c r="D9" s="21" t="s">
        <v>49</v>
      </c>
      <c r="E9" s="21">
        <v>25</v>
      </c>
      <c r="F9" s="21"/>
      <c r="G9" s="21"/>
      <c r="H9" s="22">
        <v>49.72</v>
      </c>
      <c r="I9" s="22">
        <v>7.52</v>
      </c>
      <c r="J9" s="22">
        <v>15.66</v>
      </c>
      <c r="K9" s="22">
        <v>10.14</v>
      </c>
      <c r="L9" s="22">
        <v>16.8</v>
      </c>
      <c r="M9" s="22">
        <v>12.16</v>
      </c>
      <c r="N9" s="22">
        <v>5.52</v>
      </c>
      <c r="O9" s="22">
        <v>13.16</v>
      </c>
      <c r="P9" s="22">
        <v>9.88</v>
      </c>
      <c r="Q9" s="22">
        <v>13.12</v>
      </c>
      <c r="R9" s="37">
        <v>103.96</v>
      </c>
      <c r="S9" s="22">
        <v>0.68</v>
      </c>
      <c r="T9" s="22">
        <v>0.71</v>
      </c>
      <c r="U9" s="22">
        <v>0.42</v>
      </c>
      <c r="V9" s="22">
        <v>0.51</v>
      </c>
      <c r="W9" s="22">
        <v>0.37</v>
      </c>
      <c r="X9" s="22">
        <v>0.37</v>
      </c>
      <c r="Y9" s="22">
        <v>0.66</v>
      </c>
      <c r="Z9" s="22">
        <v>0.29</v>
      </c>
      <c r="AA9" s="22">
        <v>0.57</v>
      </c>
    </row>
    <row r="10" ht="20" customHeight="1" spans="1:27">
      <c r="A10" s="18"/>
      <c r="B10" s="19"/>
      <c r="C10" s="19"/>
      <c r="D10" s="23" t="s">
        <v>79</v>
      </c>
      <c r="E10" s="23">
        <v>4</v>
      </c>
      <c r="F10" s="23"/>
      <c r="G10" s="23"/>
      <c r="H10" s="24">
        <v>31.52</v>
      </c>
      <c r="I10" s="30">
        <v>5</v>
      </c>
      <c r="J10" s="30">
        <v>11.88</v>
      </c>
      <c r="K10" s="30">
        <v>4.13</v>
      </c>
      <c r="L10" s="30">
        <v>10.5</v>
      </c>
      <c r="M10" s="30">
        <v>7</v>
      </c>
      <c r="N10" s="30">
        <v>2.5</v>
      </c>
      <c r="O10" s="30">
        <v>7.75</v>
      </c>
      <c r="P10" s="30">
        <v>6.75</v>
      </c>
      <c r="Q10" s="30">
        <v>10.25</v>
      </c>
      <c r="R10" s="30">
        <v>65.75</v>
      </c>
      <c r="S10" s="36">
        <v>0.46</v>
      </c>
      <c r="T10" s="36">
        <v>0.54</v>
      </c>
      <c r="U10" s="36">
        <v>0.17</v>
      </c>
      <c r="V10" s="36">
        <v>0.32</v>
      </c>
      <c r="W10" s="36">
        <v>0.21</v>
      </c>
      <c r="X10" s="36">
        <v>0.17</v>
      </c>
      <c r="Y10" s="36">
        <v>0.39</v>
      </c>
      <c r="Z10" s="36">
        <v>0.2</v>
      </c>
      <c r="AA10" s="36">
        <v>0.45</v>
      </c>
    </row>
    <row r="11" ht="20" customHeight="1" spans="1:27">
      <c r="A11" s="18"/>
      <c r="B11" s="19"/>
      <c r="C11" s="19"/>
      <c r="D11" s="21" t="s">
        <v>94</v>
      </c>
      <c r="E11" s="21">
        <v>12</v>
      </c>
      <c r="F11" s="21"/>
      <c r="G11" s="21"/>
      <c r="H11" s="22">
        <v>46.2</v>
      </c>
      <c r="I11" s="28">
        <v>10</v>
      </c>
      <c r="J11" s="28">
        <v>14.88</v>
      </c>
      <c r="K11" s="28">
        <v>6.38</v>
      </c>
      <c r="L11" s="28">
        <v>16.63</v>
      </c>
      <c r="M11" s="28">
        <v>12.08</v>
      </c>
      <c r="N11" s="28">
        <v>5.33</v>
      </c>
      <c r="O11" s="28">
        <v>12.08</v>
      </c>
      <c r="P11" s="28">
        <v>6.67</v>
      </c>
      <c r="Q11" s="28">
        <v>10.75</v>
      </c>
      <c r="R11" s="28">
        <v>94.79</v>
      </c>
      <c r="S11" s="35">
        <v>0.91</v>
      </c>
      <c r="T11" s="35">
        <v>0.68</v>
      </c>
      <c r="U11" s="35">
        <v>0.27</v>
      </c>
      <c r="V11" s="35">
        <v>0.5</v>
      </c>
      <c r="W11" s="35">
        <v>0.36</v>
      </c>
      <c r="X11" s="35">
        <v>0.36</v>
      </c>
      <c r="Y11" s="35">
        <v>0.6</v>
      </c>
      <c r="Z11" s="35">
        <v>0.2</v>
      </c>
      <c r="AA11" s="35">
        <v>0.47</v>
      </c>
    </row>
    <row r="12" ht="20" customHeight="1" spans="1:27">
      <c r="A12" s="18"/>
      <c r="B12" s="19"/>
      <c r="C12" s="19"/>
      <c r="D12" s="23" t="s">
        <v>25</v>
      </c>
      <c r="E12" s="23">
        <v>1</v>
      </c>
      <c r="F12" s="23"/>
      <c r="G12" s="23"/>
      <c r="H12" s="24">
        <v>55.85</v>
      </c>
      <c r="I12" s="30">
        <v>11</v>
      </c>
      <c r="J12" s="30">
        <v>17</v>
      </c>
      <c r="K12" s="30">
        <v>13</v>
      </c>
      <c r="L12" s="30">
        <v>16.5</v>
      </c>
      <c r="M12" s="30">
        <v>9</v>
      </c>
      <c r="N12" s="30">
        <v>6</v>
      </c>
      <c r="O12" s="30">
        <v>14</v>
      </c>
      <c r="P12" s="30">
        <v>20</v>
      </c>
      <c r="Q12" s="30">
        <v>10</v>
      </c>
      <c r="R12" s="30">
        <v>116.5</v>
      </c>
      <c r="S12" s="36">
        <v>1</v>
      </c>
      <c r="T12" s="36">
        <v>0.77</v>
      </c>
      <c r="U12" s="36">
        <v>0.54</v>
      </c>
      <c r="V12" s="36">
        <v>0.5</v>
      </c>
      <c r="W12" s="36">
        <v>0.27</v>
      </c>
      <c r="X12" s="36">
        <v>0.4</v>
      </c>
      <c r="Y12" s="36">
        <v>0.7</v>
      </c>
      <c r="Z12" s="36">
        <v>0.59</v>
      </c>
      <c r="AA12" s="36">
        <v>0.43</v>
      </c>
    </row>
    <row r="13" ht="20" customHeight="1" spans="1:27">
      <c r="A13" s="18"/>
      <c r="B13" s="19"/>
      <c r="C13" s="19"/>
      <c r="D13" s="21" t="s">
        <v>292</v>
      </c>
      <c r="E13" s="21">
        <v>1</v>
      </c>
      <c r="F13" s="21"/>
      <c r="G13" s="21"/>
      <c r="H13" s="22">
        <v>27.83</v>
      </c>
      <c r="I13" s="28">
        <v>3</v>
      </c>
      <c r="J13" s="28">
        <v>17.5</v>
      </c>
      <c r="K13" s="28">
        <v>5</v>
      </c>
      <c r="L13" s="28">
        <v>9.5</v>
      </c>
      <c r="M13" s="28">
        <v>0</v>
      </c>
      <c r="N13" s="28">
        <v>4</v>
      </c>
      <c r="O13" s="28">
        <v>14</v>
      </c>
      <c r="P13" s="28">
        <v>5</v>
      </c>
      <c r="Q13" s="28">
        <v>0</v>
      </c>
      <c r="R13" s="28">
        <v>58</v>
      </c>
      <c r="S13" s="35">
        <v>0.27</v>
      </c>
      <c r="T13" s="35">
        <v>0.8</v>
      </c>
      <c r="U13" s="35">
        <v>0.21</v>
      </c>
      <c r="V13" s="35">
        <v>0.29</v>
      </c>
      <c r="W13" s="35">
        <v>0</v>
      </c>
      <c r="X13" s="35">
        <v>0.27</v>
      </c>
      <c r="Y13" s="35">
        <v>0.7</v>
      </c>
      <c r="Z13" s="35">
        <v>0.15</v>
      </c>
      <c r="AA13" s="35">
        <v>0</v>
      </c>
    </row>
    <row r="14" ht="20" customHeight="1" spans="1:27">
      <c r="A14" s="18"/>
      <c r="B14" s="19"/>
      <c r="C14" s="19"/>
      <c r="D14" s="23" t="s">
        <v>84</v>
      </c>
      <c r="E14" s="23">
        <v>16</v>
      </c>
      <c r="F14" s="23"/>
      <c r="G14" s="23"/>
      <c r="H14" s="24">
        <v>54.54</v>
      </c>
      <c r="I14" s="30">
        <v>9.63</v>
      </c>
      <c r="J14" s="30">
        <v>15.78</v>
      </c>
      <c r="K14" s="30">
        <v>9.31</v>
      </c>
      <c r="L14" s="30">
        <v>20.25</v>
      </c>
      <c r="M14" s="30">
        <v>14</v>
      </c>
      <c r="N14" s="30">
        <v>6.81</v>
      </c>
      <c r="O14" s="30">
        <v>13.19</v>
      </c>
      <c r="P14" s="30">
        <v>12.13</v>
      </c>
      <c r="Q14" s="30">
        <v>12.75</v>
      </c>
      <c r="R14" s="30">
        <v>113.84</v>
      </c>
      <c r="S14" s="36">
        <v>0.88</v>
      </c>
      <c r="T14" s="36">
        <v>0.72</v>
      </c>
      <c r="U14" s="36">
        <v>0.39</v>
      </c>
      <c r="V14" s="36">
        <v>0.61</v>
      </c>
      <c r="W14" s="36">
        <v>0.42</v>
      </c>
      <c r="X14" s="36">
        <v>0.46</v>
      </c>
      <c r="Y14" s="36">
        <v>0.66</v>
      </c>
      <c r="Z14" s="36">
        <v>0.36</v>
      </c>
      <c r="AA14" s="36">
        <v>0.55</v>
      </c>
    </row>
    <row r="15" ht="20" customHeight="1" spans="1:27">
      <c r="A15" s="18"/>
      <c r="B15" s="19"/>
      <c r="C15" s="19"/>
      <c r="D15" s="21" t="s">
        <v>19</v>
      </c>
      <c r="E15" s="21">
        <v>6</v>
      </c>
      <c r="F15" s="21"/>
      <c r="G15" s="21"/>
      <c r="H15" s="22">
        <v>50.61</v>
      </c>
      <c r="I15" s="28">
        <v>8.5</v>
      </c>
      <c r="J15" s="28">
        <v>14.08</v>
      </c>
      <c r="K15" s="28">
        <v>10.5</v>
      </c>
      <c r="L15" s="28">
        <v>20.33</v>
      </c>
      <c r="M15" s="28">
        <v>7.83</v>
      </c>
      <c r="N15" s="28">
        <v>6.17</v>
      </c>
      <c r="O15" s="28">
        <v>12.67</v>
      </c>
      <c r="P15" s="28">
        <v>14.17</v>
      </c>
      <c r="Q15" s="28">
        <v>11.67</v>
      </c>
      <c r="R15" s="28">
        <v>105.92</v>
      </c>
      <c r="S15" s="35">
        <v>0.77</v>
      </c>
      <c r="T15" s="35">
        <v>0.64</v>
      </c>
      <c r="U15" s="35">
        <v>0.44</v>
      </c>
      <c r="V15" s="35">
        <v>0.62</v>
      </c>
      <c r="W15" s="35">
        <v>0.24</v>
      </c>
      <c r="X15" s="35">
        <v>0.41</v>
      </c>
      <c r="Y15" s="35">
        <v>0.63</v>
      </c>
      <c r="Z15" s="35">
        <v>0.42</v>
      </c>
      <c r="AA15" s="35">
        <v>0.51</v>
      </c>
    </row>
    <row r="16" ht="20" customHeight="1" spans="1:27">
      <c r="A16" s="18"/>
      <c r="B16" s="19"/>
      <c r="C16" s="19"/>
      <c r="D16" s="23" t="s">
        <v>71</v>
      </c>
      <c r="E16" s="23">
        <v>20</v>
      </c>
      <c r="F16" s="23"/>
      <c r="G16" s="23"/>
      <c r="H16" s="24">
        <v>48.89</v>
      </c>
      <c r="I16" s="30">
        <v>8.62</v>
      </c>
      <c r="J16" s="30">
        <v>14.29</v>
      </c>
      <c r="K16" s="30">
        <v>6.4</v>
      </c>
      <c r="L16" s="30">
        <v>18.83</v>
      </c>
      <c r="M16" s="30">
        <v>12.71</v>
      </c>
      <c r="N16" s="30">
        <v>5.19</v>
      </c>
      <c r="O16" s="30">
        <v>12.95</v>
      </c>
      <c r="P16" s="30">
        <v>9.95</v>
      </c>
      <c r="Q16" s="30">
        <v>13.1</v>
      </c>
      <c r="R16" s="30">
        <v>102.05</v>
      </c>
      <c r="S16" s="36">
        <v>0.78</v>
      </c>
      <c r="T16" s="36">
        <v>0.65</v>
      </c>
      <c r="U16" s="36">
        <v>0.27</v>
      </c>
      <c r="V16" s="36">
        <v>0.57</v>
      </c>
      <c r="W16" s="36">
        <v>0.38</v>
      </c>
      <c r="X16" s="36">
        <v>0.35</v>
      </c>
      <c r="Y16" s="36">
        <v>0.65</v>
      </c>
      <c r="Z16" s="36">
        <v>0.29</v>
      </c>
      <c r="AA16" s="36">
        <v>0.57</v>
      </c>
    </row>
    <row r="17" ht="20" customHeight="1" spans="1:27">
      <c r="A17" s="18"/>
      <c r="B17" s="19"/>
      <c r="C17" s="19"/>
      <c r="D17" s="21" t="s">
        <v>105</v>
      </c>
      <c r="E17" s="21">
        <v>2</v>
      </c>
      <c r="F17" s="21"/>
      <c r="G17" s="21"/>
      <c r="H17" s="22">
        <v>30.17</v>
      </c>
      <c r="I17" s="28">
        <v>6</v>
      </c>
      <c r="J17" s="28">
        <v>11.75</v>
      </c>
      <c r="K17" s="28">
        <v>3.5</v>
      </c>
      <c r="L17" s="28">
        <v>6</v>
      </c>
      <c r="M17" s="28">
        <v>11.5</v>
      </c>
      <c r="N17" s="28">
        <v>4</v>
      </c>
      <c r="O17" s="28">
        <v>8.5</v>
      </c>
      <c r="P17" s="28">
        <v>4</v>
      </c>
      <c r="Q17" s="28">
        <v>7</v>
      </c>
      <c r="R17" s="28">
        <v>62.25</v>
      </c>
      <c r="S17" s="35">
        <v>0.55</v>
      </c>
      <c r="T17" s="35">
        <v>0.54</v>
      </c>
      <c r="U17" s="35">
        <v>0.15</v>
      </c>
      <c r="V17" s="35">
        <v>0.18</v>
      </c>
      <c r="W17" s="35">
        <v>0.35</v>
      </c>
      <c r="X17" s="35">
        <v>0.27</v>
      </c>
      <c r="Y17" s="35">
        <v>0.43</v>
      </c>
      <c r="Z17" s="35">
        <v>0.12</v>
      </c>
      <c r="AA17" s="35">
        <v>0.31</v>
      </c>
    </row>
    <row r="18" ht="20" customHeight="1" spans="1:27">
      <c r="A18" s="18"/>
      <c r="B18" s="19"/>
      <c r="C18" s="19"/>
      <c r="D18" s="23" t="s">
        <v>233</v>
      </c>
      <c r="E18" s="23">
        <v>2</v>
      </c>
      <c r="F18" s="23"/>
      <c r="G18" s="23"/>
      <c r="H18" s="24">
        <v>53.01</v>
      </c>
      <c r="I18" s="30">
        <v>9.5</v>
      </c>
      <c r="J18" s="30">
        <v>13.75</v>
      </c>
      <c r="K18" s="30">
        <v>8.5</v>
      </c>
      <c r="L18" s="30">
        <v>14.5</v>
      </c>
      <c r="M18" s="30">
        <v>14.5</v>
      </c>
      <c r="N18" s="30">
        <v>5</v>
      </c>
      <c r="O18" s="30">
        <v>13.5</v>
      </c>
      <c r="P18" s="30">
        <v>15.5</v>
      </c>
      <c r="Q18" s="30">
        <v>16.5</v>
      </c>
      <c r="R18" s="30">
        <v>111.25</v>
      </c>
      <c r="S18" s="36">
        <v>0.87</v>
      </c>
      <c r="T18" s="36">
        <v>0.63</v>
      </c>
      <c r="U18" s="36">
        <v>0.36</v>
      </c>
      <c r="V18" s="36">
        <v>0.44</v>
      </c>
      <c r="W18" s="36">
        <v>0.44</v>
      </c>
      <c r="X18" s="36">
        <v>0.34</v>
      </c>
      <c r="Y18" s="36">
        <v>0.68</v>
      </c>
      <c r="Z18" s="36">
        <v>0.46</v>
      </c>
      <c r="AA18" s="36">
        <v>0.72</v>
      </c>
    </row>
    <row r="19" ht="20" customHeight="1" spans="1:27">
      <c r="A19" s="18"/>
      <c r="B19" s="19"/>
      <c r="C19" s="19"/>
      <c r="D19" s="21" t="s">
        <v>278</v>
      </c>
      <c r="E19" s="21">
        <v>11</v>
      </c>
      <c r="F19" s="21"/>
      <c r="G19" s="21"/>
      <c r="H19" s="22">
        <v>44.63</v>
      </c>
      <c r="I19" s="28">
        <v>9</v>
      </c>
      <c r="J19" s="28">
        <v>14.55</v>
      </c>
      <c r="K19" s="28">
        <v>6.36</v>
      </c>
      <c r="L19" s="28">
        <v>16.45</v>
      </c>
      <c r="M19" s="28">
        <v>9.45</v>
      </c>
      <c r="N19" s="28">
        <v>5.09</v>
      </c>
      <c r="O19" s="28">
        <v>10.91</v>
      </c>
      <c r="P19" s="28">
        <v>8.27</v>
      </c>
      <c r="Q19" s="28">
        <v>11.91</v>
      </c>
      <c r="R19" s="28">
        <v>92</v>
      </c>
      <c r="S19" s="35">
        <v>0.82</v>
      </c>
      <c r="T19" s="35">
        <v>0.66</v>
      </c>
      <c r="U19" s="35">
        <v>0.27</v>
      </c>
      <c r="V19" s="35">
        <v>0.5</v>
      </c>
      <c r="W19" s="35">
        <v>0.28</v>
      </c>
      <c r="X19" s="35">
        <v>0.34</v>
      </c>
      <c r="Y19" s="35">
        <v>0.55</v>
      </c>
      <c r="Z19" s="35">
        <v>0.24</v>
      </c>
      <c r="AA19" s="35">
        <v>0.52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试卷二</vt:lpstr>
      <vt:lpstr>试卷二分析</vt:lpstr>
      <vt:lpstr>试卷二分省信息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乔巴的鼻子</cp:lastModifiedBy>
  <dcterms:created xsi:type="dcterms:W3CDTF">2023-07-23T19:22:00Z</dcterms:created>
  <dcterms:modified xsi:type="dcterms:W3CDTF">2025-04-01T12:48:27Z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939CFC0E6E8E472EB0C1E88DE3C9E6D5_13</vt:lpwstr>
  </property>
  <property fmtid="{D5CDD505-2E9C-101B-9397-08002B2CF9AE}" pid="3" name="KSOProductBuildVer">
    <vt:lpwstr>2052-12.1.0.20305</vt:lpwstr>
  </property>
</Properties>
</file>