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in921/Dropbox/WORK/Research/Articles/2022/04 - SIGMOD 23/SIGMOD/Artifact/Experiments/New/RunningExample/"/>
    </mc:Choice>
  </mc:AlternateContent>
  <xr:revisionPtr revIDLastSave="0" documentId="13_ncr:1_{26A4D721-1E62-234C-8CB3-D4D8817137DA}" xr6:coauthVersionLast="45" xr6:coauthVersionMax="45" xr10:uidLastSave="{00000000-0000-0000-0000-000000000000}"/>
  <bookViews>
    <workbookView xWindow="7800" yWindow="1040" windowWidth="28520" windowHeight="18120" activeTab="1" xr2:uid="{CAC9675E-9838-AD4E-B7DB-31B9034005C7}"/>
  </bookViews>
  <sheets>
    <sheet name="Updates" sheetId="3" r:id="rId1"/>
    <sheet name="Qu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5" i="2" l="1"/>
  <c r="AC15" i="2"/>
  <c r="AB15" i="2"/>
  <c r="AA15" i="2"/>
  <c r="Z15" i="2"/>
  <c r="Y15" i="2"/>
  <c r="X15" i="2"/>
  <c r="W15" i="2"/>
  <c r="V15" i="2"/>
  <c r="U15" i="2"/>
  <c r="T15" i="2"/>
  <c r="L71" i="2" l="1"/>
  <c r="J71" i="2" s="1"/>
  <c r="L70" i="2"/>
  <c r="J70" i="2" s="1"/>
  <c r="L69" i="2"/>
  <c r="J69" i="2" s="1"/>
  <c r="L68" i="2"/>
  <c r="J68" i="2" s="1"/>
  <c r="L67" i="2"/>
  <c r="J67" i="2" s="1"/>
  <c r="L66" i="2"/>
  <c r="J66" i="2" s="1"/>
  <c r="L65" i="2"/>
  <c r="L64" i="2"/>
  <c r="J64" i="2" s="1"/>
  <c r="L63" i="2"/>
  <c r="L62" i="2"/>
  <c r="J62" i="2" s="1"/>
  <c r="K71" i="2"/>
  <c r="I71" i="2" s="1"/>
  <c r="K70" i="2"/>
  <c r="I70" i="2" s="1"/>
  <c r="K69" i="2"/>
  <c r="I69" i="2" s="1"/>
  <c r="K68" i="2"/>
  <c r="I68" i="2" s="1"/>
  <c r="K67" i="2"/>
  <c r="I67" i="2" s="1"/>
  <c r="K66" i="2"/>
  <c r="I66" i="2" s="1"/>
  <c r="K65" i="2"/>
  <c r="K64" i="2"/>
  <c r="I64" i="2" s="1"/>
  <c r="K63" i="2"/>
  <c r="K62" i="2"/>
  <c r="I62" i="2" s="1"/>
  <c r="K68" i="3" l="1"/>
  <c r="K67" i="3"/>
  <c r="K66" i="3"/>
  <c r="K65" i="3"/>
  <c r="K64" i="3"/>
  <c r="K63" i="3"/>
  <c r="K62" i="3"/>
  <c r="K61" i="3"/>
  <c r="K60" i="3"/>
  <c r="L68" i="3"/>
  <c r="L67" i="3"/>
  <c r="L66" i="3"/>
  <c r="L65" i="3"/>
  <c r="L64" i="3"/>
  <c r="L63" i="3"/>
  <c r="L62" i="3"/>
  <c r="L61" i="3"/>
  <c r="L60" i="3"/>
  <c r="H68" i="3"/>
  <c r="H67" i="3"/>
  <c r="H66" i="3"/>
  <c r="H65" i="3"/>
  <c r="H64" i="3"/>
  <c r="H63" i="3"/>
  <c r="H62" i="3"/>
  <c r="H61" i="3"/>
  <c r="H60" i="3"/>
  <c r="G68" i="3"/>
  <c r="G67" i="3"/>
  <c r="G66" i="3"/>
  <c r="G65" i="3"/>
  <c r="G64" i="3"/>
  <c r="G63" i="3"/>
  <c r="G62" i="3"/>
  <c r="G61" i="3"/>
  <c r="G60" i="3"/>
  <c r="I67" i="3" l="1"/>
  <c r="I60" i="3"/>
  <c r="J60" i="3"/>
  <c r="U7" i="3" s="1"/>
  <c r="J65" i="3"/>
  <c r="Z7" i="3" s="1"/>
  <c r="I65" i="3"/>
  <c r="J62" i="3"/>
  <c r="W7" i="3" s="1"/>
  <c r="J67" i="3"/>
  <c r="AB7" i="3" s="1"/>
  <c r="I66" i="3"/>
  <c r="J68" i="3"/>
  <c r="AC7" i="3" s="1"/>
  <c r="J61" i="3"/>
  <c r="V7" i="3" s="1"/>
  <c r="I68" i="3"/>
  <c r="I61" i="3"/>
  <c r="J66" i="3"/>
  <c r="AA7" i="3" s="1"/>
  <c r="J63" i="3"/>
  <c r="X7" i="3" s="1"/>
  <c r="I62" i="3"/>
  <c r="I63" i="3"/>
  <c r="I64" i="3"/>
  <c r="J64" i="3"/>
  <c r="Y7" i="3" s="1"/>
  <c r="K59" i="3"/>
  <c r="G59" i="3"/>
  <c r="L59" i="3"/>
  <c r="H59" i="3"/>
  <c r="AC8" i="3"/>
  <c r="AB8" i="3"/>
  <c r="Z8" i="3"/>
  <c r="Y8" i="3"/>
  <c r="X8" i="3"/>
  <c r="W8" i="3"/>
  <c r="V8" i="3"/>
  <c r="U8" i="3"/>
  <c r="AC6" i="3"/>
  <c r="AC5" i="3"/>
  <c r="AC4" i="3"/>
  <c r="AC3" i="3"/>
  <c r="AB6" i="3"/>
  <c r="AB5" i="3"/>
  <c r="AB4" i="3"/>
  <c r="AB3" i="3"/>
  <c r="AA6" i="3"/>
  <c r="AA3" i="3"/>
  <c r="Z6" i="3"/>
  <c r="Z5" i="3"/>
  <c r="Z4" i="3"/>
  <c r="Z3" i="3"/>
  <c r="Y6" i="3"/>
  <c r="Y5" i="3"/>
  <c r="Y4" i="3"/>
  <c r="Y3" i="3"/>
  <c r="X5" i="3"/>
  <c r="X6" i="3"/>
  <c r="AC14" i="2"/>
  <c r="AC13" i="2"/>
  <c r="AC12" i="2"/>
  <c r="AC11" i="2"/>
  <c r="AC10" i="2"/>
  <c r="AB14" i="2"/>
  <c r="AB13" i="2"/>
  <c r="AB12" i="2"/>
  <c r="AB11" i="2"/>
  <c r="AB10" i="2"/>
  <c r="AA14" i="2"/>
  <c r="AA13" i="2"/>
  <c r="AA12" i="2"/>
  <c r="AA11" i="2"/>
  <c r="AA10" i="2"/>
  <c r="Z14" i="2"/>
  <c r="Z13" i="2"/>
  <c r="Z12" i="2"/>
  <c r="Z11" i="2"/>
  <c r="Z10" i="2"/>
  <c r="Y14" i="2"/>
  <c r="Y13" i="2"/>
  <c r="Y12" i="2"/>
  <c r="Y11" i="2"/>
  <c r="Y10" i="2"/>
  <c r="X14" i="2"/>
  <c r="X10" i="2"/>
  <c r="W11" i="2"/>
  <c r="W10" i="2"/>
  <c r="U14" i="2"/>
  <c r="V10" i="2"/>
  <c r="U12" i="2"/>
  <c r="U13" i="2"/>
  <c r="U10" i="2"/>
  <c r="T14" i="2"/>
  <c r="T13" i="2"/>
  <c r="T12" i="2"/>
  <c r="T11" i="2"/>
  <c r="T10" i="2"/>
  <c r="H71" i="2"/>
  <c r="H70" i="2"/>
  <c r="H69" i="2"/>
  <c r="H68" i="2"/>
  <c r="H67" i="2"/>
  <c r="H66" i="2"/>
  <c r="H65" i="2"/>
  <c r="J65" i="2" s="1"/>
  <c r="W14" i="2" s="1"/>
  <c r="H64" i="2"/>
  <c r="H63" i="2"/>
  <c r="J63" i="2" s="1"/>
  <c r="J72" i="2" s="1"/>
  <c r="H62" i="2"/>
  <c r="G71" i="2"/>
  <c r="G70" i="2"/>
  <c r="G69" i="2"/>
  <c r="G68" i="2"/>
  <c r="G67" i="2"/>
  <c r="G66" i="2"/>
  <c r="G65" i="2"/>
  <c r="I65" i="2" s="1"/>
  <c r="G64" i="2"/>
  <c r="G63" i="2"/>
  <c r="I63" i="2" s="1"/>
  <c r="I72" i="2" s="1"/>
  <c r="G62" i="2"/>
  <c r="G51" i="3"/>
  <c r="L54" i="3"/>
  <c r="L53" i="3"/>
  <c r="L52" i="3"/>
  <c r="L51" i="3"/>
  <c r="L50" i="3"/>
  <c r="L49" i="3"/>
  <c r="L48" i="3"/>
  <c r="L47" i="3"/>
  <c r="L46" i="3"/>
  <c r="K54" i="3"/>
  <c r="K53" i="3"/>
  <c r="K52" i="3"/>
  <c r="K51" i="3"/>
  <c r="K50" i="3"/>
  <c r="K49" i="3"/>
  <c r="K48" i="3"/>
  <c r="K47" i="3"/>
  <c r="K46" i="3"/>
  <c r="L45" i="3"/>
  <c r="K45" i="3"/>
  <c r="G57" i="2"/>
  <c r="G56" i="2"/>
  <c r="G55" i="2"/>
  <c r="G54" i="2"/>
  <c r="G53" i="2"/>
  <c r="G52" i="2"/>
  <c r="G51" i="2"/>
  <c r="G50" i="2"/>
  <c r="G49" i="2"/>
  <c r="G48" i="2"/>
  <c r="H54" i="3"/>
  <c r="H53" i="3"/>
  <c r="H52" i="3"/>
  <c r="H51" i="3"/>
  <c r="H50" i="3"/>
  <c r="H49" i="3"/>
  <c r="H48" i="3"/>
  <c r="H47" i="3"/>
  <c r="H46" i="3"/>
  <c r="H45" i="3"/>
  <c r="G54" i="3"/>
  <c r="G53" i="3"/>
  <c r="G52" i="3"/>
  <c r="G50" i="3"/>
  <c r="G49" i="3"/>
  <c r="G48" i="3"/>
  <c r="G47" i="3"/>
  <c r="G46" i="3"/>
  <c r="G45" i="3"/>
  <c r="L40" i="3"/>
  <c r="L39" i="3"/>
  <c r="L38" i="3"/>
  <c r="L37" i="3"/>
  <c r="L36" i="3"/>
  <c r="L35" i="3"/>
  <c r="L34" i="3"/>
  <c r="L33" i="3"/>
  <c r="L32" i="3"/>
  <c r="K40" i="3"/>
  <c r="K39" i="3"/>
  <c r="K38" i="3"/>
  <c r="K37" i="3"/>
  <c r="K36" i="3"/>
  <c r="K35" i="3"/>
  <c r="K34" i="3"/>
  <c r="K33" i="3"/>
  <c r="K32" i="3"/>
  <c r="L31" i="3"/>
  <c r="K31" i="3"/>
  <c r="G40" i="2"/>
  <c r="G39" i="2"/>
  <c r="G38" i="2"/>
  <c r="G37" i="2"/>
  <c r="G36" i="2"/>
  <c r="G35" i="2"/>
  <c r="G34" i="2"/>
  <c r="G33" i="2"/>
  <c r="G32" i="2"/>
  <c r="G31" i="2"/>
  <c r="H40" i="3"/>
  <c r="H39" i="3"/>
  <c r="H38" i="3"/>
  <c r="H37" i="3"/>
  <c r="H36" i="3"/>
  <c r="H35" i="3"/>
  <c r="H34" i="3"/>
  <c r="H33" i="3"/>
  <c r="H32" i="3"/>
  <c r="H31" i="3"/>
  <c r="G40" i="3"/>
  <c r="G39" i="3"/>
  <c r="G38" i="3"/>
  <c r="G37" i="3"/>
  <c r="G36" i="3"/>
  <c r="G35" i="3"/>
  <c r="G34" i="3"/>
  <c r="G33" i="3"/>
  <c r="G32" i="3"/>
  <c r="G31" i="3"/>
  <c r="K26" i="3"/>
  <c r="L26" i="3"/>
  <c r="G26" i="2"/>
  <c r="G25" i="2"/>
  <c r="G24" i="2"/>
  <c r="G23" i="2"/>
  <c r="G22" i="2"/>
  <c r="G21" i="2"/>
  <c r="G20" i="2"/>
  <c r="G19" i="2"/>
  <c r="G18" i="2"/>
  <c r="G17" i="2"/>
  <c r="G26" i="3"/>
  <c r="G25" i="3"/>
  <c r="G24" i="3"/>
  <c r="G23" i="3"/>
  <c r="G22" i="3"/>
  <c r="G21" i="3"/>
  <c r="G20" i="3"/>
  <c r="G19" i="3"/>
  <c r="G18" i="3"/>
  <c r="H26" i="3"/>
  <c r="G17" i="3"/>
  <c r="K12" i="3"/>
  <c r="L12" i="3"/>
  <c r="G12" i="2"/>
  <c r="G11" i="2"/>
  <c r="G10" i="2"/>
  <c r="G9" i="2"/>
  <c r="G8" i="2"/>
  <c r="G7" i="2"/>
  <c r="G6" i="2"/>
  <c r="G5" i="2"/>
  <c r="G4" i="2"/>
  <c r="G3" i="2"/>
  <c r="L40" i="2"/>
  <c r="K40" i="2"/>
  <c r="I40" i="2" s="1"/>
  <c r="H40" i="2"/>
  <c r="L39" i="2"/>
  <c r="K39" i="2"/>
  <c r="H39" i="2"/>
  <c r="L38" i="2"/>
  <c r="K38" i="2"/>
  <c r="I38" i="2" s="1"/>
  <c r="H38" i="2"/>
  <c r="L37" i="2"/>
  <c r="K37" i="2"/>
  <c r="H37" i="2"/>
  <c r="L36" i="2"/>
  <c r="K36" i="2"/>
  <c r="H36" i="2"/>
  <c r="L35" i="2"/>
  <c r="K35" i="2"/>
  <c r="H35" i="2"/>
  <c r="L34" i="2"/>
  <c r="K34" i="2"/>
  <c r="H34" i="2"/>
  <c r="L33" i="2"/>
  <c r="K33" i="2"/>
  <c r="H33" i="2"/>
  <c r="L32" i="2"/>
  <c r="K32" i="2"/>
  <c r="I32" i="2" s="1"/>
  <c r="H32" i="2"/>
  <c r="L31" i="2"/>
  <c r="J31" i="2" s="1"/>
  <c r="K31" i="2"/>
  <c r="H31" i="2"/>
  <c r="L26" i="2"/>
  <c r="K26" i="2"/>
  <c r="I26" i="2" s="1"/>
  <c r="H26" i="2"/>
  <c r="L25" i="2"/>
  <c r="K25" i="2"/>
  <c r="I25" i="2" s="1"/>
  <c r="H25" i="2"/>
  <c r="L24" i="2"/>
  <c r="K24" i="2"/>
  <c r="H24" i="2"/>
  <c r="L23" i="2"/>
  <c r="K23" i="2"/>
  <c r="H23" i="2"/>
  <c r="L22" i="2"/>
  <c r="K22" i="2"/>
  <c r="H22" i="2"/>
  <c r="L21" i="2"/>
  <c r="K21" i="2"/>
  <c r="H21" i="2"/>
  <c r="L20" i="2"/>
  <c r="K20" i="2"/>
  <c r="H20" i="2"/>
  <c r="L19" i="2"/>
  <c r="K19" i="2"/>
  <c r="H19" i="2"/>
  <c r="L18" i="2"/>
  <c r="K18" i="2"/>
  <c r="H18" i="2"/>
  <c r="L17" i="2"/>
  <c r="K17" i="2"/>
  <c r="H17" i="2"/>
  <c r="L12" i="2"/>
  <c r="K12" i="2"/>
  <c r="I12" i="2" s="1"/>
  <c r="H12" i="2"/>
  <c r="L11" i="2"/>
  <c r="K11" i="2"/>
  <c r="I11" i="2" s="1"/>
  <c r="H11" i="2"/>
  <c r="L10" i="2"/>
  <c r="K10" i="2"/>
  <c r="I10" i="2" s="1"/>
  <c r="H10" i="2"/>
  <c r="L9" i="2"/>
  <c r="K9" i="2"/>
  <c r="I9" i="2" s="1"/>
  <c r="H9" i="2"/>
  <c r="L8" i="2"/>
  <c r="K8" i="2"/>
  <c r="I8" i="2" s="1"/>
  <c r="H8" i="2"/>
  <c r="L7" i="2"/>
  <c r="K7" i="2"/>
  <c r="H7" i="2"/>
  <c r="L6" i="2"/>
  <c r="K6" i="2"/>
  <c r="H6" i="2"/>
  <c r="L5" i="2"/>
  <c r="K5" i="2"/>
  <c r="I5" i="2" s="1"/>
  <c r="H5" i="2"/>
  <c r="L4" i="2"/>
  <c r="K4" i="2"/>
  <c r="I4" i="2" s="1"/>
  <c r="H4" i="2"/>
  <c r="L3" i="2"/>
  <c r="K3" i="2"/>
  <c r="H3" i="2"/>
  <c r="G12" i="3"/>
  <c r="G11" i="3"/>
  <c r="G10" i="3"/>
  <c r="G9" i="3"/>
  <c r="G8" i="3"/>
  <c r="G7" i="3"/>
  <c r="G6" i="3"/>
  <c r="G5" i="3"/>
  <c r="G4" i="3"/>
  <c r="G3" i="3"/>
  <c r="H12" i="3"/>
  <c r="L25" i="3"/>
  <c r="K25" i="3"/>
  <c r="H25" i="3"/>
  <c r="L24" i="3"/>
  <c r="K24" i="3"/>
  <c r="H24" i="3"/>
  <c r="L23" i="3"/>
  <c r="K23" i="3"/>
  <c r="H23" i="3"/>
  <c r="L22" i="3"/>
  <c r="K22" i="3"/>
  <c r="H22" i="3"/>
  <c r="L21" i="3"/>
  <c r="K21" i="3"/>
  <c r="H21" i="3"/>
  <c r="L20" i="3"/>
  <c r="K20" i="3"/>
  <c r="H20" i="3"/>
  <c r="L19" i="3"/>
  <c r="K19" i="3"/>
  <c r="H19" i="3"/>
  <c r="L18" i="3"/>
  <c r="K18" i="3"/>
  <c r="H18" i="3"/>
  <c r="L17" i="3"/>
  <c r="K17" i="3"/>
  <c r="H17" i="3"/>
  <c r="L11" i="3"/>
  <c r="K11" i="3"/>
  <c r="H11" i="3"/>
  <c r="L10" i="3"/>
  <c r="K10" i="3"/>
  <c r="H10" i="3"/>
  <c r="L9" i="3"/>
  <c r="K9" i="3"/>
  <c r="H9" i="3"/>
  <c r="L8" i="3"/>
  <c r="K8" i="3"/>
  <c r="H8" i="3"/>
  <c r="L7" i="3"/>
  <c r="K7" i="3"/>
  <c r="H7" i="3"/>
  <c r="L6" i="3"/>
  <c r="K6" i="3"/>
  <c r="I6" i="3" s="1"/>
  <c r="H6" i="3"/>
  <c r="L5" i="3"/>
  <c r="K5" i="3"/>
  <c r="H5" i="3"/>
  <c r="L4" i="3"/>
  <c r="K4" i="3"/>
  <c r="H4" i="3"/>
  <c r="L3" i="3"/>
  <c r="K3" i="3"/>
  <c r="H3" i="3"/>
  <c r="I54" i="2"/>
  <c r="L57" i="2"/>
  <c r="L56" i="2"/>
  <c r="L55" i="2"/>
  <c r="L54" i="2"/>
  <c r="L53" i="2"/>
  <c r="L52" i="2"/>
  <c r="L51" i="2"/>
  <c r="L50" i="2"/>
  <c r="L49" i="2"/>
  <c r="K57" i="2"/>
  <c r="I57" i="2" s="1"/>
  <c r="K56" i="2"/>
  <c r="K55" i="2"/>
  <c r="K54" i="2"/>
  <c r="K53" i="2"/>
  <c r="K52" i="2"/>
  <c r="K51" i="2"/>
  <c r="K50" i="2"/>
  <c r="K49" i="2"/>
  <c r="I49" i="2" s="1"/>
  <c r="L48" i="2"/>
  <c r="K48" i="2"/>
  <c r="I48" i="2" s="1"/>
  <c r="H57" i="2"/>
  <c r="H56" i="2"/>
  <c r="H55" i="2"/>
  <c r="H54" i="2"/>
  <c r="H53" i="2"/>
  <c r="H52" i="2"/>
  <c r="H51" i="2"/>
  <c r="H50" i="2"/>
  <c r="H49" i="2"/>
  <c r="H48" i="2"/>
  <c r="J59" i="3" l="1"/>
  <c r="T7" i="3" s="1"/>
  <c r="I59" i="3"/>
  <c r="V14" i="2"/>
  <c r="I52" i="2"/>
  <c r="J52" i="2"/>
  <c r="X13" i="2" s="1"/>
  <c r="I35" i="2"/>
  <c r="J33" i="2"/>
  <c r="V12" i="2" s="1"/>
  <c r="I7" i="3"/>
  <c r="I18" i="3"/>
  <c r="J3" i="3"/>
  <c r="T3" i="3" s="1"/>
  <c r="I25" i="3"/>
  <c r="I45" i="3"/>
  <c r="J11" i="3"/>
  <c r="I53" i="3"/>
  <c r="J45" i="3"/>
  <c r="T6" i="3" s="1"/>
  <c r="J33" i="3"/>
  <c r="V5" i="3" s="1"/>
  <c r="I46" i="3"/>
  <c r="J49" i="3"/>
  <c r="I17" i="3"/>
  <c r="I31" i="3"/>
  <c r="I4" i="3"/>
  <c r="J31" i="3"/>
  <c r="T5" i="3" s="1"/>
  <c r="I3" i="3"/>
  <c r="I11" i="3"/>
  <c r="J4" i="3"/>
  <c r="U3" i="3" s="1"/>
  <c r="J34" i="3"/>
  <c r="W5" i="3" s="1"/>
  <c r="J40" i="3"/>
  <c r="I47" i="3"/>
  <c r="J50" i="3"/>
  <c r="J7" i="3"/>
  <c r="X3" i="3" s="1"/>
  <c r="I10" i="3"/>
  <c r="J10" i="3"/>
  <c r="J8" i="3"/>
  <c r="I37" i="3"/>
  <c r="J6" i="3"/>
  <c r="W3" i="3" s="1"/>
  <c r="I9" i="3"/>
  <c r="I38" i="3"/>
  <c r="I48" i="3"/>
  <c r="I54" i="3"/>
  <c r="I36" i="3"/>
  <c r="J9" i="3"/>
  <c r="I32" i="3"/>
  <c r="I39" i="3"/>
  <c r="J35" i="3"/>
  <c r="J52" i="3"/>
  <c r="I33" i="3"/>
  <c r="J36" i="3"/>
  <c r="I49" i="3"/>
  <c r="J46" i="3"/>
  <c r="U6" i="3" s="1"/>
  <c r="J53" i="3"/>
  <c r="I34" i="3"/>
  <c r="I40" i="3"/>
  <c r="J37" i="3"/>
  <c r="I50" i="3"/>
  <c r="J47" i="3"/>
  <c r="V6" i="3" s="1"/>
  <c r="I5" i="3"/>
  <c r="J12" i="3"/>
  <c r="J26" i="3"/>
  <c r="J38" i="3"/>
  <c r="AA5" i="3" s="1"/>
  <c r="J48" i="3"/>
  <c r="W6" i="3" s="1"/>
  <c r="J54" i="3"/>
  <c r="J5" i="3"/>
  <c r="V3" i="3" s="1"/>
  <c r="I8" i="3"/>
  <c r="J18" i="3"/>
  <c r="U4" i="3" s="1"/>
  <c r="I12" i="3"/>
  <c r="I26" i="3"/>
  <c r="I35" i="3"/>
  <c r="J32" i="3"/>
  <c r="U5" i="3" s="1"/>
  <c r="J39" i="3"/>
  <c r="I52" i="3"/>
  <c r="J18" i="2"/>
  <c r="U11" i="2" s="1"/>
  <c r="J51" i="3"/>
  <c r="I51" i="3"/>
  <c r="I56" i="2"/>
  <c r="I53" i="2"/>
  <c r="I55" i="2"/>
  <c r="I50" i="2"/>
  <c r="I51" i="2"/>
  <c r="J40" i="2"/>
  <c r="J38" i="2"/>
  <c r="J35" i="2"/>
  <c r="X12" i="2" s="1"/>
  <c r="I31" i="2"/>
  <c r="I39" i="2"/>
  <c r="J37" i="2"/>
  <c r="I37" i="2"/>
  <c r="I34" i="2"/>
  <c r="J34" i="2"/>
  <c r="W12" i="2" s="1"/>
  <c r="J32" i="2"/>
  <c r="I36" i="2"/>
  <c r="I33" i="2"/>
  <c r="J39" i="2"/>
  <c r="J36" i="2"/>
  <c r="J26" i="2"/>
  <c r="I21" i="2"/>
  <c r="J24" i="2"/>
  <c r="I24" i="2"/>
  <c r="I23" i="2"/>
  <c r="J21" i="2"/>
  <c r="X11" i="2" s="1"/>
  <c r="J19" i="2"/>
  <c r="V11" i="2" s="1"/>
  <c r="I18" i="2"/>
  <c r="J25" i="3"/>
  <c r="J24" i="3"/>
  <c r="AA4" i="3" s="1"/>
  <c r="AA8" i="3" s="1"/>
  <c r="I23" i="3"/>
  <c r="I22" i="3"/>
  <c r="J21" i="3"/>
  <c r="X4" i="3" s="1"/>
  <c r="I21" i="3"/>
  <c r="J19" i="3"/>
  <c r="V4" i="3" s="1"/>
  <c r="I19" i="3"/>
  <c r="I19" i="2"/>
  <c r="I22" i="2"/>
  <c r="I20" i="2"/>
  <c r="I17" i="2"/>
  <c r="J25" i="2"/>
  <c r="J23" i="2"/>
  <c r="J22" i="2"/>
  <c r="J20" i="2"/>
  <c r="J17" i="2"/>
  <c r="I24" i="3"/>
  <c r="I20" i="3"/>
  <c r="J23" i="3"/>
  <c r="J22" i="3"/>
  <c r="J20" i="3"/>
  <c r="W4" i="3" s="1"/>
  <c r="J17" i="3"/>
  <c r="T4" i="3" s="1"/>
  <c r="J5" i="2"/>
  <c r="J9" i="2"/>
  <c r="J12" i="2"/>
  <c r="J7" i="2"/>
  <c r="I6" i="2"/>
  <c r="I7" i="2"/>
  <c r="I3" i="2"/>
  <c r="J51" i="2"/>
  <c r="W13" i="2" s="1"/>
  <c r="J53" i="2"/>
  <c r="J54" i="2"/>
  <c r="J49" i="2"/>
  <c r="J57" i="2"/>
  <c r="J50" i="2"/>
  <c r="V13" i="2" s="1"/>
  <c r="J6" i="2"/>
  <c r="J48" i="2"/>
  <c r="J55" i="2"/>
  <c r="J56" i="2"/>
  <c r="J10" i="2"/>
  <c r="J4" i="2"/>
  <c r="J8" i="2"/>
  <c r="J11" i="2"/>
  <c r="J3" i="2"/>
  <c r="T8" i="3" l="1"/>
  <c r="AD8" i="3" s="1"/>
  <c r="I58" i="2"/>
  <c r="J58" i="2"/>
  <c r="I41" i="2"/>
  <c r="J41" i="2"/>
  <c r="J27" i="2"/>
  <c r="I27" i="2"/>
  <c r="I13" i="2"/>
  <c r="J13" i="2"/>
</calcChain>
</file>

<file path=xl/sharedStrings.xml><?xml version="1.0" encoding="utf-8"?>
<sst xmlns="http://schemas.openxmlformats.org/spreadsheetml/2006/main" count="339" uniqueCount="32">
  <si>
    <t>3NF</t>
  </si>
  <si>
    <t>2-CONF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</si>
  <si>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</si>
  <si>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</si>
  <si>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</si>
  <si>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</si>
  <si>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</si>
  <si>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</si>
  <si>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</si>
  <si>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</si>
  <si>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</si>
  <si>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</si>
  <si>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Median</t>
  </si>
  <si>
    <t>Average</t>
  </si>
  <si>
    <t>Avg Rise</t>
  </si>
  <si>
    <t>Median Rise</t>
  </si>
  <si>
    <t>U2</t>
  </si>
  <si>
    <t>U4</t>
  </si>
  <si>
    <t>U3</t>
  </si>
  <si>
    <t>U5</t>
  </si>
  <si>
    <t>U6</t>
  </si>
  <si>
    <t>U7</t>
  </si>
  <si>
    <t>U8</t>
  </si>
  <si>
    <t>U9</t>
  </si>
  <si>
    <t>U10</t>
  </si>
  <si>
    <t>300k</t>
  </si>
  <si>
    <t>600k</t>
  </si>
  <si>
    <t>900k</t>
  </si>
  <si>
    <t>1200k</t>
  </si>
  <si>
    <t>1500k</t>
  </si>
  <si>
    <t>Updates</t>
  </si>
  <si>
    <t>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</si>
</sst>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 (Body)"/>
    </font>
    <font>
      <i/>
      <u/>
      <sz val="12"/>
      <color theme="1" tint="4.9989318521683403E-2"/>
      <name val="Calibri"/>
      <family val="2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3" fillId="4" borderId="0" xfId="0" applyFont="1" applyFill="1"/>
    <xf numFmtId="0" fontId="3" fillId="0" borderId="0" xfId="0" applyFont="1"/>
    <xf numFmtId="0" fontId="3" fillId="5" borderId="0" xfId="0" applyFont="1" applyFill="1"/>
    <xf numFmtId="0" fontId="2" fillId="4" borderId="0" xfId="0" applyFont="1" applyFill="1"/>
    <xf numFmtId="0" fontId="2" fillId="5" borderId="0" xfId="0" applyFont="1" applyFill="1"/>
    <xf numFmtId="0" fontId="4" fillId="2" borderId="0" xfId="0" applyFont="1" applyFill="1"/>
    <xf numFmtId="0" fontId="5" fillId="3" borderId="0" xfId="0" applyFont="1" applyFill="1"/>
    <xf numFmtId="0" fontId="2" fillId="2" borderId="0" xfId="0" applyFont="1" applyFill="1"/>
    <xf numFmtId="10" fontId="0" fillId="0" borderId="0" xfId="0" applyNumberFormat="1"/>
    <xf numFmtId="10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Updates!$S$3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Updates!$T$2:$AC$2</c:f>
              <c:strCache>
                <c:ptCount val="10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  <c:pt idx="7">
                  <c:v>U8</c:v>
                </c:pt>
                <c:pt idx="8">
                  <c:v>U9</c:v>
                </c:pt>
                <c:pt idx="9">
                  <c:v>U10</c:v>
                </c:pt>
              </c:strCache>
            </c:strRef>
          </c:cat>
          <c:val>
            <c:numRef>
              <c:f>Updates!$T$3:$AC$3</c:f>
              <c:numCache>
                <c:formatCode>0.00%</c:formatCode>
                <c:ptCount val="10"/>
                <c:pt idx="0">
                  <c:v>4.5379624300141197E-2</c:v>
                </c:pt>
                <c:pt idx="1">
                  <c:v>0.9758241758241758</c:v>
                </c:pt>
                <c:pt idx="2">
                  <c:v>0.38765618746942943</c:v>
                </c:pt>
                <c:pt idx="3">
                  <c:v>0.97832898172323757</c:v>
                </c:pt>
                <c:pt idx="4">
                  <c:v>0.9780821917808219</c:v>
                </c:pt>
                <c:pt idx="5">
                  <c:v>0.21242038216560488</c:v>
                </c:pt>
                <c:pt idx="6">
                  <c:v>-0.19189189189189171</c:v>
                </c:pt>
                <c:pt idx="7">
                  <c:v>9.220462850182698E-2</c:v>
                </c:pt>
                <c:pt idx="8">
                  <c:v>0.95916666666666661</c:v>
                </c:pt>
                <c:pt idx="9">
                  <c:v>0.97119565217391302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6-5D43-94CB-A432F69C28F2}"/>
            </c:ext>
          </c:extLst>
        </c:ser>
        <c:ser>
          <c:idx val="1"/>
          <c:order val="1"/>
          <c:tx>
            <c:strRef>
              <c:f>Updates!$S$4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Updates!$T$2:$AC$2</c:f>
              <c:strCache>
                <c:ptCount val="10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  <c:pt idx="7">
                  <c:v>U8</c:v>
                </c:pt>
                <c:pt idx="8">
                  <c:v>U9</c:v>
                </c:pt>
                <c:pt idx="9">
                  <c:v>U10</c:v>
                </c:pt>
              </c:strCache>
            </c:strRef>
          </c:cat>
          <c:val>
            <c:numRef>
              <c:f>Updates!$T$4:$AC$4</c:f>
              <c:numCache>
                <c:formatCode>0.00%</c:formatCode>
                <c:ptCount val="10"/>
                <c:pt idx="0">
                  <c:v>0.10347121174376606</c:v>
                </c:pt>
                <c:pt idx="1">
                  <c:v>0.98641370869033052</c:v>
                </c:pt>
                <c:pt idx="2">
                  <c:v>0.38954507353501477</c:v>
                </c:pt>
                <c:pt idx="3">
                  <c:v>0.99259944495837182</c:v>
                </c:pt>
                <c:pt idx="4">
                  <c:v>0.98840782122905024</c:v>
                </c:pt>
                <c:pt idx="5">
                  <c:v>0.23983808399392825</c:v>
                </c:pt>
                <c:pt idx="6">
                  <c:v>0.31938948558507607</c:v>
                </c:pt>
                <c:pt idx="7">
                  <c:v>0.11052356852688194</c:v>
                </c:pt>
                <c:pt idx="8">
                  <c:v>0.98007566204287511</c:v>
                </c:pt>
                <c:pt idx="9">
                  <c:v>0.97429378531073452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6-5D43-94CB-A432F69C28F2}"/>
            </c:ext>
          </c:extLst>
        </c:ser>
        <c:ser>
          <c:idx val="2"/>
          <c:order val="2"/>
          <c:tx>
            <c:strRef>
              <c:f>Updates!$S$5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Updates!$T$2:$AC$2</c:f>
              <c:strCache>
                <c:ptCount val="10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  <c:pt idx="7">
                  <c:v>U8</c:v>
                </c:pt>
                <c:pt idx="8">
                  <c:v>U9</c:v>
                </c:pt>
                <c:pt idx="9">
                  <c:v>U10</c:v>
                </c:pt>
              </c:strCache>
            </c:strRef>
          </c:cat>
          <c:val>
            <c:numRef>
              <c:f>Updates!$T$5:$AC$5</c:f>
              <c:numCache>
                <c:formatCode>0.00%</c:formatCode>
                <c:ptCount val="10"/>
                <c:pt idx="0">
                  <c:v>0.10343282042442958</c:v>
                </c:pt>
                <c:pt idx="1">
                  <c:v>0.99070881226053642</c:v>
                </c:pt>
                <c:pt idx="2">
                  <c:v>0.40255841088249533</c:v>
                </c:pt>
                <c:pt idx="3">
                  <c:v>0.99416909620991256</c:v>
                </c:pt>
                <c:pt idx="4">
                  <c:v>0.98679425837320578</c:v>
                </c:pt>
                <c:pt idx="5">
                  <c:v>0.23004391861611551</c:v>
                </c:pt>
                <c:pt idx="6">
                  <c:v>0.64328116567728011</c:v>
                </c:pt>
                <c:pt idx="7">
                  <c:v>0.24842756367932728</c:v>
                </c:pt>
                <c:pt idx="8">
                  <c:v>0.99668279198341392</c:v>
                </c:pt>
                <c:pt idx="9">
                  <c:v>0.99806666666666666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6-5D43-94CB-A432F69C28F2}"/>
            </c:ext>
          </c:extLst>
        </c:ser>
        <c:ser>
          <c:idx val="3"/>
          <c:order val="3"/>
          <c:tx>
            <c:strRef>
              <c:f>Updates!$S$6</c:f>
              <c:strCache>
                <c:ptCount val="1"/>
                <c:pt idx="0">
                  <c:v>1200k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Updates!$T$2:$AC$2</c:f>
              <c:strCache>
                <c:ptCount val="10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  <c:pt idx="7">
                  <c:v>U8</c:v>
                </c:pt>
                <c:pt idx="8">
                  <c:v>U9</c:v>
                </c:pt>
                <c:pt idx="9">
                  <c:v>U10</c:v>
                </c:pt>
              </c:strCache>
            </c:strRef>
          </c:cat>
          <c:val>
            <c:numRef>
              <c:f>Updates!$T$6:$AC$6</c:f>
              <c:numCache>
                <c:formatCode>0.00%</c:formatCode>
                <c:ptCount val="10"/>
                <c:pt idx="0">
                  <c:v>0.11567380522549187</c:v>
                </c:pt>
                <c:pt idx="1">
                  <c:v>0.99780422737533347</c:v>
                </c:pt>
                <c:pt idx="2">
                  <c:v>0.46915046261936566</c:v>
                </c:pt>
                <c:pt idx="3">
                  <c:v>0.9952235589872509</c:v>
                </c:pt>
                <c:pt idx="4">
                  <c:v>0.99684210526315786</c:v>
                </c:pt>
                <c:pt idx="5">
                  <c:v>0.34783013055255219</c:v>
                </c:pt>
                <c:pt idx="6">
                  <c:v>0.67896346949793052</c:v>
                </c:pt>
                <c:pt idx="7">
                  <c:v>0.25393414211438492</c:v>
                </c:pt>
                <c:pt idx="8">
                  <c:v>0.99820203892493053</c:v>
                </c:pt>
                <c:pt idx="9">
                  <c:v>0.99781427832384895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6-5D43-94CB-A432F69C28F2}"/>
            </c:ext>
          </c:extLst>
        </c:ser>
        <c:ser>
          <c:idx val="4"/>
          <c:order val="4"/>
          <c:tx>
            <c:strRef>
              <c:f>Updates!$S$7</c:f>
              <c:strCache>
                <c:ptCount val="1"/>
                <c:pt idx="0">
                  <c:v>1500k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Updates!$T$2:$AC$2</c:f>
              <c:strCache>
                <c:ptCount val="10"/>
                <c:pt idx="0">
                  <c:v>U1</c:v>
                </c:pt>
                <c:pt idx="1">
                  <c:v>U2</c:v>
                </c:pt>
                <c:pt idx="2">
                  <c:v>U3</c:v>
                </c:pt>
                <c:pt idx="3">
                  <c:v>U4</c:v>
                </c:pt>
                <c:pt idx="4">
                  <c:v>U5</c:v>
                </c:pt>
                <c:pt idx="5">
                  <c:v>U6</c:v>
                </c:pt>
                <c:pt idx="6">
                  <c:v>U7</c:v>
                </c:pt>
                <c:pt idx="7">
                  <c:v>U8</c:v>
                </c:pt>
                <c:pt idx="8">
                  <c:v>U9</c:v>
                </c:pt>
                <c:pt idx="9">
                  <c:v>U10</c:v>
                </c:pt>
              </c:strCache>
            </c:strRef>
          </c:cat>
          <c:val>
            <c:numRef>
              <c:f>Updates!$T$7:$AC$7</c:f>
              <c:numCache>
                <c:formatCode>0.00%</c:formatCode>
                <c:ptCount val="10"/>
                <c:pt idx="0">
                  <c:v>0.1194674946781813</c:v>
                </c:pt>
                <c:pt idx="1">
                  <c:v>0.99751696738950502</c:v>
                </c:pt>
                <c:pt idx="2">
                  <c:v>0.43815105227980367</c:v>
                </c:pt>
                <c:pt idx="3">
                  <c:v>0.99874683315237056</c:v>
                </c:pt>
                <c:pt idx="4">
                  <c:v>0.99819950331125828</c:v>
                </c:pt>
                <c:pt idx="5">
                  <c:v>0.2909658232168103</c:v>
                </c:pt>
                <c:pt idx="6">
                  <c:v>0.72385658469317393</c:v>
                </c:pt>
                <c:pt idx="7">
                  <c:v>0.3138963834237728</c:v>
                </c:pt>
                <c:pt idx="8">
                  <c:v>0.99738485098362584</c:v>
                </c:pt>
                <c:pt idx="9">
                  <c:v>0.99826347305389218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6-5D43-94CB-A432F69C2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63503"/>
        <c:axId val="596932271"/>
      </c:barChart>
      <c:catAx>
        <c:axId val="5975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932271"/>
        <c:crosses val="autoZero"/>
        <c:auto val="1"/>
        <c:lblAlgn val="ctr"/>
        <c:lblOffset val="100"/>
        <c:noMultiLvlLbl val="0"/>
      </c:catAx>
      <c:valAx>
        <c:axId val="596932271"/>
        <c:scaling>
          <c:orientation val="minMax"/>
          <c:max val="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6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Queries!$S$10</c:f>
              <c:strCache>
                <c:ptCount val="1"/>
                <c:pt idx="0">
                  <c:v>300k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Queries!$T$9:$AC$9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Queries!$T$10:$AC$10</c:f>
              <c:numCache>
                <c:formatCode>0.00%</c:formatCode>
                <c:ptCount val="10"/>
                <c:pt idx="0">
                  <c:v>0.6100000000000001</c:v>
                </c:pt>
                <c:pt idx="1">
                  <c:v>5.6410256410256432E-2</c:v>
                </c:pt>
                <c:pt idx="2">
                  <c:v>0.44099609737966916</c:v>
                </c:pt>
                <c:pt idx="3">
                  <c:v>3.9525691699605625E-3</c:v>
                </c:pt>
                <c:pt idx="4">
                  <c:v>0.41739130434782612</c:v>
                </c:pt>
                <c:pt idx="5">
                  <c:v>3.4383954154727725E-2</c:v>
                </c:pt>
                <c:pt idx="6">
                  <c:v>0.35318275154004108</c:v>
                </c:pt>
                <c:pt idx="7">
                  <c:v>9.8647971957936842E-2</c:v>
                </c:pt>
                <c:pt idx="8">
                  <c:v>-8.6318261890781178E-2</c:v>
                </c:pt>
                <c:pt idx="9">
                  <c:v>-0.1498034347196362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1-6B45-B988-CED93C6E8A88}"/>
            </c:ext>
          </c:extLst>
        </c:ser>
        <c:ser>
          <c:idx val="1"/>
          <c:order val="1"/>
          <c:tx>
            <c:strRef>
              <c:f>Queries!$S$11</c:f>
              <c:strCache>
                <c:ptCount val="1"/>
                <c:pt idx="0">
                  <c:v>600k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Queries!$T$9:$AC$9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Queries!$T$11:$AC$11</c:f>
              <c:numCache>
                <c:formatCode>0.00%</c:formatCode>
                <c:ptCount val="10"/>
                <c:pt idx="0">
                  <c:v>0.62043010752688166</c:v>
                </c:pt>
                <c:pt idx="1">
                  <c:v>7.2815533980582492E-2</c:v>
                </c:pt>
                <c:pt idx="2">
                  <c:v>0.48325947808961101</c:v>
                </c:pt>
                <c:pt idx="3">
                  <c:v>0.1460674157303371</c:v>
                </c:pt>
                <c:pt idx="4">
                  <c:v>0.40140623360268646</c:v>
                </c:pt>
                <c:pt idx="5">
                  <c:v>7.2886297376093312E-2</c:v>
                </c:pt>
                <c:pt idx="6">
                  <c:v>0.43215031315240093</c:v>
                </c:pt>
                <c:pt idx="7">
                  <c:v>0.32896000000000003</c:v>
                </c:pt>
                <c:pt idx="8">
                  <c:v>0.13930950938824949</c:v>
                </c:pt>
                <c:pt idx="9">
                  <c:v>0.13613515777715723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1-6B45-B988-CED93C6E8A88}"/>
            </c:ext>
          </c:extLst>
        </c:ser>
        <c:ser>
          <c:idx val="2"/>
          <c:order val="2"/>
          <c:tx>
            <c:strRef>
              <c:f>Queries!$S$12</c:f>
              <c:strCache>
                <c:ptCount val="1"/>
                <c:pt idx="0">
                  <c:v>900k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Queries!$T$9:$AC$9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Queries!$T$12:$AC$12</c:f>
              <c:numCache>
                <c:formatCode>0.00%</c:formatCode>
                <c:ptCount val="10"/>
                <c:pt idx="0">
                  <c:v>0.8067264573991032</c:v>
                </c:pt>
                <c:pt idx="1">
                  <c:v>5.6701030927835072E-2</c:v>
                </c:pt>
                <c:pt idx="2">
                  <c:v>0.45566931706785763</c:v>
                </c:pt>
                <c:pt idx="3">
                  <c:v>0.18120805369127513</c:v>
                </c:pt>
                <c:pt idx="4">
                  <c:v>0.41246131072533987</c:v>
                </c:pt>
                <c:pt idx="5">
                  <c:v>9.235668789808904E-2</c:v>
                </c:pt>
                <c:pt idx="6">
                  <c:v>0.47709224190592547</c:v>
                </c:pt>
                <c:pt idx="7">
                  <c:v>0.72978270132083511</c:v>
                </c:pt>
                <c:pt idx="8">
                  <c:v>0.67415246416046271</c:v>
                </c:pt>
                <c:pt idx="9">
                  <c:v>0.50755263566292497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B1-6B45-B988-CED93C6E8A88}"/>
            </c:ext>
          </c:extLst>
        </c:ser>
        <c:ser>
          <c:idx val="3"/>
          <c:order val="3"/>
          <c:tx>
            <c:strRef>
              <c:f>Queries!$S$13</c:f>
              <c:strCache>
                <c:ptCount val="1"/>
                <c:pt idx="0">
                  <c:v>1200k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Queries!$T$9:$AC$9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Queries!$T$13:$AC$13</c:f>
              <c:numCache>
                <c:formatCode>0.00%</c:formatCode>
                <c:ptCount val="10"/>
                <c:pt idx="0">
                  <c:v>0.8893442622950819</c:v>
                </c:pt>
                <c:pt idx="1">
                  <c:v>9.3457943925233544E-2</c:v>
                </c:pt>
                <c:pt idx="2">
                  <c:v>0.49349490972841625</c:v>
                </c:pt>
                <c:pt idx="3">
                  <c:v>0.37297297297297294</c:v>
                </c:pt>
                <c:pt idx="4">
                  <c:v>0.40282301845819757</c:v>
                </c:pt>
                <c:pt idx="5">
                  <c:v>0.11550151975683876</c:v>
                </c:pt>
                <c:pt idx="6">
                  <c:v>0.46370370370370362</c:v>
                </c:pt>
                <c:pt idx="7">
                  <c:v>0.78597948403888851</c:v>
                </c:pt>
                <c:pt idx="8">
                  <c:v>0.71968928514227748</c:v>
                </c:pt>
                <c:pt idx="9">
                  <c:v>0.58837782067496514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B1-6B45-B988-CED93C6E8A88}"/>
            </c:ext>
          </c:extLst>
        </c:ser>
        <c:ser>
          <c:idx val="4"/>
          <c:order val="4"/>
          <c:tx>
            <c:strRef>
              <c:f>Queries!$S$14</c:f>
              <c:strCache>
                <c:ptCount val="1"/>
                <c:pt idx="0">
                  <c:v>1500k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Queries!$T$9:$AC$9</c:f>
              <c:strCache>
                <c:ptCount val="10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</c:strCache>
            </c:strRef>
          </c:cat>
          <c:val>
            <c:numRef>
              <c:f>Queries!$T$14:$AC$14</c:f>
              <c:numCache>
                <c:formatCode>0.00%</c:formatCode>
                <c:ptCount val="10"/>
                <c:pt idx="0">
                  <c:v>0.95946666666666669</c:v>
                </c:pt>
                <c:pt idx="1">
                  <c:v>0.48884629823556158</c:v>
                </c:pt>
                <c:pt idx="2">
                  <c:v>0.32307692307692315</c:v>
                </c:pt>
                <c:pt idx="3">
                  <c:v>0.32307692307692315</c:v>
                </c:pt>
                <c:pt idx="4">
                  <c:v>0.41597360643343184</c:v>
                </c:pt>
                <c:pt idx="5">
                  <c:v>0.14150943396226412</c:v>
                </c:pt>
                <c:pt idx="6">
                  <c:v>0.44312326595323026</c:v>
                </c:pt>
                <c:pt idx="7">
                  <c:v>0.74287102258926407</c:v>
                </c:pt>
                <c:pt idx="8">
                  <c:v>0.80429591505540865</c:v>
                </c:pt>
                <c:pt idx="9">
                  <c:v>0.68577104088992114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B1-6B45-B988-CED93C6E8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878671"/>
        <c:axId val="613880303"/>
      </c:barChart>
      <c:catAx>
        <c:axId val="61387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80303"/>
        <c:crosses val="autoZero"/>
        <c:auto val="1"/>
        <c:lblAlgn val="ctr"/>
        <c:lblOffset val="100"/>
        <c:noMultiLvlLbl val="0"/>
      </c:catAx>
      <c:valAx>
        <c:axId val="613880303"/>
        <c:scaling>
          <c:orientation val="minMax"/>
          <c:max val="1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7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6350</xdr:colOff>
      <xdr:row>8</xdr:row>
      <xdr:rowOff>184150</xdr:rowOff>
    </xdr:from>
    <xdr:to>
      <xdr:col>29</xdr:col>
      <xdr:colOff>12700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211BF3-1CDA-4447-A9A1-B263F04A1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15</xdr:row>
      <xdr:rowOff>0</xdr:rowOff>
    </xdr:from>
    <xdr:to>
      <xdr:col>28</xdr:col>
      <xdr:colOff>800100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03BD6A-292D-1A41-A33C-E5D9F5C418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CABC6-69E6-354A-BC88-B1890BEE1713}">
  <dimension ref="A1:AD68"/>
  <sheetViews>
    <sheetView workbookViewId="0">
      <selection activeCell="V32" sqref="V32"/>
    </sheetView>
  </sheetViews>
  <sheetFormatPr baseColWidth="10" defaultRowHeight="16"/>
  <sheetData>
    <row r="1" spans="1:30">
      <c r="A1" s="12" t="s">
        <v>30</v>
      </c>
      <c r="B1" s="3" t="s">
        <v>0</v>
      </c>
      <c r="C1" s="3"/>
      <c r="D1" s="3"/>
      <c r="E1" s="3"/>
      <c r="F1" s="3"/>
      <c r="G1" s="3"/>
      <c r="H1" s="3"/>
      <c r="K1" s="1"/>
      <c r="L1" s="1"/>
      <c r="M1" s="1"/>
      <c r="N1" s="1" t="s">
        <v>1</v>
      </c>
      <c r="O1" s="1"/>
      <c r="P1" s="1"/>
      <c r="Q1" s="1"/>
      <c r="R1" s="1"/>
    </row>
    <row r="2" spans="1:30">
      <c r="A2" s="5" t="s">
        <v>25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4" t="s">
        <v>12</v>
      </c>
      <c r="H2" s="4" t="s">
        <v>13</v>
      </c>
      <c r="I2" t="s">
        <v>15</v>
      </c>
      <c r="J2" s="2" t="s">
        <v>14</v>
      </c>
      <c r="K2" s="1" t="s">
        <v>12</v>
      </c>
      <c r="L2" s="1" t="s">
        <v>13</v>
      </c>
      <c r="M2" s="13" t="s">
        <v>25</v>
      </c>
      <c r="N2" s="1">
        <v>1</v>
      </c>
      <c r="O2" s="1">
        <v>2</v>
      </c>
      <c r="P2" s="1">
        <v>3</v>
      </c>
      <c r="Q2" s="1">
        <v>4</v>
      </c>
      <c r="R2" s="1">
        <v>5</v>
      </c>
      <c r="S2" t="s">
        <v>13</v>
      </c>
      <c r="T2" t="s">
        <v>31</v>
      </c>
      <c r="U2" t="s">
        <v>16</v>
      </c>
      <c r="V2" t="s">
        <v>18</v>
      </c>
      <c r="W2" t="s">
        <v>17</v>
      </c>
      <c r="X2" t="s">
        <v>19</v>
      </c>
      <c r="Y2" t="s">
        <v>20</v>
      </c>
      <c r="Z2" t="s">
        <v>21</v>
      </c>
      <c r="AA2" t="s">
        <v>22</v>
      </c>
      <c r="AB2" t="s">
        <v>23</v>
      </c>
      <c r="AC2" t="s">
        <v>24</v>
      </c>
    </row>
    <row r="3" spans="1:30">
      <c r="A3" s="3" t="s">
        <v>31</v>
      </c>
      <c r="B3" s="3">
        <v>182.78399999999999</v>
      </c>
      <c r="C3" s="3">
        <v>184.67400000000001</v>
      </c>
      <c r="D3" s="3">
        <v>181.31100000000001</v>
      </c>
      <c r="E3" s="3">
        <v>185.26599999999999</v>
      </c>
      <c r="F3" s="3">
        <v>183.29300000000001</v>
      </c>
      <c r="G3" s="4">
        <f>MEDIAN(B3:F3)</f>
        <v>183.29300000000001</v>
      </c>
      <c r="H3" s="4">
        <f>AVERAGE(B3:F3)</f>
        <v>183.46559999999999</v>
      </c>
      <c r="I3" s="14">
        <f>(1-(K3/G3))</f>
        <v>4.4251553523593445E-2</v>
      </c>
      <c r="J3" s="14">
        <f>(1-(L3/H3))</f>
        <v>4.5379624300141197E-2</v>
      </c>
      <c r="K3" s="1">
        <f t="shared" ref="K3:K12" si="0">MEDIAN(N3:R3)</f>
        <v>175.18199999999999</v>
      </c>
      <c r="L3" s="1">
        <f t="shared" ref="L3:L12" si="1">AVERAGE(N3:R3)</f>
        <v>175.14000000000001</v>
      </c>
      <c r="M3" s="1" t="s">
        <v>31</v>
      </c>
      <c r="N3" s="1">
        <v>175.10499999999999</v>
      </c>
      <c r="O3" s="1">
        <v>175.18199999999999</v>
      </c>
      <c r="P3" s="1">
        <v>174.233</v>
      </c>
      <c r="Q3" s="1">
        <v>175.34399999999999</v>
      </c>
      <c r="R3" s="1">
        <v>175.83600000000001</v>
      </c>
      <c r="S3" t="s">
        <v>25</v>
      </c>
      <c r="T3" s="14">
        <f>J3</f>
        <v>4.5379624300141197E-2</v>
      </c>
      <c r="U3" s="14">
        <f>J4</f>
        <v>0.9758241758241758</v>
      </c>
      <c r="V3" s="14">
        <f>J5</f>
        <v>0.38765618746942943</v>
      </c>
      <c r="W3" s="14">
        <f>J6</f>
        <v>0.97832898172323757</v>
      </c>
      <c r="X3" s="14">
        <f>J7</f>
        <v>0.9780821917808219</v>
      </c>
      <c r="Y3" s="14">
        <f>J8</f>
        <v>0.21242038216560488</v>
      </c>
      <c r="Z3" s="14">
        <f>J9</f>
        <v>-0.19189189189189171</v>
      </c>
      <c r="AA3" s="14">
        <f>J10</f>
        <v>9.220462850182698E-2</v>
      </c>
      <c r="AB3" s="14">
        <f>J11</f>
        <v>0.95916666666666661</v>
      </c>
      <c r="AC3" s="14">
        <f>J12</f>
        <v>0.97119565217391302</v>
      </c>
    </row>
    <row r="4" spans="1:30">
      <c r="A4" s="3" t="s">
        <v>16</v>
      </c>
      <c r="B4" s="3">
        <v>7.1999999999999995E-2</v>
      </c>
      <c r="C4" s="3">
        <v>7.0999999999999994E-2</v>
      </c>
      <c r="D4" s="3">
        <v>7.3999999999999996E-2</v>
      </c>
      <c r="E4" s="3">
        <v>7.2999999999999995E-2</v>
      </c>
      <c r="F4" s="3">
        <v>7.3999999999999996E-2</v>
      </c>
      <c r="G4" s="4">
        <f t="shared" ref="G4:G12" si="2">MEDIAN(B4:F4)</f>
        <v>7.2999999999999995E-2</v>
      </c>
      <c r="H4" s="4">
        <f t="shared" ref="H4:H12" si="3">AVERAGE(B4:F4)</f>
        <v>7.2800000000000004E-2</v>
      </c>
      <c r="I4" s="14">
        <f t="shared" ref="I4:I12" si="4">(1-(K4/G4))</f>
        <v>0.9780821917808219</v>
      </c>
      <c r="J4" s="14">
        <f t="shared" ref="J4:J12" si="5">(1-(L4/H4))</f>
        <v>0.9758241758241758</v>
      </c>
      <c r="K4" s="1">
        <f t="shared" si="0"/>
        <v>1.6000000000000001E-3</v>
      </c>
      <c r="L4" s="1">
        <f t="shared" si="1"/>
        <v>1.7600000000000001E-3</v>
      </c>
      <c r="M4" s="1" t="s">
        <v>16</v>
      </c>
      <c r="N4" s="1">
        <v>1.6000000000000001E-3</v>
      </c>
      <c r="O4" s="1">
        <v>1.9E-3</v>
      </c>
      <c r="P4" s="1">
        <v>2.2000000000000001E-3</v>
      </c>
      <c r="Q4" s="1">
        <v>1.5E-3</v>
      </c>
      <c r="R4" s="1">
        <v>1.6000000000000001E-3</v>
      </c>
      <c r="S4" t="s">
        <v>26</v>
      </c>
      <c r="T4" s="14">
        <f>J17</f>
        <v>0.10347121174376606</v>
      </c>
      <c r="U4" s="14">
        <f>J18</f>
        <v>0.98641370869033052</v>
      </c>
      <c r="V4" s="14">
        <f>J19</f>
        <v>0.38954507353501477</v>
      </c>
      <c r="W4" s="14">
        <f>J20</f>
        <v>0.99259944495837182</v>
      </c>
      <c r="X4" s="14">
        <f>J21</f>
        <v>0.98840782122905024</v>
      </c>
      <c r="Y4" s="14">
        <f>J22</f>
        <v>0.23983808399392825</v>
      </c>
      <c r="Z4" s="14">
        <f>J23</f>
        <v>0.31938948558507607</v>
      </c>
      <c r="AA4" s="14">
        <f>J24</f>
        <v>0.11052356852688194</v>
      </c>
      <c r="AB4" s="14">
        <f>J25</f>
        <v>0.98007566204287511</v>
      </c>
      <c r="AC4" s="14">
        <f>J26</f>
        <v>0.97429378531073452</v>
      </c>
    </row>
    <row r="5" spans="1:30">
      <c r="A5" s="3" t="s">
        <v>18</v>
      </c>
      <c r="B5" s="3">
        <v>8.81</v>
      </c>
      <c r="C5" s="3">
        <v>9.2330000000000005</v>
      </c>
      <c r="D5" s="3">
        <v>8.9369999999999994</v>
      </c>
      <c r="E5" s="3">
        <v>8.7680000000000007</v>
      </c>
      <c r="F5" s="3">
        <v>9.23</v>
      </c>
      <c r="G5" s="4">
        <f t="shared" si="2"/>
        <v>8.9369999999999994</v>
      </c>
      <c r="H5" s="4">
        <f t="shared" si="3"/>
        <v>8.9955999999999996</v>
      </c>
      <c r="I5" s="14">
        <f t="shared" si="4"/>
        <v>0.38435716683450816</v>
      </c>
      <c r="J5" s="14">
        <f t="shared" si="5"/>
        <v>0.38765618746942943</v>
      </c>
      <c r="K5" s="1">
        <f t="shared" si="0"/>
        <v>5.5019999999999998</v>
      </c>
      <c r="L5" s="1">
        <f t="shared" si="1"/>
        <v>5.5084</v>
      </c>
      <c r="M5" s="1" t="s">
        <v>18</v>
      </c>
      <c r="N5" s="1">
        <v>5.4660000000000002</v>
      </c>
      <c r="O5" s="1">
        <v>5.5019999999999998</v>
      </c>
      <c r="P5" s="1">
        <v>5.6130000000000004</v>
      </c>
      <c r="Q5" s="1">
        <v>5.327</v>
      </c>
      <c r="R5" s="1">
        <v>5.6340000000000003</v>
      </c>
      <c r="S5" t="s">
        <v>27</v>
      </c>
      <c r="T5" s="14">
        <f>J31</f>
        <v>0.10343282042442958</v>
      </c>
      <c r="U5" s="14">
        <f>J32</f>
        <v>0.99070881226053642</v>
      </c>
      <c r="V5" s="14">
        <f>J33</f>
        <v>0.40255841088249533</v>
      </c>
      <c r="W5" s="14">
        <f>J34</f>
        <v>0.99416909620991256</v>
      </c>
      <c r="X5" s="14">
        <f>J35</f>
        <v>0.98679425837320578</v>
      </c>
      <c r="Y5" s="14">
        <f>J36</f>
        <v>0.23004391861611551</v>
      </c>
      <c r="Z5" s="14">
        <f>J37</f>
        <v>0.64328116567728011</v>
      </c>
      <c r="AA5" s="14">
        <f>J38</f>
        <v>0.24842756367932728</v>
      </c>
      <c r="AB5" s="14">
        <f>J39</f>
        <v>0.99668279198341392</v>
      </c>
      <c r="AC5" s="14">
        <f>J40</f>
        <v>0.99806666666666666</v>
      </c>
    </row>
    <row r="6" spans="1:30">
      <c r="A6" s="3" t="s">
        <v>17</v>
      </c>
      <c r="B6" s="3">
        <v>7.3999999999999996E-2</v>
      </c>
      <c r="C6" s="3">
        <v>0.09</v>
      </c>
      <c r="D6" s="3">
        <v>7.0999999999999994E-2</v>
      </c>
      <c r="E6" s="3">
        <v>7.5999999999999998E-2</v>
      </c>
      <c r="F6" s="3">
        <v>7.1999999999999995E-2</v>
      </c>
      <c r="G6" s="4">
        <f t="shared" si="2"/>
        <v>7.3999999999999996E-2</v>
      </c>
      <c r="H6" s="4">
        <f t="shared" si="3"/>
        <v>7.6600000000000001E-2</v>
      </c>
      <c r="I6" s="14">
        <f t="shared" si="4"/>
        <v>0.9756756756756757</v>
      </c>
      <c r="J6" s="14">
        <f t="shared" si="5"/>
        <v>0.97832898172323757</v>
      </c>
      <c r="K6" s="1">
        <f t="shared" si="0"/>
        <v>1.8E-3</v>
      </c>
      <c r="L6" s="1">
        <f t="shared" si="1"/>
        <v>1.66E-3</v>
      </c>
      <c r="M6" s="1" t="s">
        <v>17</v>
      </c>
      <c r="N6" s="1">
        <v>1.8E-3</v>
      </c>
      <c r="O6" s="1">
        <v>1.4E-3</v>
      </c>
      <c r="P6" s="1">
        <v>1.2999999999999999E-3</v>
      </c>
      <c r="Q6" s="1">
        <v>1.8E-3</v>
      </c>
      <c r="R6" s="1">
        <v>2E-3</v>
      </c>
      <c r="S6" t="s">
        <v>28</v>
      </c>
      <c r="T6" s="14">
        <f>J45</f>
        <v>0.11567380522549187</v>
      </c>
      <c r="U6" s="14">
        <f>J46</f>
        <v>0.99780422737533347</v>
      </c>
      <c r="V6" s="14">
        <f>J47</f>
        <v>0.46915046261936566</v>
      </c>
      <c r="W6" s="14">
        <f>J48</f>
        <v>0.9952235589872509</v>
      </c>
      <c r="X6" s="14">
        <f>J49</f>
        <v>0.99684210526315786</v>
      </c>
      <c r="Y6" s="14">
        <f>J50</f>
        <v>0.34783013055255219</v>
      </c>
      <c r="Z6" s="14">
        <f>J51</f>
        <v>0.67896346949793052</v>
      </c>
      <c r="AA6" s="14">
        <f>J52</f>
        <v>0.25393414211438492</v>
      </c>
      <c r="AB6" s="14">
        <f>J53</f>
        <v>0.99820203892493053</v>
      </c>
      <c r="AC6" s="14">
        <f>J54</f>
        <v>0.99781427832384895</v>
      </c>
    </row>
    <row r="7" spans="1:30">
      <c r="A7" s="3" t="s">
        <v>19</v>
      </c>
      <c r="B7" s="3">
        <v>7.2999999999999995E-2</v>
      </c>
      <c r="C7" s="3">
        <v>7.1999999999999995E-2</v>
      </c>
      <c r="D7" s="3">
        <v>7.2999999999999995E-2</v>
      </c>
      <c r="E7" s="3">
        <v>7.2999999999999995E-2</v>
      </c>
      <c r="F7" s="3">
        <v>7.3999999999999996E-2</v>
      </c>
      <c r="G7" s="4">
        <f t="shared" si="2"/>
        <v>7.2999999999999995E-2</v>
      </c>
      <c r="H7" s="4">
        <f t="shared" si="3"/>
        <v>7.2999999999999995E-2</v>
      </c>
      <c r="I7" s="14">
        <f t="shared" si="4"/>
        <v>0.97945205479452058</v>
      </c>
      <c r="J7" s="14">
        <f t="shared" si="5"/>
        <v>0.9780821917808219</v>
      </c>
      <c r="K7" s="1">
        <f t="shared" si="0"/>
        <v>1.5E-3</v>
      </c>
      <c r="L7" s="1">
        <f t="shared" si="1"/>
        <v>1.6000000000000001E-3</v>
      </c>
      <c r="M7" s="1" t="s">
        <v>19</v>
      </c>
      <c r="N7" s="1">
        <v>1.8E-3</v>
      </c>
      <c r="O7" s="1">
        <v>1.5E-3</v>
      </c>
      <c r="P7" s="1">
        <v>2E-3</v>
      </c>
      <c r="Q7" s="1">
        <v>1.1999999999999999E-3</v>
      </c>
      <c r="R7" s="1">
        <v>1.5E-3</v>
      </c>
      <c r="S7" t="s">
        <v>29</v>
      </c>
      <c r="T7" s="14">
        <f>J59</f>
        <v>0.1194674946781813</v>
      </c>
      <c r="U7" s="14">
        <f>J60</f>
        <v>0.99751696738950502</v>
      </c>
      <c r="V7" s="14">
        <f>J61</f>
        <v>0.43815105227980367</v>
      </c>
      <c r="W7" s="14">
        <f>J62</f>
        <v>0.99874683315237056</v>
      </c>
      <c r="X7" s="14">
        <f>J63</f>
        <v>0.99819950331125828</v>
      </c>
      <c r="Y7" s="14">
        <f>J64</f>
        <v>0.2909658232168103</v>
      </c>
      <c r="Z7" s="14">
        <f>J65</f>
        <v>0.72385658469317393</v>
      </c>
      <c r="AA7" s="14">
        <f>J66</f>
        <v>0.3138963834237728</v>
      </c>
      <c r="AB7" s="14">
        <f>J67</f>
        <v>0.99738485098362584</v>
      </c>
      <c r="AC7" s="14">
        <f>J68</f>
        <v>0.99826347305389218</v>
      </c>
    </row>
    <row r="8" spans="1:30">
      <c r="A8" s="3" t="s">
        <v>20</v>
      </c>
      <c r="B8" s="3">
        <v>3.3039999999999998</v>
      </c>
      <c r="C8" s="3">
        <v>2.9380000000000002</v>
      </c>
      <c r="D8" s="3">
        <v>2.9860000000000002</v>
      </c>
      <c r="E8" s="3">
        <v>3.323</v>
      </c>
      <c r="F8" s="3">
        <v>3.149</v>
      </c>
      <c r="G8" s="4">
        <f t="shared" si="2"/>
        <v>3.149</v>
      </c>
      <c r="H8" s="4">
        <f t="shared" si="3"/>
        <v>3.1399999999999997</v>
      </c>
      <c r="I8" s="14">
        <f t="shared" si="4"/>
        <v>0.28612257859637968</v>
      </c>
      <c r="J8" s="14">
        <f t="shared" si="5"/>
        <v>0.21242038216560488</v>
      </c>
      <c r="K8" s="1">
        <f t="shared" si="0"/>
        <v>2.2480000000000002</v>
      </c>
      <c r="L8" s="1">
        <f t="shared" si="1"/>
        <v>2.4730000000000003</v>
      </c>
      <c r="M8" s="1" t="s">
        <v>20</v>
      </c>
      <c r="N8" s="1">
        <v>2.2170000000000001</v>
      </c>
      <c r="O8" s="1">
        <v>2.113</v>
      </c>
      <c r="P8" s="1">
        <v>2.2480000000000002</v>
      </c>
      <c r="Q8" s="1">
        <v>2.9260000000000002</v>
      </c>
      <c r="R8" s="1">
        <v>2.8610000000000002</v>
      </c>
      <c r="S8" t="s">
        <v>13</v>
      </c>
      <c r="T8" s="14">
        <f>AVERAGE(T3:T6)</f>
        <v>9.1989365423457176E-2</v>
      </c>
      <c r="U8" s="14">
        <f t="shared" ref="U8:AC8" si="6">AVERAGE(U3:U6)</f>
        <v>0.98768773103759411</v>
      </c>
      <c r="V8" s="14">
        <f t="shared" si="6"/>
        <v>0.41222753362657633</v>
      </c>
      <c r="W8" s="14">
        <f t="shared" si="6"/>
        <v>0.99008027046969327</v>
      </c>
      <c r="X8" s="14">
        <f t="shared" si="6"/>
        <v>0.98753159416155889</v>
      </c>
      <c r="Y8" s="14">
        <f t="shared" si="6"/>
        <v>0.25753312883205021</v>
      </c>
      <c r="Z8" s="14">
        <f t="shared" si="6"/>
        <v>0.36243555721709875</v>
      </c>
      <c r="AA8" s="14">
        <f t="shared" si="6"/>
        <v>0.17627247570560528</v>
      </c>
      <c r="AB8" s="14">
        <f t="shared" si="6"/>
        <v>0.98353178990447154</v>
      </c>
      <c r="AC8" s="14">
        <f t="shared" si="6"/>
        <v>0.98534259561879078</v>
      </c>
      <c r="AD8" s="15">
        <f>AVERAGE(T8:AC8)</f>
        <v>0.6234632041996897</v>
      </c>
    </row>
    <row r="9" spans="1:30">
      <c r="A9" s="3" t="s">
        <v>21</v>
      </c>
      <c r="B9" s="3">
        <v>7.2999999999999995E-2</v>
      </c>
      <c r="C9" s="3">
        <v>7.1999999999999995E-2</v>
      </c>
      <c r="D9" s="3">
        <v>7.4999999999999997E-2</v>
      </c>
      <c r="E9" s="3">
        <v>7.5999999999999998E-2</v>
      </c>
      <c r="F9" s="3">
        <v>7.3999999999999996E-2</v>
      </c>
      <c r="G9" s="4">
        <f t="shared" si="2"/>
        <v>7.3999999999999996E-2</v>
      </c>
      <c r="H9" s="4">
        <f t="shared" si="3"/>
        <v>7.3999999999999996E-2</v>
      </c>
      <c r="I9" s="14">
        <f t="shared" si="4"/>
        <v>-0.20270270270270263</v>
      </c>
      <c r="J9" s="14">
        <f t="shared" si="5"/>
        <v>-0.19189189189189171</v>
      </c>
      <c r="K9" s="1">
        <f t="shared" si="0"/>
        <v>8.8999999999999996E-2</v>
      </c>
      <c r="L9" s="1">
        <f t="shared" si="1"/>
        <v>8.8199999999999987E-2</v>
      </c>
      <c r="M9" s="1" t="s">
        <v>21</v>
      </c>
      <c r="N9" s="1">
        <v>8.4000000000000005E-2</v>
      </c>
      <c r="O9" s="1">
        <v>9.0999999999999998E-2</v>
      </c>
      <c r="P9" s="1">
        <v>8.7999999999999995E-2</v>
      </c>
      <c r="Q9" s="1">
        <v>8.8999999999999996E-2</v>
      </c>
      <c r="R9" s="1">
        <v>8.8999999999999996E-2</v>
      </c>
    </row>
    <row r="10" spans="1:30">
      <c r="A10" s="3" t="s">
        <v>22</v>
      </c>
      <c r="B10" s="3">
        <v>3.3029999999999999</v>
      </c>
      <c r="C10" s="3">
        <v>3.3519999999999999</v>
      </c>
      <c r="D10" s="3">
        <v>3.1970000000000001</v>
      </c>
      <c r="E10" s="3">
        <v>3.36</v>
      </c>
      <c r="F10" s="3">
        <v>3.2080000000000002</v>
      </c>
      <c r="G10" s="4">
        <f t="shared" si="2"/>
        <v>3.3029999999999999</v>
      </c>
      <c r="H10" s="4">
        <f t="shared" si="3"/>
        <v>3.2840000000000003</v>
      </c>
      <c r="I10" s="14">
        <f t="shared" si="4"/>
        <v>0.11413866182258547</v>
      </c>
      <c r="J10" s="14">
        <f t="shared" si="5"/>
        <v>9.220462850182698E-2</v>
      </c>
      <c r="K10" s="1">
        <f t="shared" si="0"/>
        <v>2.9260000000000002</v>
      </c>
      <c r="L10" s="1">
        <f t="shared" si="1"/>
        <v>2.9812000000000003</v>
      </c>
      <c r="M10" s="1" t="s">
        <v>22</v>
      </c>
      <c r="N10" s="1">
        <v>2.7370000000000001</v>
      </c>
      <c r="O10" s="1">
        <v>2.9260000000000002</v>
      </c>
      <c r="P10" s="1">
        <v>3.1459999999999999</v>
      </c>
      <c r="Q10" s="1">
        <v>2.891</v>
      </c>
      <c r="R10" s="1">
        <v>3.206</v>
      </c>
    </row>
    <row r="11" spans="1:30">
      <c r="A11" s="3" t="s">
        <v>23</v>
      </c>
      <c r="B11" s="3">
        <v>7.1999999999999995E-2</v>
      </c>
      <c r="C11" s="3">
        <v>7.1999999999999995E-2</v>
      </c>
      <c r="D11" s="3">
        <v>7.1999999999999995E-2</v>
      </c>
      <c r="E11" s="3">
        <v>7.2999999999999995E-2</v>
      </c>
      <c r="F11" s="3">
        <v>7.0999999999999994E-2</v>
      </c>
      <c r="G11" s="4">
        <f t="shared" si="2"/>
        <v>7.1999999999999995E-2</v>
      </c>
      <c r="H11" s="4">
        <f t="shared" si="3"/>
        <v>7.1999999999999995E-2</v>
      </c>
      <c r="I11" s="14">
        <f t="shared" si="4"/>
        <v>0.95833333333333337</v>
      </c>
      <c r="J11" s="14">
        <f t="shared" si="5"/>
        <v>0.95916666666666661</v>
      </c>
      <c r="K11" s="1">
        <f t="shared" si="0"/>
        <v>3.0000000000000001E-3</v>
      </c>
      <c r="L11" s="1">
        <f t="shared" si="1"/>
        <v>2.9400000000000003E-3</v>
      </c>
      <c r="M11" s="1" t="s">
        <v>23</v>
      </c>
      <c r="N11" s="1">
        <v>3.3999999999999998E-3</v>
      </c>
      <c r="O11" s="1">
        <v>2.0999999999999999E-3</v>
      </c>
      <c r="P11" s="1">
        <v>3.0000000000000001E-3</v>
      </c>
      <c r="Q11" s="1">
        <v>3.5000000000000001E-3</v>
      </c>
      <c r="R11" s="1">
        <v>2.7000000000000001E-3</v>
      </c>
    </row>
    <row r="12" spans="1:30">
      <c r="A12" s="3" t="s">
        <v>24</v>
      </c>
      <c r="B12" s="3">
        <v>7.1999999999999995E-2</v>
      </c>
      <c r="C12" s="3">
        <v>7.3999999999999996E-2</v>
      </c>
      <c r="D12" s="3">
        <v>7.3999999999999996E-2</v>
      </c>
      <c r="E12" s="3">
        <v>7.2999999999999995E-2</v>
      </c>
      <c r="F12" s="3">
        <v>7.4999999999999997E-2</v>
      </c>
      <c r="G12" s="4">
        <f t="shared" si="2"/>
        <v>7.3999999999999996E-2</v>
      </c>
      <c r="H12" s="4">
        <f t="shared" si="3"/>
        <v>7.3599999999999999E-2</v>
      </c>
      <c r="I12" s="14">
        <f t="shared" si="4"/>
        <v>0.9689189189189189</v>
      </c>
      <c r="J12" s="14">
        <f t="shared" si="5"/>
        <v>0.97119565217391302</v>
      </c>
      <c r="K12" s="1">
        <f t="shared" si="0"/>
        <v>2.3E-3</v>
      </c>
      <c r="L12" s="1">
        <f t="shared" si="1"/>
        <v>2.1199999999999999E-3</v>
      </c>
      <c r="M12" s="1" t="s">
        <v>24</v>
      </c>
      <c r="N12" s="1">
        <v>2.3E-3</v>
      </c>
      <c r="O12" s="1">
        <v>2.3E-3</v>
      </c>
      <c r="P12" s="1">
        <v>1.8E-3</v>
      </c>
      <c r="Q12" s="1">
        <v>1.9E-3</v>
      </c>
      <c r="R12" s="1">
        <v>2.3E-3</v>
      </c>
    </row>
    <row r="15" spans="1:30">
      <c r="A15" s="3" t="s">
        <v>30</v>
      </c>
      <c r="B15" s="3" t="s">
        <v>0</v>
      </c>
      <c r="C15" s="3"/>
      <c r="D15" s="3"/>
      <c r="E15" s="3"/>
      <c r="F15" s="3"/>
      <c r="G15" s="3"/>
      <c r="H15" s="3"/>
      <c r="K15" s="1"/>
      <c r="L15" s="1"/>
      <c r="M15" s="1"/>
      <c r="N15" s="1" t="s">
        <v>1</v>
      </c>
      <c r="O15" s="1"/>
      <c r="P15" s="1"/>
      <c r="Q15" s="1"/>
      <c r="R15" s="1"/>
    </row>
    <row r="16" spans="1:30">
      <c r="A16" s="5" t="s">
        <v>26</v>
      </c>
      <c r="B16" s="3">
        <v>1</v>
      </c>
      <c r="C16" s="3">
        <v>2</v>
      </c>
      <c r="D16" s="3">
        <v>3</v>
      </c>
      <c r="E16" s="3">
        <v>4</v>
      </c>
      <c r="F16" s="3">
        <v>5</v>
      </c>
      <c r="G16" s="3" t="s">
        <v>12</v>
      </c>
      <c r="H16" s="3" t="s">
        <v>13</v>
      </c>
      <c r="I16" t="s">
        <v>15</v>
      </c>
      <c r="J16" s="2" t="s">
        <v>14</v>
      </c>
      <c r="K16" s="1" t="s">
        <v>12</v>
      </c>
      <c r="L16" s="1" t="s">
        <v>13</v>
      </c>
      <c r="M16" s="11" t="s">
        <v>26</v>
      </c>
      <c r="N16" s="1">
        <v>1</v>
      </c>
      <c r="O16" s="1">
        <v>2</v>
      </c>
      <c r="P16" s="1">
        <v>3</v>
      </c>
      <c r="Q16" s="1">
        <v>4</v>
      </c>
      <c r="R16" s="1">
        <v>5</v>
      </c>
    </row>
    <row r="17" spans="1:18">
      <c r="A17" s="3" t="s">
        <v>31</v>
      </c>
      <c r="B17" s="3">
        <v>398.55</v>
      </c>
      <c r="C17" s="3">
        <v>397.66</v>
      </c>
      <c r="D17" s="3">
        <v>399.62</v>
      </c>
      <c r="E17" s="3">
        <v>397.56</v>
      </c>
      <c r="F17" s="3">
        <v>401.67700000000002</v>
      </c>
      <c r="G17" s="3">
        <f>MEDIAN(B17:F17)</f>
        <v>398.55</v>
      </c>
      <c r="H17" s="3">
        <f>AVERAGE(B17:F17)</f>
        <v>399.01339999999999</v>
      </c>
      <c r="I17" s="14">
        <f>1-(K17/G17)</f>
        <v>0.10207251285911423</v>
      </c>
      <c r="J17" s="14">
        <f>1-(L17/H17)</f>
        <v>0.10347121174376606</v>
      </c>
      <c r="K17" s="1">
        <f t="shared" ref="K17:K26" si="7">MEDIAN(N17:R17)</f>
        <v>357.86900000000003</v>
      </c>
      <c r="L17" s="1">
        <f t="shared" ref="L17:L26" si="8">AVERAGE(N17:R17)</f>
        <v>357.72699999999998</v>
      </c>
      <c r="M17" s="1" t="s">
        <v>31</v>
      </c>
      <c r="N17" s="1">
        <v>358.41800000000001</v>
      </c>
      <c r="O17" s="1">
        <v>357.32600000000002</v>
      </c>
      <c r="P17" s="1">
        <v>356.8</v>
      </c>
      <c r="Q17" s="1">
        <v>357.86900000000003</v>
      </c>
      <c r="R17" s="1">
        <v>358.22199999999998</v>
      </c>
    </row>
    <row r="18" spans="1:18">
      <c r="A18" s="3" t="s">
        <v>16</v>
      </c>
      <c r="B18" s="3">
        <v>0.14099999999999999</v>
      </c>
      <c r="C18" s="3">
        <v>0.14099999999999999</v>
      </c>
      <c r="D18" s="3">
        <v>0.14099999999999999</v>
      </c>
      <c r="E18" s="3">
        <v>0.22500000000000001</v>
      </c>
      <c r="F18" s="3">
        <v>0.16900000000000001</v>
      </c>
      <c r="G18" s="3">
        <f t="shared" ref="G18:G26" si="9">MEDIAN(B18:F18)</f>
        <v>0.14099999999999999</v>
      </c>
      <c r="H18" s="3">
        <f t="shared" ref="H18:H26" si="10">AVERAGE(B18:F18)</f>
        <v>0.16339999999999999</v>
      </c>
      <c r="I18" s="14">
        <f t="shared" ref="I18:I26" si="11">1-(K18/G18)</f>
        <v>0.9865248226950355</v>
      </c>
      <c r="J18" s="14">
        <f t="shared" ref="J18:J26" si="12">1-(L18/H18)</f>
        <v>0.98641370869033052</v>
      </c>
      <c r="K18" s="1">
        <f t="shared" si="7"/>
        <v>1.9E-3</v>
      </c>
      <c r="L18" s="1">
        <f t="shared" si="8"/>
        <v>2.2199999999999998E-3</v>
      </c>
      <c r="M18" s="1" t="s">
        <v>16</v>
      </c>
      <c r="N18" s="1">
        <v>1.6000000000000001E-3</v>
      </c>
      <c r="O18" s="1">
        <v>3.0999999999999999E-3</v>
      </c>
      <c r="P18" s="1">
        <v>1.9E-3</v>
      </c>
      <c r="Q18" s="1">
        <v>2.7000000000000001E-3</v>
      </c>
      <c r="R18" s="1">
        <v>1.8E-3</v>
      </c>
    </row>
    <row r="19" spans="1:18">
      <c r="A19" s="3" t="s">
        <v>18</v>
      </c>
      <c r="B19" s="3">
        <v>18.704000000000001</v>
      </c>
      <c r="C19" s="3">
        <v>18.259</v>
      </c>
      <c r="D19" s="3">
        <v>18.113</v>
      </c>
      <c r="E19" s="3">
        <v>18.812999999999999</v>
      </c>
      <c r="F19" s="3">
        <v>17.972000000000001</v>
      </c>
      <c r="G19" s="3">
        <f t="shared" si="9"/>
        <v>18.259</v>
      </c>
      <c r="H19" s="3">
        <f t="shared" si="10"/>
        <v>18.372199999999999</v>
      </c>
      <c r="I19" s="14">
        <f t="shared" si="11"/>
        <v>0.39443562078974748</v>
      </c>
      <c r="J19" s="14">
        <f t="shared" si="12"/>
        <v>0.38954507353501477</v>
      </c>
      <c r="K19" s="1">
        <f t="shared" si="7"/>
        <v>11.057</v>
      </c>
      <c r="L19" s="1">
        <f t="shared" si="8"/>
        <v>11.215400000000001</v>
      </c>
      <c r="M19" s="1" t="s">
        <v>18</v>
      </c>
      <c r="N19" s="1">
        <v>10.718</v>
      </c>
      <c r="O19" s="1">
        <v>12.167999999999999</v>
      </c>
      <c r="P19" s="1">
        <v>10.942</v>
      </c>
      <c r="Q19" s="1">
        <v>11.192</v>
      </c>
      <c r="R19" s="1">
        <v>11.057</v>
      </c>
    </row>
    <row r="20" spans="1:18">
      <c r="A20" s="3" t="s">
        <v>17</v>
      </c>
      <c r="B20" s="3">
        <v>0.223</v>
      </c>
      <c r="C20" s="3">
        <v>0.19</v>
      </c>
      <c r="D20" s="3">
        <v>0.27</v>
      </c>
      <c r="E20" s="3">
        <v>0.14299999999999999</v>
      </c>
      <c r="F20" s="3">
        <v>0.255</v>
      </c>
      <c r="G20" s="3">
        <f t="shared" si="9"/>
        <v>0.223</v>
      </c>
      <c r="H20" s="3">
        <f t="shared" si="10"/>
        <v>0.2162</v>
      </c>
      <c r="I20" s="14">
        <f t="shared" si="11"/>
        <v>0.99327354260089684</v>
      </c>
      <c r="J20" s="14">
        <f t="shared" si="12"/>
        <v>0.99259944495837182</v>
      </c>
      <c r="K20" s="1">
        <f t="shared" si="7"/>
        <v>1.5E-3</v>
      </c>
      <c r="L20" s="1">
        <f t="shared" si="8"/>
        <v>1.6000000000000001E-3</v>
      </c>
      <c r="M20" s="1" t="s">
        <v>17</v>
      </c>
      <c r="N20" s="1">
        <v>1.6999999999999999E-3</v>
      </c>
      <c r="O20" s="1">
        <v>1.2999999999999999E-3</v>
      </c>
      <c r="P20" s="1">
        <v>2E-3</v>
      </c>
      <c r="Q20" s="1">
        <v>1.5E-3</v>
      </c>
      <c r="R20" s="1">
        <v>1.5E-3</v>
      </c>
    </row>
    <row r="21" spans="1:18">
      <c r="A21" s="3" t="s">
        <v>19</v>
      </c>
      <c r="B21" s="3">
        <v>0.13900000000000001</v>
      </c>
      <c r="C21" s="3">
        <v>0.152</v>
      </c>
      <c r="D21" s="3">
        <v>0.13500000000000001</v>
      </c>
      <c r="E21" s="3">
        <v>0.14199999999999999</v>
      </c>
      <c r="F21" s="3">
        <v>0.14799999999999999</v>
      </c>
      <c r="G21" s="3">
        <f t="shared" si="9"/>
        <v>0.14199999999999999</v>
      </c>
      <c r="H21" s="3">
        <f t="shared" si="10"/>
        <v>0.14320000000000002</v>
      </c>
      <c r="I21" s="14">
        <f t="shared" si="11"/>
        <v>0.9887323943661972</v>
      </c>
      <c r="J21" s="14">
        <f t="shared" si="12"/>
        <v>0.98840782122905024</v>
      </c>
      <c r="K21" s="1">
        <f t="shared" si="7"/>
        <v>1.6000000000000001E-3</v>
      </c>
      <c r="L21" s="1">
        <f t="shared" si="8"/>
        <v>1.66E-3</v>
      </c>
      <c r="M21" s="1" t="s">
        <v>19</v>
      </c>
      <c r="N21" s="1">
        <v>2.2000000000000001E-3</v>
      </c>
      <c r="O21" s="1">
        <v>1.2999999999999999E-3</v>
      </c>
      <c r="P21" s="1">
        <v>1.6000000000000001E-3</v>
      </c>
      <c r="Q21" s="1">
        <v>1.1000000000000001E-3</v>
      </c>
      <c r="R21" s="1">
        <v>2.0999999999999999E-3</v>
      </c>
    </row>
    <row r="22" spans="1:18">
      <c r="A22" s="3" t="s">
        <v>20</v>
      </c>
      <c r="B22" s="3">
        <v>7.7080000000000002</v>
      </c>
      <c r="C22" s="3">
        <v>7.3079999999999998</v>
      </c>
      <c r="D22" s="3">
        <v>6.6870000000000003</v>
      </c>
      <c r="E22" s="3">
        <v>6.4770000000000003</v>
      </c>
      <c r="F22" s="3">
        <v>7.3940000000000001</v>
      </c>
      <c r="G22" s="3">
        <f t="shared" si="9"/>
        <v>7.3079999999999998</v>
      </c>
      <c r="H22" s="3">
        <f t="shared" si="10"/>
        <v>7.1147999999999998</v>
      </c>
      <c r="I22" s="14">
        <f t="shared" si="11"/>
        <v>0.27257799671592775</v>
      </c>
      <c r="J22" s="14">
        <f t="shared" si="12"/>
        <v>0.23983808399392825</v>
      </c>
      <c r="K22" s="1">
        <f t="shared" si="7"/>
        <v>5.3159999999999998</v>
      </c>
      <c r="L22" s="1">
        <f t="shared" si="8"/>
        <v>5.4083999999999994</v>
      </c>
      <c r="M22" s="1" t="s">
        <v>20</v>
      </c>
      <c r="N22" s="1">
        <v>5.84</v>
      </c>
      <c r="O22" s="1">
        <v>5.26</v>
      </c>
      <c r="P22" s="1">
        <v>5.33</v>
      </c>
      <c r="Q22" s="1">
        <v>5.2960000000000003</v>
      </c>
      <c r="R22" s="1">
        <v>5.3159999999999998</v>
      </c>
    </row>
    <row r="23" spans="1:18">
      <c r="A23" s="3" t="s">
        <v>21</v>
      </c>
      <c r="B23" s="3">
        <v>0.35399999999999998</v>
      </c>
      <c r="C23" s="3">
        <v>0.23799999999999999</v>
      </c>
      <c r="D23" s="3">
        <v>0.49</v>
      </c>
      <c r="E23" s="3">
        <v>0.313</v>
      </c>
      <c r="F23" s="3">
        <v>0.374</v>
      </c>
      <c r="G23" s="3">
        <f t="shared" si="9"/>
        <v>0.35399999999999998</v>
      </c>
      <c r="H23" s="3">
        <f t="shared" si="10"/>
        <v>0.35379999999999995</v>
      </c>
      <c r="I23" s="14">
        <f t="shared" si="11"/>
        <v>0.48305084745762705</v>
      </c>
      <c r="J23" s="14">
        <f t="shared" si="12"/>
        <v>0.31938948558507607</v>
      </c>
      <c r="K23" s="1">
        <f t="shared" si="7"/>
        <v>0.183</v>
      </c>
      <c r="L23" s="1">
        <f t="shared" si="8"/>
        <v>0.24080000000000004</v>
      </c>
      <c r="M23" s="1" t="s">
        <v>21</v>
      </c>
      <c r="N23" s="1">
        <v>0.33600000000000002</v>
      </c>
      <c r="O23" s="1">
        <v>0.18</v>
      </c>
      <c r="P23" s="1">
        <v>0.33200000000000002</v>
      </c>
      <c r="Q23" s="1">
        <v>0.183</v>
      </c>
      <c r="R23" s="1">
        <v>0.17299999999999999</v>
      </c>
    </row>
    <row r="24" spans="1:18">
      <c r="A24" s="3" t="s">
        <v>22</v>
      </c>
      <c r="B24" s="3">
        <v>9.1110000000000007</v>
      </c>
      <c r="C24" s="3">
        <v>8.8520000000000003</v>
      </c>
      <c r="D24" s="3">
        <v>8.798</v>
      </c>
      <c r="E24" s="3">
        <v>8.2859999999999996</v>
      </c>
      <c r="F24" s="3">
        <v>9.016</v>
      </c>
      <c r="G24" s="3">
        <f t="shared" si="9"/>
        <v>8.8520000000000003</v>
      </c>
      <c r="H24" s="3">
        <f t="shared" si="10"/>
        <v>8.8125999999999998</v>
      </c>
      <c r="I24" s="14">
        <f t="shared" si="11"/>
        <v>0.11680976050610037</v>
      </c>
      <c r="J24" s="14">
        <f t="shared" si="12"/>
        <v>0.11052356852688194</v>
      </c>
      <c r="K24" s="1">
        <f t="shared" si="7"/>
        <v>7.8179999999999996</v>
      </c>
      <c r="L24" s="1">
        <f t="shared" si="8"/>
        <v>7.8385999999999996</v>
      </c>
      <c r="M24" s="1" t="s">
        <v>22</v>
      </c>
      <c r="N24" s="1">
        <v>7.7619999999999996</v>
      </c>
      <c r="O24" s="1">
        <v>7.8730000000000002</v>
      </c>
      <c r="P24" s="1">
        <v>7.9480000000000004</v>
      </c>
      <c r="Q24" s="1">
        <v>7.7919999999999998</v>
      </c>
      <c r="R24" s="1">
        <v>7.8179999999999996</v>
      </c>
    </row>
    <row r="25" spans="1:18">
      <c r="A25" s="3" t="s">
        <v>23</v>
      </c>
      <c r="B25" s="3">
        <v>0.14099999999999999</v>
      </c>
      <c r="C25" s="3">
        <v>0.14799999999999999</v>
      </c>
      <c r="D25" s="3">
        <v>0.187</v>
      </c>
      <c r="E25" s="3">
        <v>0.152</v>
      </c>
      <c r="F25" s="3">
        <v>0.16500000000000001</v>
      </c>
      <c r="G25" s="3">
        <f t="shared" si="9"/>
        <v>0.152</v>
      </c>
      <c r="H25" s="3">
        <f t="shared" si="10"/>
        <v>0.15860000000000002</v>
      </c>
      <c r="I25" s="14">
        <f t="shared" si="11"/>
        <v>0.97894736842105268</v>
      </c>
      <c r="J25" s="14">
        <f t="shared" si="12"/>
        <v>0.98007566204287511</v>
      </c>
      <c r="K25" s="1">
        <f t="shared" si="7"/>
        <v>3.2000000000000002E-3</v>
      </c>
      <c r="L25" s="1">
        <f t="shared" si="8"/>
        <v>3.1600000000000005E-3</v>
      </c>
      <c r="M25" s="1" t="s">
        <v>23</v>
      </c>
      <c r="N25" s="1">
        <v>3.0999999999999999E-3</v>
      </c>
      <c r="O25" s="1">
        <v>2.5000000000000001E-3</v>
      </c>
      <c r="P25" s="1">
        <v>3.3999999999999998E-3</v>
      </c>
      <c r="Q25" s="1">
        <v>3.5999999999999999E-3</v>
      </c>
      <c r="R25" s="1">
        <v>3.2000000000000002E-3</v>
      </c>
    </row>
    <row r="26" spans="1:18">
      <c r="A26" s="3" t="s">
        <v>24</v>
      </c>
      <c r="B26" s="3">
        <v>0.13400000000000001</v>
      </c>
      <c r="C26" s="3">
        <v>0.14699999999999999</v>
      </c>
      <c r="D26" s="3">
        <v>0.13600000000000001</v>
      </c>
      <c r="E26" s="3">
        <v>0.14599999999999999</v>
      </c>
      <c r="F26" s="3">
        <v>0.14499999999999999</v>
      </c>
      <c r="G26" s="3">
        <f t="shared" si="9"/>
        <v>0.14499999999999999</v>
      </c>
      <c r="H26" s="3">
        <f t="shared" si="10"/>
        <v>0.1416</v>
      </c>
      <c r="I26" s="14">
        <f t="shared" si="11"/>
        <v>0.97241379310344822</v>
      </c>
      <c r="J26" s="14">
        <f t="shared" si="12"/>
        <v>0.97429378531073452</v>
      </c>
      <c r="K26" s="1">
        <f t="shared" si="7"/>
        <v>4.0000000000000001E-3</v>
      </c>
      <c r="L26" s="1">
        <f t="shared" si="8"/>
        <v>3.64E-3</v>
      </c>
      <c r="M26" s="1" t="s">
        <v>24</v>
      </c>
      <c r="N26" s="1">
        <v>4.1000000000000003E-3</v>
      </c>
      <c r="O26" s="1">
        <v>4.0000000000000001E-3</v>
      </c>
      <c r="P26" s="1">
        <v>2.3E-3</v>
      </c>
      <c r="Q26" s="1">
        <v>1.9E-3</v>
      </c>
      <c r="R26" s="1">
        <v>5.8999999999999999E-3</v>
      </c>
    </row>
    <row r="29" spans="1:18">
      <c r="A29" s="6" t="s">
        <v>30</v>
      </c>
      <c r="B29" s="6" t="s">
        <v>0</v>
      </c>
      <c r="C29" s="6"/>
      <c r="D29" s="6"/>
      <c r="E29" s="6"/>
      <c r="F29" s="6"/>
      <c r="G29" s="6"/>
      <c r="H29" s="6"/>
      <c r="I29" s="7"/>
      <c r="J29" s="7"/>
      <c r="K29" s="8"/>
      <c r="L29" s="8"/>
      <c r="M29" s="8"/>
      <c r="N29" s="8" t="s">
        <v>1</v>
      </c>
      <c r="O29" s="8"/>
      <c r="P29" s="8"/>
      <c r="Q29" s="8"/>
      <c r="R29" s="8"/>
    </row>
    <row r="30" spans="1:18">
      <c r="A30" s="9" t="s">
        <v>27</v>
      </c>
      <c r="B30" s="6">
        <v>1</v>
      </c>
      <c r="C30" s="6">
        <v>2</v>
      </c>
      <c r="D30" s="6">
        <v>3</v>
      </c>
      <c r="E30" s="6">
        <v>4</v>
      </c>
      <c r="F30" s="6">
        <v>5</v>
      </c>
      <c r="G30" s="6" t="s">
        <v>12</v>
      </c>
      <c r="H30" s="6" t="s">
        <v>13</v>
      </c>
      <c r="I30" s="7" t="s">
        <v>15</v>
      </c>
      <c r="J30" s="7" t="s">
        <v>14</v>
      </c>
      <c r="K30" s="8" t="s">
        <v>12</v>
      </c>
      <c r="L30" s="8" t="s">
        <v>13</v>
      </c>
      <c r="M30" s="10" t="s">
        <v>27</v>
      </c>
      <c r="N30" s="8">
        <v>1</v>
      </c>
      <c r="O30" s="8">
        <v>2</v>
      </c>
      <c r="P30" s="8">
        <v>3</v>
      </c>
      <c r="Q30" s="8">
        <v>4</v>
      </c>
      <c r="R30" s="8">
        <v>5</v>
      </c>
    </row>
    <row r="31" spans="1:18">
      <c r="A31" s="3" t="s">
        <v>31</v>
      </c>
      <c r="B31" s="6">
        <v>611.28200000000004</v>
      </c>
      <c r="C31" s="6">
        <v>612.65800000000002</v>
      </c>
      <c r="D31" s="6">
        <v>613.29499999999996</v>
      </c>
      <c r="E31" s="6">
        <v>613.11099999999999</v>
      </c>
      <c r="F31" s="6">
        <v>612.96600000000001</v>
      </c>
      <c r="G31" s="3">
        <f t="shared" ref="G31:G40" si="13">MEDIAN(B31:F31)</f>
        <v>612.96600000000001</v>
      </c>
      <c r="H31" s="3">
        <f t="shared" ref="H31:H40" si="14">AVERAGE(B31:F31)</f>
        <v>612.66239999999993</v>
      </c>
      <c r="I31" s="14">
        <f>1-(K31/G31)</f>
        <v>0.10397477184705195</v>
      </c>
      <c r="J31" s="14">
        <f>1-(L31/H31)</f>
        <v>0.10343282042442958</v>
      </c>
      <c r="K31" s="1">
        <f>MEDIAN(N31:R31)</f>
        <v>549.23299999999995</v>
      </c>
      <c r="L31" s="1">
        <f>AVERAGE(N31:R31)</f>
        <v>549.29299999999989</v>
      </c>
      <c r="M31" s="1" t="s">
        <v>31</v>
      </c>
      <c r="N31" s="8">
        <v>550.61500000000001</v>
      </c>
      <c r="O31" s="8">
        <v>549.23299999999995</v>
      </c>
      <c r="P31" s="8">
        <v>548.49699999999996</v>
      </c>
      <c r="Q31" s="8">
        <v>548.78300000000002</v>
      </c>
      <c r="R31" s="8">
        <v>549.33699999999999</v>
      </c>
    </row>
    <row r="32" spans="1:18">
      <c r="A32" s="3" t="s">
        <v>16</v>
      </c>
      <c r="B32" s="6">
        <v>0.20799999999999999</v>
      </c>
      <c r="C32" s="6">
        <v>0.20699999999999999</v>
      </c>
      <c r="D32" s="6">
        <v>0.21</v>
      </c>
      <c r="E32" s="6">
        <v>0.20799999999999999</v>
      </c>
      <c r="F32" s="6">
        <v>0.21099999999999999</v>
      </c>
      <c r="G32" s="3">
        <f t="shared" si="13"/>
        <v>0.20799999999999999</v>
      </c>
      <c r="H32" s="3">
        <f t="shared" si="14"/>
        <v>0.20880000000000001</v>
      </c>
      <c r="I32" s="14">
        <f t="shared" ref="I32:I40" si="15">1-(K32/G32)</f>
        <v>0.99182692307692311</v>
      </c>
      <c r="J32" s="14">
        <f t="shared" ref="J32:J40" si="16">1-(L32/H32)</f>
        <v>0.99070881226053642</v>
      </c>
      <c r="K32" s="1">
        <f t="shared" ref="K32:K40" si="17">MEDIAN(N32:R32)</f>
        <v>1.6999999999999999E-3</v>
      </c>
      <c r="L32" s="1">
        <f t="shared" ref="L32:L40" si="18">AVERAGE(N32:R32)</f>
        <v>1.9400000000000001E-3</v>
      </c>
      <c r="M32" s="1" t="s">
        <v>16</v>
      </c>
      <c r="N32" s="8">
        <v>1.6999999999999999E-3</v>
      </c>
      <c r="O32" s="8">
        <v>1.6000000000000001E-3</v>
      </c>
      <c r="P32" s="8">
        <v>1.6000000000000001E-3</v>
      </c>
      <c r="Q32" s="8">
        <v>2.7000000000000001E-3</v>
      </c>
      <c r="R32" s="8">
        <v>2.0999999999999999E-3</v>
      </c>
    </row>
    <row r="33" spans="1:18">
      <c r="A33" s="3" t="s">
        <v>18</v>
      </c>
      <c r="B33" s="6">
        <v>27.021999999999998</v>
      </c>
      <c r="C33" s="6">
        <v>29.074000000000002</v>
      </c>
      <c r="D33" s="6">
        <v>28.202999999999999</v>
      </c>
      <c r="E33" s="6">
        <v>28.178000000000001</v>
      </c>
      <c r="F33" s="6">
        <v>28.079000000000001</v>
      </c>
      <c r="G33" s="3">
        <f t="shared" si="13"/>
        <v>28.178000000000001</v>
      </c>
      <c r="H33" s="3">
        <f t="shared" si="14"/>
        <v>28.111200000000004</v>
      </c>
      <c r="I33" s="14">
        <f t="shared" si="15"/>
        <v>0.41944069841720488</v>
      </c>
      <c r="J33" s="14">
        <f t="shared" si="16"/>
        <v>0.40255841088249533</v>
      </c>
      <c r="K33" s="1">
        <f t="shared" si="17"/>
        <v>16.359000000000002</v>
      </c>
      <c r="L33" s="1">
        <f t="shared" si="18"/>
        <v>16.794799999999999</v>
      </c>
      <c r="M33" s="1" t="s">
        <v>18</v>
      </c>
      <c r="N33" s="8">
        <v>15.516</v>
      </c>
      <c r="O33" s="8">
        <v>17.707000000000001</v>
      </c>
      <c r="P33" s="8">
        <v>16.359000000000002</v>
      </c>
      <c r="Q33" s="8">
        <v>18.050999999999998</v>
      </c>
      <c r="R33" s="8">
        <v>16.341000000000001</v>
      </c>
    </row>
    <row r="34" spans="1:18">
      <c r="A34" s="3" t="s">
        <v>17</v>
      </c>
      <c r="B34" s="6">
        <v>0.53200000000000003</v>
      </c>
      <c r="C34" s="6">
        <v>0.61899999999999999</v>
      </c>
      <c r="D34" s="6">
        <v>0.49</v>
      </c>
      <c r="E34" s="6">
        <v>0.51500000000000001</v>
      </c>
      <c r="F34" s="6">
        <v>0.58799999999999997</v>
      </c>
      <c r="G34" s="3">
        <f t="shared" si="13"/>
        <v>0.53200000000000003</v>
      </c>
      <c r="H34" s="3">
        <f t="shared" si="14"/>
        <v>0.54880000000000007</v>
      </c>
      <c r="I34" s="14">
        <f t="shared" si="15"/>
        <v>0.99661654135338351</v>
      </c>
      <c r="J34" s="14">
        <f t="shared" si="16"/>
        <v>0.99416909620991256</v>
      </c>
      <c r="K34" s="1">
        <f t="shared" si="17"/>
        <v>1.8E-3</v>
      </c>
      <c r="L34" s="1">
        <f t="shared" si="18"/>
        <v>3.1999999999999993E-3</v>
      </c>
      <c r="M34" s="1" t="s">
        <v>17</v>
      </c>
      <c r="N34" s="8">
        <v>1.8E-3</v>
      </c>
      <c r="O34" s="8">
        <v>5.4999999999999997E-3</v>
      </c>
      <c r="P34" s="8">
        <v>5.5999999999999999E-3</v>
      </c>
      <c r="Q34" s="8">
        <v>1.2999999999999999E-3</v>
      </c>
      <c r="R34" s="8">
        <v>1.8E-3</v>
      </c>
    </row>
    <row r="35" spans="1:18">
      <c r="A35" s="3" t="s">
        <v>19</v>
      </c>
      <c r="B35" s="6">
        <v>0.218</v>
      </c>
      <c r="C35" s="6">
        <v>0.20200000000000001</v>
      </c>
      <c r="D35" s="6">
        <v>0.21099999999999999</v>
      </c>
      <c r="E35" s="6">
        <v>0.20200000000000001</v>
      </c>
      <c r="F35" s="6">
        <v>0.21199999999999999</v>
      </c>
      <c r="G35" s="3">
        <f t="shared" si="13"/>
        <v>0.21099999999999999</v>
      </c>
      <c r="H35" s="3">
        <f t="shared" si="14"/>
        <v>0.20899999999999999</v>
      </c>
      <c r="I35" s="14">
        <f t="shared" si="15"/>
        <v>0.99099526066350707</v>
      </c>
      <c r="J35" s="14">
        <f t="shared" si="16"/>
        <v>0.98679425837320578</v>
      </c>
      <c r="K35" s="1">
        <f t="shared" si="17"/>
        <v>1.9E-3</v>
      </c>
      <c r="L35" s="1">
        <f t="shared" si="18"/>
        <v>2.7600000000000003E-3</v>
      </c>
      <c r="M35" s="1" t="s">
        <v>19</v>
      </c>
      <c r="N35" s="8">
        <v>7.1000000000000004E-3</v>
      </c>
      <c r="O35" s="8">
        <v>1.6000000000000001E-3</v>
      </c>
      <c r="P35" s="8">
        <v>1.1999999999999999E-3</v>
      </c>
      <c r="Q35" s="8">
        <v>2E-3</v>
      </c>
      <c r="R35" s="8">
        <v>1.9E-3</v>
      </c>
    </row>
    <row r="36" spans="1:18">
      <c r="A36" s="3" t="s">
        <v>20</v>
      </c>
      <c r="B36" s="6">
        <v>11.989000000000001</v>
      </c>
      <c r="C36" s="6">
        <v>10.929</v>
      </c>
      <c r="D36" s="6">
        <v>11.157999999999999</v>
      </c>
      <c r="E36" s="6">
        <v>11.021000000000001</v>
      </c>
      <c r="F36" s="6">
        <v>10.688000000000001</v>
      </c>
      <c r="G36" s="3">
        <f t="shared" si="13"/>
        <v>11.021000000000001</v>
      </c>
      <c r="H36" s="3">
        <f t="shared" si="14"/>
        <v>11.157</v>
      </c>
      <c r="I36" s="14">
        <f t="shared" si="15"/>
        <v>0.26050267670810279</v>
      </c>
      <c r="J36" s="14">
        <f t="shared" si="16"/>
        <v>0.23004391861611551</v>
      </c>
      <c r="K36" s="1">
        <f t="shared" si="17"/>
        <v>8.15</v>
      </c>
      <c r="L36" s="1">
        <f t="shared" si="18"/>
        <v>8.5903999999999989</v>
      </c>
      <c r="M36" s="1" t="s">
        <v>20</v>
      </c>
      <c r="N36" s="8">
        <v>9.5150000000000006</v>
      </c>
      <c r="O36" s="8">
        <v>9.3989999999999991</v>
      </c>
      <c r="P36" s="8">
        <v>8.15</v>
      </c>
      <c r="Q36" s="8">
        <v>7.9980000000000002</v>
      </c>
      <c r="R36" s="8">
        <v>7.89</v>
      </c>
    </row>
    <row r="37" spans="1:18">
      <c r="A37" s="3" t="s">
        <v>21</v>
      </c>
      <c r="B37" s="6">
        <v>0.61</v>
      </c>
      <c r="C37" s="6">
        <v>0.82499999999999996</v>
      </c>
      <c r="D37" s="6">
        <v>0.76800000000000002</v>
      </c>
      <c r="E37" s="6">
        <v>0.85199999999999998</v>
      </c>
      <c r="F37" s="6">
        <v>0.65100000000000002</v>
      </c>
      <c r="G37" s="3">
        <f t="shared" si="13"/>
        <v>0.76800000000000002</v>
      </c>
      <c r="H37" s="3">
        <f t="shared" si="14"/>
        <v>0.74120000000000008</v>
      </c>
      <c r="I37" s="14">
        <f t="shared" si="15"/>
        <v>0.67838541666666674</v>
      </c>
      <c r="J37" s="14">
        <f t="shared" si="16"/>
        <v>0.64328116567728011</v>
      </c>
      <c r="K37" s="1">
        <f t="shared" si="17"/>
        <v>0.247</v>
      </c>
      <c r="L37" s="1">
        <f t="shared" si="18"/>
        <v>0.26440000000000002</v>
      </c>
      <c r="M37" s="1" t="s">
        <v>21</v>
      </c>
      <c r="N37" s="8">
        <v>0.251</v>
      </c>
      <c r="O37" s="8">
        <v>0.246</v>
      </c>
      <c r="P37" s="8">
        <v>0.33300000000000002</v>
      </c>
      <c r="Q37" s="8">
        <v>0.245</v>
      </c>
      <c r="R37" s="8">
        <v>0.247</v>
      </c>
    </row>
    <row r="38" spans="1:18">
      <c r="A38" s="3" t="s">
        <v>22</v>
      </c>
      <c r="B38" s="6">
        <v>11.417</v>
      </c>
      <c r="C38" s="6">
        <v>11.477</v>
      </c>
      <c r="D38" s="6">
        <v>11.433999999999999</v>
      </c>
      <c r="E38" s="6">
        <v>11.839</v>
      </c>
      <c r="F38" s="6">
        <v>11.387</v>
      </c>
      <c r="G38" s="3">
        <f t="shared" si="13"/>
        <v>11.433999999999999</v>
      </c>
      <c r="H38" s="3">
        <f t="shared" si="14"/>
        <v>11.5108</v>
      </c>
      <c r="I38" s="14">
        <f t="shared" si="15"/>
        <v>0.24707014168270069</v>
      </c>
      <c r="J38" s="14">
        <f t="shared" si="16"/>
        <v>0.24842756367932728</v>
      </c>
      <c r="K38" s="1">
        <f t="shared" si="17"/>
        <v>8.609</v>
      </c>
      <c r="L38" s="1">
        <f t="shared" si="18"/>
        <v>8.6511999999999993</v>
      </c>
      <c r="M38" s="1" t="s">
        <v>22</v>
      </c>
      <c r="N38" s="8">
        <v>8.609</v>
      </c>
      <c r="O38" s="8">
        <v>8.4689999999999994</v>
      </c>
      <c r="P38" s="8">
        <v>8.9109999999999996</v>
      </c>
      <c r="Q38" s="8">
        <v>8.4190000000000005</v>
      </c>
      <c r="R38" s="8">
        <v>8.8480000000000008</v>
      </c>
    </row>
    <row r="39" spans="1:18">
      <c r="A39" s="3" t="s">
        <v>23</v>
      </c>
      <c r="B39" s="6">
        <v>0.60399999999999998</v>
      </c>
      <c r="C39" s="6">
        <v>0.43099999999999999</v>
      </c>
      <c r="D39" s="6">
        <v>0.56000000000000005</v>
      </c>
      <c r="E39" s="6">
        <v>0.71199999999999997</v>
      </c>
      <c r="F39" s="6">
        <v>0.58699999999999997</v>
      </c>
      <c r="G39" s="3">
        <f t="shared" si="13"/>
        <v>0.58699999999999997</v>
      </c>
      <c r="H39" s="3">
        <f t="shared" si="14"/>
        <v>0.57879999999999998</v>
      </c>
      <c r="I39" s="14">
        <f t="shared" si="15"/>
        <v>0.99676320272572405</v>
      </c>
      <c r="J39" s="14">
        <f t="shared" si="16"/>
        <v>0.99668279198341392</v>
      </c>
      <c r="K39" s="1">
        <f t="shared" si="17"/>
        <v>1.9E-3</v>
      </c>
      <c r="L39" s="1">
        <f t="shared" si="18"/>
        <v>1.9200000000000003E-3</v>
      </c>
      <c r="M39" s="1" t="s">
        <v>23</v>
      </c>
      <c r="N39" s="8">
        <v>1.9E-3</v>
      </c>
      <c r="O39" s="8">
        <v>2.2000000000000001E-3</v>
      </c>
      <c r="P39" s="8">
        <v>1.6000000000000001E-3</v>
      </c>
      <c r="Q39" s="8">
        <v>1.9E-3</v>
      </c>
      <c r="R39" s="8">
        <v>2E-3</v>
      </c>
    </row>
    <row r="40" spans="1:18">
      <c r="A40" s="3" t="s">
        <v>24</v>
      </c>
      <c r="B40" s="6">
        <v>1.083</v>
      </c>
      <c r="C40" s="6">
        <v>1.0960000000000001</v>
      </c>
      <c r="D40" s="6">
        <v>1.1080000000000001</v>
      </c>
      <c r="E40" s="6">
        <v>1.198</v>
      </c>
      <c r="F40" s="6">
        <v>1.5149999999999999</v>
      </c>
      <c r="G40" s="3">
        <f t="shared" si="13"/>
        <v>1.1080000000000001</v>
      </c>
      <c r="H40" s="3">
        <f t="shared" si="14"/>
        <v>1.2</v>
      </c>
      <c r="I40" s="14">
        <f t="shared" si="15"/>
        <v>0.99774368231046928</v>
      </c>
      <c r="J40" s="14">
        <f t="shared" si="16"/>
        <v>0.99806666666666666</v>
      </c>
      <c r="K40" s="1">
        <f t="shared" si="17"/>
        <v>2.5000000000000001E-3</v>
      </c>
      <c r="L40" s="1">
        <f t="shared" si="18"/>
        <v>2.32E-3</v>
      </c>
      <c r="M40" s="1" t="s">
        <v>24</v>
      </c>
      <c r="N40" s="8">
        <v>2.8E-3</v>
      </c>
      <c r="O40" s="8">
        <v>1.6000000000000001E-3</v>
      </c>
      <c r="P40" s="8">
        <v>2E-3</v>
      </c>
      <c r="Q40" s="8">
        <v>2.7000000000000001E-3</v>
      </c>
      <c r="R40" s="8">
        <v>2.5000000000000001E-3</v>
      </c>
    </row>
    <row r="43" spans="1:18">
      <c r="A43" s="6" t="s">
        <v>30</v>
      </c>
      <c r="B43" s="6" t="s">
        <v>0</v>
      </c>
      <c r="C43" s="6"/>
      <c r="D43" s="6"/>
      <c r="E43" s="6"/>
      <c r="F43" s="6"/>
      <c r="G43" s="6"/>
      <c r="H43" s="6"/>
      <c r="I43" s="7"/>
      <c r="J43" s="7"/>
      <c r="K43" s="8"/>
      <c r="L43" s="8"/>
      <c r="M43" s="8"/>
      <c r="N43" s="8" t="s">
        <v>1</v>
      </c>
      <c r="O43" s="8"/>
      <c r="P43" s="8"/>
      <c r="Q43" s="8"/>
      <c r="R43" s="8"/>
    </row>
    <row r="44" spans="1:18">
      <c r="A44" s="9" t="s">
        <v>28</v>
      </c>
      <c r="B44" s="6">
        <v>1</v>
      </c>
      <c r="C44" s="6">
        <v>2</v>
      </c>
      <c r="D44" s="6">
        <v>3</v>
      </c>
      <c r="E44" s="6">
        <v>4</v>
      </c>
      <c r="F44" s="6">
        <v>5</v>
      </c>
      <c r="G44" s="6" t="s">
        <v>12</v>
      </c>
      <c r="H44" s="6" t="s">
        <v>13</v>
      </c>
      <c r="I44" s="7" t="s">
        <v>15</v>
      </c>
      <c r="J44" s="7" t="s">
        <v>14</v>
      </c>
      <c r="K44" s="8" t="s">
        <v>12</v>
      </c>
      <c r="L44" s="8" t="s">
        <v>13</v>
      </c>
      <c r="M44" s="10" t="s">
        <v>28</v>
      </c>
      <c r="N44" s="8">
        <v>1</v>
      </c>
      <c r="O44" s="8">
        <v>2</v>
      </c>
      <c r="P44" s="8">
        <v>3</v>
      </c>
      <c r="Q44" s="8">
        <v>4</v>
      </c>
      <c r="R44" s="8">
        <v>5</v>
      </c>
    </row>
    <row r="45" spans="1:18">
      <c r="A45" s="3" t="s">
        <v>31</v>
      </c>
      <c r="B45" s="3">
        <v>804.83399999999995</v>
      </c>
      <c r="C45" s="6">
        <v>797.53399999999999</v>
      </c>
      <c r="D45" s="6">
        <v>799.65800000000002</v>
      </c>
      <c r="E45" s="6">
        <v>802.84199999999998</v>
      </c>
      <c r="F45" s="6">
        <v>801.68299999999999</v>
      </c>
      <c r="G45" s="6">
        <f>MEDIAN(B45:F45)</f>
        <v>801.68299999999999</v>
      </c>
      <c r="H45" s="6">
        <f>AVERAGE(B45:F45)</f>
        <v>801.31020000000001</v>
      </c>
      <c r="I45" s="14">
        <f>1-(K45/G45)</f>
        <v>0.11652236607237521</v>
      </c>
      <c r="J45" s="14">
        <f>1-(L45/H45)</f>
        <v>0.11567380522549187</v>
      </c>
      <c r="K45" s="8">
        <f>MEDIAN(N45:R45)</f>
        <v>708.26900000000001</v>
      </c>
      <c r="L45" s="8">
        <f>AVERAGE(N45:R45)</f>
        <v>708.6196000000001</v>
      </c>
      <c r="M45" s="1" t="s">
        <v>31</v>
      </c>
      <c r="N45" s="8">
        <v>705.50300000000004</v>
      </c>
      <c r="O45" s="8">
        <v>712.94299999999998</v>
      </c>
      <c r="P45" s="8">
        <v>708.26900000000001</v>
      </c>
      <c r="Q45" s="8">
        <v>709.93600000000004</v>
      </c>
      <c r="R45" s="8">
        <v>706.447</v>
      </c>
    </row>
    <row r="46" spans="1:18">
      <c r="A46" s="3" t="s">
        <v>16</v>
      </c>
      <c r="B46" s="6">
        <v>1.119</v>
      </c>
      <c r="C46" s="6">
        <v>0.78400000000000003</v>
      </c>
      <c r="D46" s="6">
        <v>0.84</v>
      </c>
      <c r="E46" s="6">
        <v>0.96199999999999997</v>
      </c>
      <c r="F46" s="6">
        <v>1.1679999999999999</v>
      </c>
      <c r="G46" s="6">
        <f t="shared" ref="G46:G54" si="19">MEDIAN(B46:F46)</f>
        <v>0.96199999999999997</v>
      </c>
      <c r="H46" s="6">
        <f t="shared" ref="H46:H54" si="20">AVERAGE(B46:F46)</f>
        <v>0.97460000000000002</v>
      </c>
      <c r="I46" s="14">
        <f t="shared" ref="I46:I54" si="21">1-(K46/G46)</f>
        <v>0.99781704781704783</v>
      </c>
      <c r="J46" s="14">
        <f t="shared" ref="J46:J54" si="22">1-(L46/H46)</f>
        <v>0.99780422737533347</v>
      </c>
      <c r="K46" s="8">
        <f t="shared" ref="K46:K54" si="23">MEDIAN(N46:R46)</f>
        <v>2.0999999999999999E-3</v>
      </c>
      <c r="L46" s="8">
        <f t="shared" ref="L46:L54" si="24">AVERAGE(N46:R46)</f>
        <v>2.14E-3</v>
      </c>
      <c r="M46" s="1" t="s">
        <v>16</v>
      </c>
      <c r="N46" s="8">
        <v>1.5E-3</v>
      </c>
      <c r="O46" s="8">
        <v>2.3999999999999998E-3</v>
      </c>
      <c r="P46" s="8">
        <v>2.7000000000000001E-3</v>
      </c>
      <c r="Q46" s="8">
        <v>2.0999999999999999E-3</v>
      </c>
      <c r="R46" s="8">
        <v>2E-3</v>
      </c>
    </row>
    <row r="47" spans="1:18">
      <c r="A47" s="3" t="s">
        <v>18</v>
      </c>
      <c r="B47" s="6">
        <v>39.210999999999999</v>
      </c>
      <c r="C47" s="6">
        <v>38.350999999999999</v>
      </c>
      <c r="D47" s="6">
        <v>42.911000000000001</v>
      </c>
      <c r="E47" s="6">
        <v>44.488</v>
      </c>
      <c r="F47" s="6">
        <v>37.149000000000001</v>
      </c>
      <c r="G47" s="6">
        <f t="shared" si="19"/>
        <v>39.210999999999999</v>
      </c>
      <c r="H47" s="6">
        <f t="shared" si="20"/>
        <v>40.422000000000004</v>
      </c>
      <c r="I47" s="14">
        <f t="shared" si="21"/>
        <v>0.47461171610007391</v>
      </c>
      <c r="J47" s="14">
        <f t="shared" si="22"/>
        <v>0.46915046261936566</v>
      </c>
      <c r="K47" s="8">
        <f t="shared" si="23"/>
        <v>20.600999999999999</v>
      </c>
      <c r="L47" s="8">
        <f t="shared" si="24"/>
        <v>21.458000000000002</v>
      </c>
      <c r="M47" s="1" t="s">
        <v>18</v>
      </c>
      <c r="N47" s="8">
        <v>25.331</v>
      </c>
      <c r="O47" s="8">
        <v>20.702000000000002</v>
      </c>
      <c r="P47" s="8">
        <v>20.224</v>
      </c>
      <c r="Q47" s="8">
        <v>20.431999999999999</v>
      </c>
      <c r="R47" s="8">
        <v>20.600999999999999</v>
      </c>
    </row>
    <row r="48" spans="1:18">
      <c r="A48" s="3" t="s">
        <v>17</v>
      </c>
      <c r="B48" s="6">
        <v>0.94899999999999995</v>
      </c>
      <c r="C48" s="6">
        <v>1.071</v>
      </c>
      <c r="D48" s="6">
        <v>1.038</v>
      </c>
      <c r="E48" s="6">
        <v>1.0429999999999999</v>
      </c>
      <c r="F48" s="6">
        <v>1.468</v>
      </c>
      <c r="G48" s="6">
        <f t="shared" si="19"/>
        <v>1.0429999999999999</v>
      </c>
      <c r="H48" s="6">
        <f t="shared" si="20"/>
        <v>1.1137999999999999</v>
      </c>
      <c r="I48" s="14">
        <f t="shared" si="21"/>
        <v>0.9945349952061362</v>
      </c>
      <c r="J48" s="14">
        <f t="shared" si="22"/>
        <v>0.9952235589872509</v>
      </c>
      <c r="K48" s="8">
        <f t="shared" si="23"/>
        <v>5.7000000000000002E-3</v>
      </c>
      <c r="L48" s="8">
        <f t="shared" si="24"/>
        <v>5.3200000000000001E-3</v>
      </c>
      <c r="M48" s="1" t="s">
        <v>17</v>
      </c>
      <c r="N48" s="8">
        <v>6.0000000000000001E-3</v>
      </c>
      <c r="O48" s="8">
        <v>6.7000000000000002E-3</v>
      </c>
      <c r="P48" s="8">
        <v>5.7000000000000002E-3</v>
      </c>
      <c r="Q48" s="8">
        <v>3.8999999999999998E-3</v>
      </c>
      <c r="R48" s="8">
        <v>4.3E-3</v>
      </c>
    </row>
    <row r="49" spans="1:18">
      <c r="A49" s="3" t="s">
        <v>19</v>
      </c>
      <c r="B49" s="6">
        <v>1.3009999999999999</v>
      </c>
      <c r="C49" s="6">
        <v>1.2410000000000001</v>
      </c>
      <c r="D49" s="6">
        <v>1.081</v>
      </c>
      <c r="E49" s="6">
        <v>1.21</v>
      </c>
      <c r="F49" s="6">
        <v>1.2470000000000001</v>
      </c>
      <c r="G49" s="6">
        <f t="shared" si="19"/>
        <v>1.2410000000000001</v>
      </c>
      <c r="H49" s="6">
        <f t="shared" si="20"/>
        <v>1.216</v>
      </c>
      <c r="I49" s="14">
        <f t="shared" si="21"/>
        <v>0.99806607574536665</v>
      </c>
      <c r="J49" s="14">
        <f t="shared" si="22"/>
        <v>0.99684210526315786</v>
      </c>
      <c r="K49" s="8">
        <f t="shared" si="23"/>
        <v>2.3999999999999998E-3</v>
      </c>
      <c r="L49" s="8">
        <f t="shared" si="24"/>
        <v>3.8399999999999997E-3</v>
      </c>
      <c r="M49" s="1" t="s">
        <v>19</v>
      </c>
      <c r="N49" s="8">
        <v>8.3999999999999995E-3</v>
      </c>
      <c r="O49" s="8">
        <v>2.3999999999999998E-3</v>
      </c>
      <c r="P49" s="8">
        <v>2.3E-3</v>
      </c>
      <c r="Q49" s="8">
        <v>2E-3</v>
      </c>
      <c r="R49" s="8">
        <v>4.1000000000000003E-3</v>
      </c>
    </row>
    <row r="50" spans="1:18">
      <c r="A50" s="3" t="s">
        <v>20</v>
      </c>
      <c r="B50" s="6">
        <v>16.5</v>
      </c>
      <c r="C50" s="6">
        <v>20.818000000000001</v>
      </c>
      <c r="D50" s="6">
        <v>16.574999999999999</v>
      </c>
      <c r="E50" s="6">
        <v>16.788</v>
      </c>
      <c r="F50" s="6">
        <v>15.337999999999999</v>
      </c>
      <c r="G50" s="6">
        <f t="shared" si="19"/>
        <v>16.574999999999999</v>
      </c>
      <c r="H50" s="6">
        <f t="shared" si="20"/>
        <v>17.203799999999998</v>
      </c>
      <c r="I50" s="14">
        <f t="shared" si="21"/>
        <v>0.32989441930618402</v>
      </c>
      <c r="J50" s="14">
        <f t="shared" si="22"/>
        <v>0.34783013055255219</v>
      </c>
      <c r="K50" s="8">
        <f t="shared" si="23"/>
        <v>11.106999999999999</v>
      </c>
      <c r="L50" s="8">
        <f t="shared" si="24"/>
        <v>11.219800000000001</v>
      </c>
      <c r="M50" s="1" t="s">
        <v>20</v>
      </c>
      <c r="N50" s="8">
        <v>12.664999999999999</v>
      </c>
      <c r="O50" s="8">
        <v>10.122</v>
      </c>
      <c r="P50" s="8">
        <v>11.066000000000001</v>
      </c>
      <c r="Q50" s="8">
        <v>11.138999999999999</v>
      </c>
      <c r="R50" s="8">
        <v>11.106999999999999</v>
      </c>
    </row>
    <row r="51" spans="1:18">
      <c r="A51" s="3" t="s">
        <v>21</v>
      </c>
      <c r="B51" s="6">
        <v>1.4019999999999999</v>
      </c>
      <c r="C51" s="6">
        <v>1.3480000000000001</v>
      </c>
      <c r="D51" s="6">
        <v>0.94899999999999995</v>
      </c>
      <c r="E51" s="6">
        <v>0.76800000000000002</v>
      </c>
      <c r="F51" s="6">
        <v>1.0900000000000001</v>
      </c>
      <c r="G51" s="6">
        <f t="shared" si="19"/>
        <v>1.0900000000000001</v>
      </c>
      <c r="H51" s="6">
        <f t="shared" si="20"/>
        <v>1.1113999999999999</v>
      </c>
      <c r="I51" s="14">
        <f t="shared" si="21"/>
        <v>0.67889908256880738</v>
      </c>
      <c r="J51" s="14">
        <f t="shared" si="22"/>
        <v>0.67896346949793052</v>
      </c>
      <c r="K51" s="8">
        <f t="shared" si="23"/>
        <v>0.35</v>
      </c>
      <c r="L51" s="8">
        <f t="shared" si="24"/>
        <v>0.35680000000000006</v>
      </c>
      <c r="M51" s="1" t="s">
        <v>21</v>
      </c>
      <c r="N51" s="8">
        <v>0.35</v>
      </c>
      <c r="O51" s="8">
        <v>0.32900000000000001</v>
      </c>
      <c r="P51" s="8">
        <v>0.33800000000000002</v>
      </c>
      <c r="Q51" s="8">
        <v>0.40100000000000002</v>
      </c>
      <c r="R51" s="8">
        <v>0.36599999999999999</v>
      </c>
    </row>
    <row r="52" spans="1:18">
      <c r="A52" s="3" t="s">
        <v>22</v>
      </c>
      <c r="B52" s="6">
        <v>19.259</v>
      </c>
      <c r="C52" s="6">
        <v>16.844000000000001</v>
      </c>
      <c r="D52" s="6">
        <v>17.366</v>
      </c>
      <c r="E52" s="6">
        <v>17.274000000000001</v>
      </c>
      <c r="F52" s="6">
        <v>15.807</v>
      </c>
      <c r="G52" s="6">
        <f t="shared" si="19"/>
        <v>17.274000000000001</v>
      </c>
      <c r="H52" s="6">
        <f t="shared" si="20"/>
        <v>17.309999999999999</v>
      </c>
      <c r="I52" s="14">
        <f t="shared" si="21"/>
        <v>0.25419705916406166</v>
      </c>
      <c r="J52" s="14">
        <f t="shared" si="22"/>
        <v>0.25393414211438492</v>
      </c>
      <c r="K52" s="8">
        <f t="shared" si="23"/>
        <v>12.882999999999999</v>
      </c>
      <c r="L52" s="8">
        <f t="shared" si="24"/>
        <v>12.914399999999997</v>
      </c>
      <c r="M52" s="1" t="s">
        <v>22</v>
      </c>
      <c r="N52" s="8">
        <v>13.467000000000001</v>
      </c>
      <c r="O52" s="8">
        <v>12.721</v>
      </c>
      <c r="P52" s="8">
        <v>12.391999999999999</v>
      </c>
      <c r="Q52" s="8">
        <v>12.882999999999999</v>
      </c>
      <c r="R52" s="8">
        <v>13.109</v>
      </c>
    </row>
    <row r="53" spans="1:18">
      <c r="A53" s="3" t="s">
        <v>23</v>
      </c>
      <c r="B53" s="6">
        <v>0.57099999999999995</v>
      </c>
      <c r="C53" s="6">
        <v>0.98599999999999999</v>
      </c>
      <c r="D53" s="6">
        <v>1.4510000000000001</v>
      </c>
      <c r="E53" s="6">
        <v>1.2669999999999999</v>
      </c>
      <c r="F53" s="6">
        <v>1.1200000000000001</v>
      </c>
      <c r="G53" s="6">
        <f t="shared" si="19"/>
        <v>1.1200000000000001</v>
      </c>
      <c r="H53" s="6">
        <f t="shared" si="20"/>
        <v>1.0790000000000002</v>
      </c>
      <c r="I53" s="14">
        <f t="shared" si="21"/>
        <v>0.99821428571428572</v>
      </c>
      <c r="J53" s="14">
        <f t="shared" si="22"/>
        <v>0.99820203892493053</v>
      </c>
      <c r="K53" s="8">
        <f t="shared" si="23"/>
        <v>2E-3</v>
      </c>
      <c r="L53" s="8">
        <f t="shared" si="24"/>
        <v>1.9400000000000001E-3</v>
      </c>
      <c r="M53" s="1" t="s">
        <v>23</v>
      </c>
      <c r="N53" s="8">
        <v>1.6999999999999999E-3</v>
      </c>
      <c r="O53" s="8">
        <v>1.6999999999999999E-3</v>
      </c>
      <c r="P53" s="8">
        <v>2.2000000000000001E-3</v>
      </c>
      <c r="Q53" s="8">
        <v>2.0999999999999999E-3</v>
      </c>
      <c r="R53" s="8">
        <v>2E-3</v>
      </c>
    </row>
    <row r="54" spans="1:18">
      <c r="A54" s="3" t="s">
        <v>24</v>
      </c>
      <c r="B54" s="6">
        <v>1.9350000000000001</v>
      </c>
      <c r="C54" s="6">
        <v>1.9279999999999999</v>
      </c>
      <c r="D54" s="6">
        <v>1.74</v>
      </c>
      <c r="E54" s="6">
        <v>1.1299999999999999</v>
      </c>
      <c r="F54" s="6">
        <v>0.999</v>
      </c>
      <c r="G54" s="6">
        <f t="shared" si="19"/>
        <v>1.74</v>
      </c>
      <c r="H54" s="6">
        <f t="shared" si="20"/>
        <v>1.5463999999999998</v>
      </c>
      <c r="I54" s="14">
        <f t="shared" si="21"/>
        <v>0.9981609195402299</v>
      </c>
      <c r="J54" s="14">
        <f t="shared" si="22"/>
        <v>0.99781427832384895</v>
      </c>
      <c r="K54" s="8">
        <f t="shared" si="23"/>
        <v>3.2000000000000002E-3</v>
      </c>
      <c r="L54" s="8">
        <f t="shared" si="24"/>
        <v>3.3799999999999998E-3</v>
      </c>
      <c r="M54" s="1" t="s">
        <v>24</v>
      </c>
      <c r="N54" s="8">
        <v>3.2000000000000002E-3</v>
      </c>
      <c r="O54" s="8">
        <v>1.8E-3</v>
      </c>
      <c r="P54" s="8">
        <v>4.7999999999999996E-3</v>
      </c>
      <c r="Q54" s="8">
        <v>4.8999999999999998E-3</v>
      </c>
      <c r="R54" s="8">
        <v>2.2000000000000001E-3</v>
      </c>
    </row>
    <row r="57" spans="1:18">
      <c r="A57" s="6" t="s">
        <v>30</v>
      </c>
      <c r="B57" s="6" t="s">
        <v>0</v>
      </c>
      <c r="C57" s="6"/>
      <c r="D57" s="6"/>
      <c r="E57" s="6"/>
      <c r="F57" s="6"/>
      <c r="G57" s="6"/>
      <c r="H57" s="6"/>
      <c r="I57" s="7"/>
      <c r="J57" s="7"/>
      <c r="K57" s="8"/>
      <c r="L57" s="8"/>
      <c r="M57" s="8"/>
      <c r="N57" s="8" t="s">
        <v>1</v>
      </c>
      <c r="O57" s="8"/>
      <c r="P57" s="8"/>
      <c r="Q57" s="8"/>
      <c r="R57" s="8"/>
    </row>
    <row r="58" spans="1:18">
      <c r="A58" s="9" t="s">
        <v>29</v>
      </c>
      <c r="B58" s="6">
        <v>1</v>
      </c>
      <c r="C58" s="6">
        <v>2</v>
      </c>
      <c r="D58" s="6">
        <v>3</v>
      </c>
      <c r="E58" s="6">
        <v>4</v>
      </c>
      <c r="F58" s="6">
        <v>5</v>
      </c>
      <c r="G58" s="6" t="s">
        <v>12</v>
      </c>
      <c r="H58" s="6" t="s">
        <v>13</v>
      </c>
      <c r="I58" s="7" t="s">
        <v>15</v>
      </c>
      <c r="J58" s="7" t="s">
        <v>14</v>
      </c>
      <c r="K58" s="8" t="s">
        <v>12</v>
      </c>
      <c r="L58" s="8" t="s">
        <v>13</v>
      </c>
      <c r="M58" s="10" t="s">
        <v>29</v>
      </c>
      <c r="N58" s="8">
        <v>1</v>
      </c>
      <c r="O58" s="8">
        <v>2</v>
      </c>
      <c r="P58" s="8">
        <v>3</v>
      </c>
      <c r="Q58" s="8">
        <v>4</v>
      </c>
      <c r="R58" s="8">
        <v>5</v>
      </c>
    </row>
    <row r="59" spans="1:18">
      <c r="A59" s="6" t="s">
        <v>31</v>
      </c>
      <c r="B59" s="6">
        <v>1001.723</v>
      </c>
      <c r="C59" s="6">
        <v>1004.342</v>
      </c>
      <c r="D59" s="6">
        <v>998.72199999999998</v>
      </c>
      <c r="E59" s="6">
        <v>1002.355</v>
      </c>
      <c r="F59" s="6">
        <v>1001.484</v>
      </c>
      <c r="G59" s="6">
        <f>MEDIAN(B59:F59)</f>
        <v>1001.723</v>
      </c>
      <c r="H59" s="6">
        <f>AVERAGE(B59:F59)</f>
        <v>1001.7252000000001</v>
      </c>
      <c r="I59" s="14">
        <f>1-(K59/G59)</f>
        <v>0.1196318742806145</v>
      </c>
      <c r="J59" s="14">
        <f>1-(L59/H59)</f>
        <v>0.1194674946781813</v>
      </c>
      <c r="K59" s="8">
        <f>MEDIAN(N59:R59)</f>
        <v>881.88499999999999</v>
      </c>
      <c r="L59" s="8">
        <f>AVERAGE(N59:R59)</f>
        <v>882.05160000000001</v>
      </c>
      <c r="M59" s="8" t="s">
        <v>31</v>
      </c>
      <c r="N59" s="8">
        <v>881.88499999999999</v>
      </c>
      <c r="O59" s="8">
        <v>884.27</v>
      </c>
      <c r="P59" s="8">
        <v>879.92600000000004</v>
      </c>
      <c r="Q59" s="8">
        <v>883.84199999999998</v>
      </c>
      <c r="R59" s="8">
        <v>880.33500000000004</v>
      </c>
    </row>
    <row r="60" spans="1:18">
      <c r="A60" s="6" t="s">
        <v>16</v>
      </c>
      <c r="B60" s="6">
        <v>0.88</v>
      </c>
      <c r="C60" s="6">
        <v>1.696</v>
      </c>
      <c r="D60" s="6">
        <v>1.1000000000000001</v>
      </c>
      <c r="E60" s="6">
        <v>1.1120000000000001</v>
      </c>
      <c r="F60" s="6">
        <v>1.2529999999999999</v>
      </c>
      <c r="G60" s="6">
        <f t="shared" ref="G60:G68" si="25">MEDIAN(B60:F60)</f>
        <v>1.1120000000000001</v>
      </c>
      <c r="H60" s="6">
        <f t="shared" ref="H60:H68" si="26">AVERAGE(B60:F60)</f>
        <v>1.2082000000000002</v>
      </c>
      <c r="I60" s="14">
        <f t="shared" ref="I60:I68" si="27">1-(K60/G60)</f>
        <v>0.99721223021582739</v>
      </c>
      <c r="J60" s="14">
        <f t="shared" ref="J60:J68" si="28">1-(L60/H60)</f>
        <v>0.99751696738950502</v>
      </c>
      <c r="K60" s="8">
        <f t="shared" ref="K60:K68" si="29">MEDIAN(N60:R60)</f>
        <v>3.0999999999999999E-3</v>
      </c>
      <c r="L60" s="8">
        <f t="shared" ref="L60:L68" si="30">AVERAGE(N60:R60)</f>
        <v>3.0000000000000001E-3</v>
      </c>
      <c r="M60" s="8" t="s">
        <v>16</v>
      </c>
      <c r="N60" s="8">
        <v>3.0999999999999999E-3</v>
      </c>
      <c r="O60" s="8">
        <v>3.2000000000000002E-3</v>
      </c>
      <c r="P60" s="8">
        <v>2.3999999999999998E-3</v>
      </c>
      <c r="Q60" s="8">
        <v>3.3E-3</v>
      </c>
      <c r="R60" s="8">
        <v>3.0000000000000001E-3</v>
      </c>
    </row>
    <row r="61" spans="1:18">
      <c r="A61" s="6" t="s">
        <v>18</v>
      </c>
      <c r="B61" s="6">
        <v>47.118000000000002</v>
      </c>
      <c r="C61" s="6">
        <v>52.640999999999998</v>
      </c>
      <c r="D61" s="6">
        <v>49.594000000000001</v>
      </c>
      <c r="E61" s="6">
        <v>45.665999999999997</v>
      </c>
      <c r="F61" s="6">
        <v>50.353000000000002</v>
      </c>
      <c r="G61" s="6">
        <f t="shared" si="25"/>
        <v>49.594000000000001</v>
      </c>
      <c r="H61" s="6">
        <f t="shared" si="26"/>
        <v>49.074400000000004</v>
      </c>
      <c r="I61" s="14">
        <f t="shared" si="27"/>
        <v>0.43868209864096464</v>
      </c>
      <c r="J61" s="14">
        <f t="shared" si="28"/>
        <v>0.43815105227980367</v>
      </c>
      <c r="K61" s="8">
        <f t="shared" si="29"/>
        <v>27.838000000000001</v>
      </c>
      <c r="L61" s="8">
        <f t="shared" si="30"/>
        <v>27.572400000000005</v>
      </c>
      <c r="M61" s="8" t="s">
        <v>18</v>
      </c>
      <c r="N61" s="8">
        <v>27.884</v>
      </c>
      <c r="O61" s="8">
        <v>26.428999999999998</v>
      </c>
      <c r="P61" s="8">
        <v>27.838000000000001</v>
      </c>
      <c r="Q61" s="8">
        <v>27.815000000000001</v>
      </c>
      <c r="R61" s="8">
        <v>27.896000000000001</v>
      </c>
    </row>
    <row r="62" spans="1:18">
      <c r="A62" s="6" t="s">
        <v>17</v>
      </c>
      <c r="B62" s="6">
        <v>1.8140000000000001</v>
      </c>
      <c r="C62" s="6">
        <v>2.407</v>
      </c>
      <c r="D62" s="6">
        <v>1.77</v>
      </c>
      <c r="E62" s="6">
        <v>2.843</v>
      </c>
      <c r="F62" s="6">
        <v>2.218</v>
      </c>
      <c r="G62" s="6">
        <f t="shared" si="25"/>
        <v>2.218</v>
      </c>
      <c r="H62" s="6">
        <f t="shared" si="26"/>
        <v>2.2103999999999999</v>
      </c>
      <c r="I62" s="14">
        <f t="shared" si="27"/>
        <v>0.99967538322813343</v>
      </c>
      <c r="J62" s="14">
        <f t="shared" si="28"/>
        <v>0.99874683315237056</v>
      </c>
      <c r="K62" s="8">
        <f t="shared" si="29"/>
        <v>7.2000000000000005E-4</v>
      </c>
      <c r="L62" s="8">
        <f t="shared" si="30"/>
        <v>2.7700000000000003E-3</v>
      </c>
      <c r="M62" s="8" t="s">
        <v>17</v>
      </c>
      <c r="N62" s="8">
        <v>6.1000000000000004E-3</v>
      </c>
      <c r="O62" s="8">
        <v>5.7999999999999996E-3</v>
      </c>
      <c r="P62" s="8">
        <v>6.8000000000000005E-4</v>
      </c>
      <c r="Q62" s="8">
        <v>5.5000000000000003E-4</v>
      </c>
      <c r="R62" s="8">
        <v>7.2000000000000005E-4</v>
      </c>
    </row>
    <row r="63" spans="1:18">
      <c r="A63" s="6" t="s">
        <v>19</v>
      </c>
      <c r="B63" s="6">
        <v>1.6319999999999999</v>
      </c>
      <c r="C63" s="6">
        <v>1.4059999999999999</v>
      </c>
      <c r="D63" s="6">
        <v>1.9810000000000001</v>
      </c>
      <c r="E63" s="6">
        <v>2.4790000000000001</v>
      </c>
      <c r="F63" s="6">
        <v>2.1659999999999999</v>
      </c>
      <c r="G63" s="6">
        <f t="shared" si="25"/>
        <v>1.9810000000000001</v>
      </c>
      <c r="H63" s="6">
        <f t="shared" si="26"/>
        <v>1.9327999999999999</v>
      </c>
      <c r="I63" s="14">
        <f t="shared" si="27"/>
        <v>0.99828369510348314</v>
      </c>
      <c r="J63" s="14">
        <f t="shared" si="28"/>
        <v>0.99819950331125828</v>
      </c>
      <c r="K63" s="8">
        <f t="shared" si="29"/>
        <v>3.3999999999999998E-3</v>
      </c>
      <c r="L63" s="8">
        <f t="shared" si="30"/>
        <v>3.4800000000000005E-3</v>
      </c>
      <c r="M63" s="8" t="s">
        <v>19</v>
      </c>
      <c r="N63" s="8">
        <v>3.3E-3</v>
      </c>
      <c r="O63" s="8">
        <v>3.2000000000000002E-3</v>
      </c>
      <c r="P63" s="8">
        <v>3.5999999999999999E-3</v>
      </c>
      <c r="Q63" s="8">
        <v>3.8999999999999998E-3</v>
      </c>
      <c r="R63" s="8">
        <v>3.3999999999999998E-3</v>
      </c>
    </row>
    <row r="64" spans="1:18">
      <c r="A64" s="6" t="s">
        <v>20</v>
      </c>
      <c r="B64" s="6">
        <v>24.984000000000002</v>
      </c>
      <c r="C64" s="6">
        <v>24.155000000000001</v>
      </c>
      <c r="D64" s="6">
        <v>23.908000000000001</v>
      </c>
      <c r="E64" s="6">
        <v>24.875</v>
      </c>
      <c r="F64" s="6">
        <v>25.143999999999998</v>
      </c>
      <c r="G64" s="6">
        <f>MEDIAN(B64:F64)</f>
        <v>24.875</v>
      </c>
      <c r="H64" s="6">
        <f>AVERAGE(B64:F64)</f>
        <v>24.613199999999999</v>
      </c>
      <c r="I64" s="14">
        <f t="shared" si="27"/>
        <v>0.30014070351758804</v>
      </c>
      <c r="J64" s="14">
        <f t="shared" si="28"/>
        <v>0.2909658232168103</v>
      </c>
      <c r="K64" s="8">
        <f t="shared" si="29"/>
        <v>17.408999999999999</v>
      </c>
      <c r="L64" s="8">
        <f t="shared" si="30"/>
        <v>17.451600000000003</v>
      </c>
      <c r="M64" s="8" t="s">
        <v>20</v>
      </c>
      <c r="N64" s="8">
        <v>17.116</v>
      </c>
      <c r="O64" s="8">
        <v>18.675999999999998</v>
      </c>
      <c r="P64" s="8">
        <v>16.46</v>
      </c>
      <c r="Q64" s="8">
        <v>17.408999999999999</v>
      </c>
      <c r="R64" s="8">
        <v>17.597000000000001</v>
      </c>
    </row>
    <row r="65" spans="1:18">
      <c r="A65" s="6" t="s">
        <v>21</v>
      </c>
      <c r="B65" s="6">
        <v>1.921</v>
      </c>
      <c r="C65" s="6">
        <v>2.407</v>
      </c>
      <c r="D65" s="6">
        <v>1.042</v>
      </c>
      <c r="E65" s="6">
        <v>1.506</v>
      </c>
      <c r="F65" s="6">
        <v>1.8260000000000001</v>
      </c>
      <c r="G65" s="6">
        <f t="shared" si="25"/>
        <v>1.8260000000000001</v>
      </c>
      <c r="H65" s="6">
        <f t="shared" si="26"/>
        <v>1.7403999999999999</v>
      </c>
      <c r="I65" s="14">
        <f t="shared" si="27"/>
        <v>0.73001095290251916</v>
      </c>
      <c r="J65" s="14">
        <f t="shared" si="28"/>
        <v>0.72385658469317393</v>
      </c>
      <c r="K65" s="8">
        <f t="shared" si="29"/>
        <v>0.49299999999999999</v>
      </c>
      <c r="L65" s="8">
        <f t="shared" si="30"/>
        <v>0.48060000000000003</v>
      </c>
      <c r="M65" s="8" t="s">
        <v>21</v>
      </c>
      <c r="N65" s="8">
        <v>0.49299999999999999</v>
      </c>
      <c r="O65" s="8">
        <v>0.50900000000000001</v>
      </c>
      <c r="P65" s="8">
        <v>0.40400000000000003</v>
      </c>
      <c r="Q65" s="8">
        <v>0.39300000000000002</v>
      </c>
      <c r="R65" s="8">
        <v>0.60399999999999998</v>
      </c>
    </row>
    <row r="66" spans="1:18">
      <c r="A66" s="6" t="s">
        <v>22</v>
      </c>
      <c r="B66" s="6">
        <v>26.295000000000002</v>
      </c>
      <c r="C66" s="6">
        <v>26.149000000000001</v>
      </c>
      <c r="D66" s="6">
        <v>25.393999999999998</v>
      </c>
      <c r="E66" s="6">
        <v>27.521999999999998</v>
      </c>
      <c r="F66" s="6">
        <v>26.588000000000001</v>
      </c>
      <c r="G66" s="6">
        <f t="shared" si="25"/>
        <v>26.295000000000002</v>
      </c>
      <c r="H66" s="6">
        <f t="shared" si="26"/>
        <v>26.389599999999994</v>
      </c>
      <c r="I66" s="14">
        <f t="shared" si="27"/>
        <v>0.31766495531469863</v>
      </c>
      <c r="J66" s="14">
        <f t="shared" si="28"/>
        <v>0.3138963834237728</v>
      </c>
      <c r="K66" s="8">
        <f t="shared" si="29"/>
        <v>17.942</v>
      </c>
      <c r="L66" s="8">
        <f t="shared" si="30"/>
        <v>18.106000000000002</v>
      </c>
      <c r="M66" s="8" t="s">
        <v>22</v>
      </c>
      <c r="N66" s="8">
        <v>19.774000000000001</v>
      </c>
      <c r="O66" s="8">
        <v>18.132999999999999</v>
      </c>
      <c r="P66" s="8">
        <v>17.071000000000002</v>
      </c>
      <c r="Q66" s="8">
        <v>17.61</v>
      </c>
      <c r="R66" s="8">
        <v>17.942</v>
      </c>
    </row>
    <row r="67" spans="1:18">
      <c r="A67" s="6" t="s">
        <v>23</v>
      </c>
      <c r="B67" s="6">
        <v>1.042</v>
      </c>
      <c r="C67" s="6">
        <v>2.3820000000000001</v>
      </c>
      <c r="D67" s="6">
        <v>1.617</v>
      </c>
      <c r="E67" s="6">
        <v>2.4550000000000001</v>
      </c>
      <c r="F67" s="6">
        <v>0.99299999999999999</v>
      </c>
      <c r="G67" s="6">
        <f t="shared" si="25"/>
        <v>1.617</v>
      </c>
      <c r="H67" s="6">
        <f t="shared" si="26"/>
        <v>1.6978000000000002</v>
      </c>
      <c r="I67" s="14">
        <f t="shared" si="27"/>
        <v>0.99777365491651204</v>
      </c>
      <c r="J67" s="14">
        <f t="shared" si="28"/>
        <v>0.99738485098362584</v>
      </c>
      <c r="K67" s="8">
        <f t="shared" si="29"/>
        <v>3.5999999999999999E-3</v>
      </c>
      <c r="L67" s="8">
        <f t="shared" si="30"/>
        <v>4.4400000000000004E-3</v>
      </c>
      <c r="M67" s="8" t="s">
        <v>23</v>
      </c>
      <c r="N67" s="8">
        <v>3.8E-3</v>
      </c>
      <c r="O67" s="8">
        <v>8.6999999999999994E-3</v>
      </c>
      <c r="P67" s="8">
        <v>3.5999999999999999E-3</v>
      </c>
      <c r="Q67" s="8">
        <v>2.8999999999999998E-3</v>
      </c>
      <c r="R67" s="8">
        <v>3.2000000000000002E-3</v>
      </c>
    </row>
    <row r="68" spans="1:18">
      <c r="A68" s="6" t="s">
        <v>24</v>
      </c>
      <c r="B68" s="6">
        <v>1.59</v>
      </c>
      <c r="C68" s="6">
        <v>2.3929999999999998</v>
      </c>
      <c r="D68" s="6">
        <v>2.1859999999999999</v>
      </c>
      <c r="E68" s="6">
        <v>2.4630000000000001</v>
      </c>
      <c r="F68" s="6">
        <v>1.3879999999999999</v>
      </c>
      <c r="G68" s="6">
        <f t="shared" si="25"/>
        <v>2.1859999999999999</v>
      </c>
      <c r="H68" s="6">
        <f t="shared" si="26"/>
        <v>2.004</v>
      </c>
      <c r="I68" s="14">
        <f t="shared" si="27"/>
        <v>0.99826166514181158</v>
      </c>
      <c r="J68" s="14">
        <f t="shared" si="28"/>
        <v>0.99826347305389218</v>
      </c>
      <c r="K68" s="8">
        <f t="shared" si="29"/>
        <v>3.8E-3</v>
      </c>
      <c r="L68" s="8">
        <f t="shared" si="30"/>
        <v>3.4799999999999996E-3</v>
      </c>
      <c r="M68" s="8" t="s">
        <v>24</v>
      </c>
      <c r="N68" s="8">
        <v>2.5999999999999999E-3</v>
      </c>
      <c r="O68" s="8">
        <v>2.2000000000000001E-3</v>
      </c>
      <c r="P68" s="8">
        <v>3.8999999999999998E-3</v>
      </c>
      <c r="Q68" s="8">
        <v>4.8999999999999998E-3</v>
      </c>
      <c r="R68" s="8">
        <v>3.8E-3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F38F-4FF1-424A-A3E9-0E93651AA662}">
  <dimension ref="A1:AD72"/>
  <sheetViews>
    <sheetView tabSelected="1" topLeftCell="L1" workbookViewId="0">
      <selection activeCell="X35" sqref="X35"/>
    </sheetView>
  </sheetViews>
  <sheetFormatPr baseColWidth="10" defaultRowHeight="16"/>
  <sheetData>
    <row r="1" spans="1:30">
      <c r="A1" s="3"/>
      <c r="B1" s="3" t="s">
        <v>0</v>
      </c>
      <c r="C1" s="3"/>
      <c r="D1" s="3"/>
      <c r="E1" s="3"/>
      <c r="F1" s="3"/>
      <c r="G1" s="3"/>
      <c r="H1" s="3"/>
      <c r="K1" s="1"/>
      <c r="L1" s="1"/>
      <c r="M1" s="1"/>
      <c r="N1" s="1" t="s">
        <v>1</v>
      </c>
      <c r="O1" s="1"/>
      <c r="P1" s="1"/>
      <c r="Q1" s="1"/>
      <c r="R1" s="1"/>
    </row>
    <row r="2" spans="1:30">
      <c r="A2" s="5" t="s">
        <v>25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 t="s">
        <v>12</v>
      </c>
      <c r="H2" s="3" t="s">
        <v>13</v>
      </c>
      <c r="I2" t="s">
        <v>15</v>
      </c>
      <c r="J2" s="2" t="s">
        <v>14</v>
      </c>
      <c r="K2" s="1" t="s">
        <v>12</v>
      </c>
      <c r="L2" s="1" t="s">
        <v>13</v>
      </c>
      <c r="M2" s="13" t="s">
        <v>25</v>
      </c>
      <c r="N2" s="1">
        <v>1</v>
      </c>
      <c r="O2" s="1">
        <v>2</v>
      </c>
      <c r="P2" s="1">
        <v>3</v>
      </c>
      <c r="Q2" s="1">
        <v>4</v>
      </c>
      <c r="R2" s="1">
        <v>5</v>
      </c>
    </row>
    <row r="3" spans="1:30">
      <c r="A3" s="3" t="s">
        <v>2</v>
      </c>
      <c r="B3" s="3">
        <v>2.0999999999999999E-3</v>
      </c>
      <c r="C3" s="3">
        <v>2E-3</v>
      </c>
      <c r="D3" s="3">
        <v>1.9E-3</v>
      </c>
      <c r="E3" s="3">
        <v>2E-3</v>
      </c>
      <c r="F3" s="3">
        <v>2E-3</v>
      </c>
      <c r="G3" s="3">
        <f>MEDIAN(B3:F3)</f>
        <v>2E-3</v>
      </c>
      <c r="H3" s="3">
        <f>AVERAGE(B3:F3)</f>
        <v>2E-3</v>
      </c>
      <c r="I3" s="14">
        <f>1-(K3/G3)</f>
        <v>0.61499999999999999</v>
      </c>
      <c r="J3" s="14">
        <f>1-(L3/H3)</f>
        <v>0.6100000000000001</v>
      </c>
      <c r="K3" s="1">
        <f t="shared" ref="K3:K12" si="0">MEDIAN(N3:R3)</f>
        <v>7.6999999999999996E-4</v>
      </c>
      <c r="L3" s="1">
        <f t="shared" ref="L3:L12" si="1">AVERAGE(N3:R3)</f>
        <v>7.7999999999999999E-4</v>
      </c>
      <c r="M3" s="1" t="s">
        <v>2</v>
      </c>
      <c r="N3" s="1">
        <v>8.4999999999999995E-4</v>
      </c>
      <c r="O3" s="1">
        <v>7.9000000000000001E-4</v>
      </c>
      <c r="P3" s="1">
        <v>7.6999999999999996E-4</v>
      </c>
      <c r="Q3" s="1">
        <v>7.2999999999999996E-4</v>
      </c>
      <c r="R3" s="1">
        <v>7.6000000000000004E-4</v>
      </c>
      <c r="T3" s="14"/>
      <c r="U3" s="14"/>
    </row>
    <row r="4" spans="1:30">
      <c r="A4" s="3" t="s">
        <v>3</v>
      </c>
      <c r="B4" s="3">
        <v>3.6000000000000002E-4</v>
      </c>
      <c r="C4" s="3">
        <v>3.8999999999999999E-4</v>
      </c>
      <c r="D4" s="3">
        <v>4.2000000000000002E-4</v>
      </c>
      <c r="E4" s="3">
        <v>3.8999999999999999E-4</v>
      </c>
      <c r="F4" s="3">
        <v>3.8999999999999999E-4</v>
      </c>
      <c r="G4" s="3">
        <f t="shared" ref="G4:G12" si="2">MEDIAN(B4:F4)</f>
        <v>3.8999999999999999E-4</v>
      </c>
      <c r="H4" s="3">
        <f t="shared" ref="H4:H12" si="3">AVERAGE(B4:F4)</f>
        <v>3.8999999999999999E-4</v>
      </c>
      <c r="I4" s="14">
        <f t="shared" ref="I4:I12" si="4">1-(K4/G4)</f>
        <v>5.1282051282051322E-2</v>
      </c>
      <c r="J4" s="14">
        <f t="shared" ref="J4:J12" si="5">1-(L4/H4)</f>
        <v>5.6410256410256432E-2</v>
      </c>
      <c r="K4" s="1">
        <f t="shared" si="0"/>
        <v>3.6999999999999999E-4</v>
      </c>
      <c r="L4" s="1">
        <f t="shared" si="1"/>
        <v>3.68E-4</v>
      </c>
      <c r="M4" s="1" t="s">
        <v>3</v>
      </c>
      <c r="N4" s="1">
        <v>4.0999999999999999E-4</v>
      </c>
      <c r="O4" s="1">
        <v>3.5E-4</v>
      </c>
      <c r="P4" s="1">
        <v>3.4000000000000002E-4</v>
      </c>
      <c r="Q4" s="1">
        <v>3.6999999999999999E-4</v>
      </c>
      <c r="R4" s="1">
        <v>3.6999999999999999E-4</v>
      </c>
      <c r="T4" s="14"/>
      <c r="U4" s="14"/>
    </row>
    <row r="5" spans="1:30">
      <c r="A5" s="3" t="s">
        <v>4</v>
      </c>
      <c r="B5" s="3">
        <v>1.4259999999999999</v>
      </c>
      <c r="C5" s="3">
        <v>1.3320000000000001</v>
      </c>
      <c r="D5" s="3">
        <v>0.876</v>
      </c>
      <c r="E5" s="3">
        <v>0.871</v>
      </c>
      <c r="F5" s="3">
        <v>0.876</v>
      </c>
      <c r="G5" s="3">
        <f t="shared" si="2"/>
        <v>0.876</v>
      </c>
      <c r="H5" s="3">
        <f t="shared" si="3"/>
        <v>1.0762</v>
      </c>
      <c r="I5" s="14">
        <f t="shared" si="4"/>
        <v>0.35159817351598177</v>
      </c>
      <c r="J5" s="14">
        <f t="shared" si="5"/>
        <v>0.44099609737966916</v>
      </c>
      <c r="K5" s="1">
        <f t="shared" si="0"/>
        <v>0.56799999999999995</v>
      </c>
      <c r="L5" s="1">
        <f t="shared" si="1"/>
        <v>0.60160000000000002</v>
      </c>
      <c r="M5" s="1" t="s">
        <v>4</v>
      </c>
      <c r="N5" s="1">
        <v>0.75800000000000001</v>
      </c>
      <c r="O5" s="1">
        <v>0.55400000000000005</v>
      </c>
      <c r="P5" s="1">
        <v>0.55600000000000005</v>
      </c>
      <c r="Q5" s="1">
        <v>0.57199999999999995</v>
      </c>
      <c r="R5" s="1">
        <v>0.56799999999999995</v>
      </c>
      <c r="T5" s="14"/>
      <c r="U5" s="14"/>
    </row>
    <row r="6" spans="1:30">
      <c r="A6" s="3" t="s">
        <v>5</v>
      </c>
      <c r="B6" s="3">
        <v>5.1000000000000004E-4</v>
      </c>
      <c r="C6" s="3">
        <v>4.6999999999999999E-4</v>
      </c>
      <c r="D6" s="3">
        <v>5.0000000000000001E-4</v>
      </c>
      <c r="E6" s="3">
        <v>5.5000000000000003E-4</v>
      </c>
      <c r="F6" s="3">
        <v>5.0000000000000001E-4</v>
      </c>
      <c r="G6" s="3">
        <f t="shared" si="2"/>
        <v>5.0000000000000001E-4</v>
      </c>
      <c r="H6" s="3">
        <f t="shared" si="3"/>
        <v>5.0600000000000005E-4</v>
      </c>
      <c r="I6" s="14">
        <f t="shared" si="4"/>
        <v>4.0000000000000036E-2</v>
      </c>
      <c r="J6" s="14">
        <f t="shared" si="5"/>
        <v>3.9525691699605625E-3</v>
      </c>
      <c r="K6" s="1">
        <f t="shared" si="0"/>
        <v>4.8000000000000001E-4</v>
      </c>
      <c r="L6" s="1">
        <f t="shared" si="1"/>
        <v>5.04E-4</v>
      </c>
      <c r="M6" s="1" t="s">
        <v>5</v>
      </c>
      <c r="N6" s="1">
        <v>5.5999999999999995E-4</v>
      </c>
      <c r="O6" s="1">
        <v>5.8E-4</v>
      </c>
      <c r="P6" s="1">
        <v>4.2999999999999999E-4</v>
      </c>
      <c r="Q6" s="1">
        <v>4.6999999999999999E-4</v>
      </c>
      <c r="R6" s="1">
        <v>4.8000000000000001E-4</v>
      </c>
      <c r="T6" s="14"/>
      <c r="U6" s="14"/>
    </row>
    <row r="7" spans="1:30">
      <c r="A7" s="3" t="s">
        <v>6</v>
      </c>
      <c r="B7" s="3">
        <v>1.363</v>
      </c>
      <c r="C7" s="3">
        <v>1.508</v>
      </c>
      <c r="D7" s="3">
        <v>1.0760000000000001</v>
      </c>
      <c r="E7" s="3">
        <v>1.0940000000000001</v>
      </c>
      <c r="F7" s="3">
        <v>1.054</v>
      </c>
      <c r="G7" s="3">
        <f t="shared" si="2"/>
        <v>1.0940000000000001</v>
      </c>
      <c r="H7" s="3">
        <f t="shared" si="3"/>
        <v>1.2190000000000001</v>
      </c>
      <c r="I7" s="14">
        <f t="shared" si="4"/>
        <v>0.34460694698354666</v>
      </c>
      <c r="J7" s="14">
        <f t="shared" si="5"/>
        <v>0.41739130434782612</v>
      </c>
      <c r="K7" s="1">
        <f t="shared" si="0"/>
        <v>0.71699999999999997</v>
      </c>
      <c r="L7" s="1">
        <f t="shared" si="1"/>
        <v>0.71020000000000005</v>
      </c>
      <c r="M7" s="1" t="s">
        <v>6</v>
      </c>
      <c r="N7" s="1">
        <v>0.71699999999999997</v>
      </c>
      <c r="O7" s="1">
        <v>0.69299999999999995</v>
      </c>
      <c r="P7" s="1">
        <v>0.71799999999999997</v>
      </c>
      <c r="Q7" s="1">
        <v>0.70499999999999996</v>
      </c>
      <c r="R7" s="1">
        <v>0.71799999999999997</v>
      </c>
      <c r="U7" s="14"/>
    </row>
    <row r="8" spans="1:30">
      <c r="A8" s="3" t="s">
        <v>7</v>
      </c>
      <c r="B8" s="3">
        <v>7.7999999999999999E-4</v>
      </c>
      <c r="C8" s="3">
        <v>6.7000000000000002E-4</v>
      </c>
      <c r="D8" s="3">
        <v>6.9999999999999999E-4</v>
      </c>
      <c r="E8" s="3">
        <v>6.8999999999999997E-4</v>
      </c>
      <c r="F8" s="3">
        <v>6.4999999999999997E-4</v>
      </c>
      <c r="G8" s="3">
        <f t="shared" si="2"/>
        <v>6.8999999999999997E-4</v>
      </c>
      <c r="H8" s="3">
        <f t="shared" si="3"/>
        <v>6.9800000000000005E-4</v>
      </c>
      <c r="I8" s="14">
        <f t="shared" si="4"/>
        <v>0.14492753623188392</v>
      </c>
      <c r="J8" s="14">
        <f t="shared" si="5"/>
        <v>3.4383954154727725E-2</v>
      </c>
      <c r="K8" s="1">
        <f t="shared" si="0"/>
        <v>5.9000000000000003E-4</v>
      </c>
      <c r="L8" s="1">
        <f t="shared" si="1"/>
        <v>6.7400000000000012E-4</v>
      </c>
      <c r="M8" s="1" t="s">
        <v>7</v>
      </c>
      <c r="N8" s="1">
        <v>8.4999999999999995E-4</v>
      </c>
      <c r="O8" s="1">
        <v>5.9000000000000003E-4</v>
      </c>
      <c r="P8" s="1">
        <v>5.8E-4</v>
      </c>
      <c r="Q8" s="1">
        <v>5.9000000000000003E-4</v>
      </c>
      <c r="R8" s="1">
        <v>7.6000000000000004E-4</v>
      </c>
    </row>
    <row r="9" spans="1:30">
      <c r="A9" s="3" t="s">
        <v>8</v>
      </c>
      <c r="B9" s="3">
        <v>0.1</v>
      </c>
      <c r="C9" s="3">
        <v>9.9000000000000005E-2</v>
      </c>
      <c r="D9" s="3">
        <v>9.9000000000000005E-2</v>
      </c>
      <c r="E9" s="3">
        <v>9.2999999999999999E-2</v>
      </c>
      <c r="F9" s="3">
        <v>9.6000000000000002E-2</v>
      </c>
      <c r="G9" s="3">
        <f t="shared" si="2"/>
        <v>9.9000000000000005E-2</v>
      </c>
      <c r="H9" s="3">
        <f t="shared" si="3"/>
        <v>9.74E-2</v>
      </c>
      <c r="I9" s="14">
        <f t="shared" si="4"/>
        <v>0.36363636363636365</v>
      </c>
      <c r="J9" s="14">
        <f t="shared" si="5"/>
        <v>0.35318275154004108</v>
      </c>
      <c r="K9" s="1">
        <f t="shared" si="0"/>
        <v>6.3E-2</v>
      </c>
      <c r="L9" s="1">
        <f t="shared" si="1"/>
        <v>6.3E-2</v>
      </c>
      <c r="M9" s="1" t="s">
        <v>8</v>
      </c>
      <c r="N9" s="1">
        <v>6.6000000000000003E-2</v>
      </c>
      <c r="O9" s="1">
        <v>0.06</v>
      </c>
      <c r="P9" s="1">
        <v>6.3E-2</v>
      </c>
      <c r="Q9" s="1">
        <v>6.6000000000000003E-2</v>
      </c>
      <c r="R9" s="1">
        <v>0.06</v>
      </c>
      <c r="S9" t="s">
        <v>13</v>
      </c>
      <c r="T9" t="s">
        <v>2</v>
      </c>
      <c r="U9" t="s">
        <v>3</v>
      </c>
      <c r="V9" t="s">
        <v>4</v>
      </c>
      <c r="W9" t="s">
        <v>5</v>
      </c>
      <c r="X9" t="s">
        <v>6</v>
      </c>
      <c r="Y9" t="s">
        <v>7</v>
      </c>
      <c r="Z9" t="s">
        <v>8</v>
      </c>
      <c r="AA9" t="s">
        <v>9</v>
      </c>
      <c r="AB9" t="s">
        <v>10</v>
      </c>
      <c r="AC9" t="s">
        <v>11</v>
      </c>
    </row>
    <row r="10" spans="1:30">
      <c r="A10" s="3" t="s">
        <v>9</v>
      </c>
      <c r="B10" s="3">
        <v>0.441</v>
      </c>
      <c r="C10" s="3">
        <v>0.39400000000000002</v>
      </c>
      <c r="D10" s="3">
        <v>0.38100000000000001</v>
      </c>
      <c r="E10" s="3">
        <v>0.39700000000000002</v>
      </c>
      <c r="F10" s="3">
        <v>0.38400000000000001</v>
      </c>
      <c r="G10" s="3">
        <f t="shared" si="2"/>
        <v>0.39400000000000002</v>
      </c>
      <c r="H10" s="3">
        <f t="shared" si="3"/>
        <v>0.39939999999999998</v>
      </c>
      <c r="I10" s="14">
        <f t="shared" si="4"/>
        <v>8.6294416243654859E-2</v>
      </c>
      <c r="J10" s="14">
        <f t="shared" si="5"/>
        <v>9.8647971957936842E-2</v>
      </c>
      <c r="K10" s="1">
        <f t="shared" si="0"/>
        <v>0.36</v>
      </c>
      <c r="L10" s="1">
        <f t="shared" si="1"/>
        <v>0.36</v>
      </c>
      <c r="M10" s="1" t="s">
        <v>9</v>
      </c>
      <c r="N10" s="1">
        <v>0.36399999999999999</v>
      </c>
      <c r="O10" s="1">
        <v>0.35199999999999998</v>
      </c>
      <c r="P10" s="1">
        <v>0.372</v>
      </c>
      <c r="Q10" s="1">
        <v>0.35199999999999998</v>
      </c>
      <c r="R10" s="1">
        <v>0.36</v>
      </c>
      <c r="S10" t="s">
        <v>25</v>
      </c>
      <c r="T10" s="14">
        <f>J3</f>
        <v>0.6100000000000001</v>
      </c>
      <c r="U10" s="14">
        <f>J4</f>
        <v>5.6410256410256432E-2</v>
      </c>
      <c r="V10" s="14">
        <f>J5</f>
        <v>0.44099609737966916</v>
      </c>
      <c r="W10" s="14">
        <f>J6</f>
        <v>3.9525691699605625E-3</v>
      </c>
      <c r="X10" s="14">
        <f>J7</f>
        <v>0.41739130434782612</v>
      </c>
      <c r="Y10" s="14">
        <f>J8</f>
        <v>3.4383954154727725E-2</v>
      </c>
      <c r="Z10" s="14">
        <f>J9</f>
        <v>0.35318275154004108</v>
      </c>
      <c r="AA10" s="14">
        <f>J10</f>
        <v>9.8647971957936842E-2</v>
      </c>
      <c r="AB10" s="14">
        <f>J11</f>
        <v>-8.6318261890781178E-2</v>
      </c>
      <c r="AC10" s="14">
        <f>J12</f>
        <v>-0.1498034347196362</v>
      </c>
    </row>
    <row r="11" spans="1:30">
      <c r="A11" s="3" t="s">
        <v>10</v>
      </c>
      <c r="B11" s="3">
        <v>0.35199999999999998</v>
      </c>
      <c r="C11" s="3">
        <v>0.35099999999999998</v>
      </c>
      <c r="D11" s="3">
        <v>0.33200000000000002</v>
      </c>
      <c r="E11" s="3">
        <v>0.32700000000000001</v>
      </c>
      <c r="F11" s="3">
        <v>0.34100000000000003</v>
      </c>
      <c r="G11" s="3">
        <f t="shared" si="2"/>
        <v>0.34100000000000003</v>
      </c>
      <c r="H11" s="3">
        <f t="shared" si="3"/>
        <v>0.34059999999999996</v>
      </c>
      <c r="I11" s="14">
        <f t="shared" si="4"/>
        <v>-7.6246334310850372E-2</v>
      </c>
      <c r="J11" s="14">
        <f t="shared" si="5"/>
        <v>-8.6318261890781178E-2</v>
      </c>
      <c r="K11" s="1">
        <f t="shared" si="0"/>
        <v>0.36699999999999999</v>
      </c>
      <c r="L11" s="1">
        <f t="shared" si="1"/>
        <v>0.37</v>
      </c>
      <c r="M11" s="1" t="s">
        <v>10</v>
      </c>
      <c r="N11" s="1">
        <v>0.38500000000000001</v>
      </c>
      <c r="O11" s="1">
        <v>0.36699999999999999</v>
      </c>
      <c r="P11" s="1">
        <v>0.36</v>
      </c>
      <c r="Q11" s="1">
        <v>0.36299999999999999</v>
      </c>
      <c r="R11" s="1">
        <v>0.375</v>
      </c>
      <c r="S11" t="s">
        <v>26</v>
      </c>
      <c r="T11" s="14">
        <f>J17</f>
        <v>0.62043010752688166</v>
      </c>
      <c r="U11" s="14">
        <f>J18</f>
        <v>7.2815533980582492E-2</v>
      </c>
      <c r="V11" s="14">
        <f>J19</f>
        <v>0.48325947808961101</v>
      </c>
      <c r="W11" s="14">
        <f>J20</f>
        <v>0.1460674157303371</v>
      </c>
      <c r="X11" s="14">
        <f>J21</f>
        <v>0.40140623360268646</v>
      </c>
      <c r="Y11" s="14">
        <f>J22</f>
        <v>7.2886297376093312E-2</v>
      </c>
      <c r="Z11" s="14">
        <f>J23</f>
        <v>0.43215031315240093</v>
      </c>
      <c r="AA11" s="14">
        <f>J24</f>
        <v>0.32896000000000003</v>
      </c>
      <c r="AB11" s="14">
        <f>J25</f>
        <v>0.13930950938824949</v>
      </c>
      <c r="AC11" s="14">
        <f>J26</f>
        <v>0.13613515777715723</v>
      </c>
    </row>
    <row r="12" spans="1:30">
      <c r="A12" s="3" t="s">
        <v>11</v>
      </c>
      <c r="B12" s="3">
        <v>0.94599999999999995</v>
      </c>
      <c r="C12" s="3">
        <v>1.0129999999999999</v>
      </c>
      <c r="D12" s="3">
        <v>0.93899999999999995</v>
      </c>
      <c r="E12" s="3">
        <v>0.99399999999999999</v>
      </c>
      <c r="F12" s="3">
        <v>0.94099999999999995</v>
      </c>
      <c r="G12" s="3">
        <f t="shared" si="2"/>
        <v>0.94599999999999995</v>
      </c>
      <c r="H12" s="3">
        <f t="shared" si="3"/>
        <v>0.9665999999999999</v>
      </c>
      <c r="I12" s="14">
        <f t="shared" si="4"/>
        <v>-0.15856236786469369</v>
      </c>
      <c r="J12" s="14">
        <f t="shared" si="5"/>
        <v>-0.1498034347196362</v>
      </c>
      <c r="K12" s="1">
        <f t="shared" si="0"/>
        <v>1.0960000000000001</v>
      </c>
      <c r="L12" s="1">
        <f t="shared" si="1"/>
        <v>1.1114000000000002</v>
      </c>
      <c r="M12" s="1" t="s">
        <v>11</v>
      </c>
      <c r="N12" s="1">
        <v>1.0860000000000001</v>
      </c>
      <c r="O12" s="1">
        <v>1.0940000000000001</v>
      </c>
      <c r="P12" s="1">
        <v>1.0960000000000001</v>
      </c>
      <c r="Q12" s="1">
        <v>1.147</v>
      </c>
      <c r="R12" s="1">
        <v>1.1339999999999999</v>
      </c>
      <c r="S12" t="s">
        <v>27</v>
      </c>
      <c r="T12" s="14">
        <f>J31</f>
        <v>0.8067264573991032</v>
      </c>
      <c r="U12" s="14">
        <f>J32</f>
        <v>5.6701030927835072E-2</v>
      </c>
      <c r="V12" s="14">
        <f>J33</f>
        <v>0.45566931706785763</v>
      </c>
      <c r="W12" s="14">
        <f>J34</f>
        <v>0.18120805369127513</v>
      </c>
      <c r="X12" s="14">
        <f>J35</f>
        <v>0.41246131072533987</v>
      </c>
      <c r="Y12" s="14">
        <f>J36</f>
        <v>9.235668789808904E-2</v>
      </c>
      <c r="Z12" s="14">
        <f>J37</f>
        <v>0.47709224190592547</v>
      </c>
      <c r="AA12" s="14">
        <f>J38</f>
        <v>0.72978270132083511</v>
      </c>
      <c r="AB12" s="14">
        <f>J39</f>
        <v>0.67415246416046271</v>
      </c>
      <c r="AC12" s="14">
        <f>J40</f>
        <v>0.50755263566292497</v>
      </c>
    </row>
    <row r="13" spans="1:30">
      <c r="I13" s="14">
        <f>MEDIAN(I3:I12)</f>
        <v>0.11561097623776939</v>
      </c>
      <c r="J13" s="14">
        <f>AVERAGE(J3:J12)</f>
        <v>0.17788432083500008</v>
      </c>
      <c r="S13" t="s">
        <v>28</v>
      </c>
      <c r="T13" s="14">
        <f>J48</f>
        <v>0.8893442622950819</v>
      </c>
      <c r="U13" s="14">
        <f>J49</f>
        <v>9.3457943925233544E-2</v>
      </c>
      <c r="V13" s="14">
        <f>J50</f>
        <v>0.49349490972841625</v>
      </c>
      <c r="W13" s="14">
        <f>J51</f>
        <v>0.37297297297297294</v>
      </c>
      <c r="X13" s="14">
        <f>J52</f>
        <v>0.40282301845819757</v>
      </c>
      <c r="Y13" s="14">
        <f>J53</f>
        <v>0.11550151975683876</v>
      </c>
      <c r="Z13" s="14">
        <f>J54</f>
        <v>0.46370370370370362</v>
      </c>
      <c r="AA13" s="14">
        <f>J55</f>
        <v>0.78597948403888851</v>
      </c>
      <c r="AB13" s="14">
        <f>J56</f>
        <v>0.71968928514227748</v>
      </c>
      <c r="AC13" s="14">
        <f>J57</f>
        <v>0.58837782067496514</v>
      </c>
    </row>
    <row r="14" spans="1:30">
      <c r="S14" t="s">
        <v>29</v>
      </c>
      <c r="T14" s="14">
        <f>J62</f>
        <v>0.95946666666666669</v>
      </c>
      <c r="U14" s="14">
        <f>J64</f>
        <v>0.48884629823556158</v>
      </c>
      <c r="V14" s="14">
        <f>J65</f>
        <v>0.32307692307692315</v>
      </c>
      <c r="W14" s="14">
        <f>J65</f>
        <v>0.32307692307692315</v>
      </c>
      <c r="X14" s="14">
        <f>J66</f>
        <v>0.41597360643343184</v>
      </c>
      <c r="Y14" s="14">
        <f>J67</f>
        <v>0.14150943396226412</v>
      </c>
      <c r="Z14" s="14">
        <f>J68</f>
        <v>0.44312326595323026</v>
      </c>
      <c r="AA14" s="14">
        <f>J69</f>
        <v>0.74287102258926407</v>
      </c>
      <c r="AB14" s="14">
        <f>J70</f>
        <v>0.80429591505540865</v>
      </c>
      <c r="AC14" s="14">
        <f>J71</f>
        <v>0.68577104088992114</v>
      </c>
      <c r="AD14" s="14"/>
    </row>
    <row r="15" spans="1:30">
      <c r="A15" s="3"/>
      <c r="B15" s="3" t="s">
        <v>0</v>
      </c>
      <c r="C15" s="3"/>
      <c r="D15" s="3"/>
      <c r="E15" s="3"/>
      <c r="F15" s="3"/>
      <c r="G15" s="3"/>
      <c r="H15" s="3"/>
      <c r="K15" s="1"/>
      <c r="L15" s="1"/>
      <c r="M15" s="1"/>
      <c r="N15" s="1" t="s">
        <v>1</v>
      </c>
      <c r="O15" s="1"/>
      <c r="P15" s="1"/>
      <c r="Q15" s="1"/>
      <c r="R15" s="1"/>
      <c r="S15" t="s">
        <v>13</v>
      </c>
      <c r="T15" s="14">
        <f>AVERAGE(T10:T14)</f>
        <v>0.77719349877754673</v>
      </c>
      <c r="U15" s="14">
        <f t="shared" ref="U15:AC15" si="6">AVERAGE(U10:U14)</f>
        <v>0.15364621269589382</v>
      </c>
      <c r="V15" s="14">
        <f t="shared" si="6"/>
        <v>0.43929934506849549</v>
      </c>
      <c r="W15" s="14">
        <f t="shared" si="6"/>
        <v>0.20545558692829377</v>
      </c>
      <c r="X15" s="14">
        <f t="shared" si="6"/>
        <v>0.41001109471349634</v>
      </c>
      <c r="Y15" s="14">
        <f t="shared" si="6"/>
        <v>9.1327578629602585E-2</v>
      </c>
      <c r="Z15" s="14">
        <f t="shared" si="6"/>
        <v>0.43385045525106031</v>
      </c>
      <c r="AA15" s="14">
        <f t="shared" si="6"/>
        <v>0.53724823598138494</v>
      </c>
      <c r="AB15" s="14">
        <f t="shared" si="6"/>
        <v>0.45022578237112343</v>
      </c>
      <c r="AC15" s="14">
        <f t="shared" si="6"/>
        <v>0.35360664405706643</v>
      </c>
      <c r="AD15" s="15">
        <f>AVERAGE(T15:AC15)</f>
        <v>0.38518644344739639</v>
      </c>
    </row>
    <row r="16" spans="1:30">
      <c r="A16" s="5" t="s">
        <v>26</v>
      </c>
      <c r="B16" s="3">
        <v>1</v>
      </c>
      <c r="C16" s="3">
        <v>2</v>
      </c>
      <c r="D16" s="3">
        <v>3</v>
      </c>
      <c r="E16" s="3">
        <v>4</v>
      </c>
      <c r="F16" s="3">
        <v>5</v>
      </c>
      <c r="G16" s="3" t="s">
        <v>12</v>
      </c>
      <c r="H16" s="3" t="s">
        <v>13</v>
      </c>
      <c r="I16" t="s">
        <v>15</v>
      </c>
      <c r="J16" s="2" t="s">
        <v>14</v>
      </c>
      <c r="K16" s="1" t="s">
        <v>12</v>
      </c>
      <c r="L16" s="1" t="s">
        <v>13</v>
      </c>
      <c r="M16" s="13" t="s">
        <v>26</v>
      </c>
      <c r="N16" s="1">
        <v>1</v>
      </c>
      <c r="O16" s="1">
        <v>2</v>
      </c>
      <c r="P16" s="1">
        <v>3</v>
      </c>
      <c r="Q16" s="1">
        <v>4</v>
      </c>
      <c r="R16" s="1">
        <v>5</v>
      </c>
    </row>
    <row r="17" spans="1:18">
      <c r="A17" s="3" t="s">
        <v>2</v>
      </c>
      <c r="B17" s="3">
        <v>1.5E-3</v>
      </c>
      <c r="C17" s="3">
        <v>1.8E-3</v>
      </c>
      <c r="D17" s="3">
        <v>1.8E-3</v>
      </c>
      <c r="E17" s="3">
        <v>2.3E-3</v>
      </c>
      <c r="F17" s="3">
        <v>1.9E-3</v>
      </c>
      <c r="G17" s="3">
        <f>MEDIAN(B17:F17)</f>
        <v>1.8E-3</v>
      </c>
      <c r="H17" s="3">
        <f>AVERAGE(B17:F17)</f>
        <v>1.8600000000000001E-3</v>
      </c>
      <c r="I17" s="14">
        <f>1-(K17/G17)</f>
        <v>0.6</v>
      </c>
      <c r="J17" s="14">
        <f>1-(L17/H17)</f>
        <v>0.62043010752688166</v>
      </c>
      <c r="K17" s="1">
        <f t="shared" ref="K17:K26" si="7">MEDIAN(N17:R17)</f>
        <v>7.2000000000000005E-4</v>
      </c>
      <c r="L17" s="1">
        <f t="shared" ref="L17:L26" si="8">AVERAGE(N17:R17)</f>
        <v>7.0600000000000003E-4</v>
      </c>
      <c r="M17" s="1" t="s">
        <v>2</v>
      </c>
      <c r="N17" s="1">
        <v>5.9000000000000003E-4</v>
      </c>
      <c r="O17" s="1">
        <v>7.2000000000000005E-4</v>
      </c>
      <c r="P17" s="1">
        <v>7.2000000000000005E-4</v>
      </c>
      <c r="Q17" s="1">
        <v>7.6000000000000004E-4</v>
      </c>
      <c r="R17" s="1">
        <v>7.3999999999999999E-4</v>
      </c>
    </row>
    <row r="18" spans="1:18">
      <c r="A18" s="3" t="s">
        <v>3</v>
      </c>
      <c r="B18" s="3">
        <v>4.0000000000000002E-4</v>
      </c>
      <c r="C18" s="3">
        <v>4.0999999999999999E-4</v>
      </c>
      <c r="D18" s="3">
        <v>4.2000000000000002E-4</v>
      </c>
      <c r="E18" s="3">
        <v>4.0999999999999999E-4</v>
      </c>
      <c r="F18" s="3">
        <v>4.2000000000000002E-4</v>
      </c>
      <c r="G18" s="3">
        <f t="shared" ref="G18:G26" si="9">MEDIAN(B18:F18)</f>
        <v>4.0999999999999999E-4</v>
      </c>
      <c r="H18" s="3">
        <f t="shared" ref="H18:H26" si="10">AVERAGE(B18:F18)</f>
        <v>4.1200000000000004E-4</v>
      </c>
      <c r="I18" s="14">
        <f t="shared" ref="I18:I26" si="11">1-(K18/G18)</f>
        <v>7.3170731707317027E-2</v>
      </c>
      <c r="J18" s="14">
        <f t="shared" ref="J18:J26" si="12">1-(L18/H18)</f>
        <v>7.2815533980582492E-2</v>
      </c>
      <c r="K18" s="1">
        <f t="shared" si="7"/>
        <v>3.8000000000000002E-4</v>
      </c>
      <c r="L18" s="1">
        <f t="shared" si="8"/>
        <v>3.8200000000000007E-4</v>
      </c>
      <c r="M18" s="1" t="s">
        <v>3</v>
      </c>
      <c r="N18" s="1">
        <v>3.8999999999999999E-4</v>
      </c>
      <c r="O18" s="1">
        <v>3.6999999999999999E-4</v>
      </c>
      <c r="P18" s="1">
        <v>3.8999999999999999E-4</v>
      </c>
      <c r="Q18" s="1">
        <v>3.8000000000000002E-4</v>
      </c>
      <c r="R18" s="1">
        <v>3.8000000000000002E-4</v>
      </c>
    </row>
    <row r="19" spans="1:18">
      <c r="A19" s="3" t="s">
        <v>4</v>
      </c>
      <c r="B19" s="3">
        <v>2.34</v>
      </c>
      <c r="C19" s="3">
        <v>2.673</v>
      </c>
      <c r="D19" s="3">
        <v>2.4540000000000002</v>
      </c>
      <c r="E19" s="3">
        <v>2.3140000000000001</v>
      </c>
      <c r="F19" s="3">
        <v>2.4049999999999998</v>
      </c>
      <c r="G19" s="3">
        <f t="shared" si="9"/>
        <v>2.4049999999999998</v>
      </c>
      <c r="H19" s="3">
        <f t="shared" si="10"/>
        <v>2.4371999999999998</v>
      </c>
      <c r="I19" s="14">
        <f t="shared" si="11"/>
        <v>0.48482328482328474</v>
      </c>
      <c r="J19" s="14">
        <f t="shared" si="12"/>
        <v>0.48325947808961101</v>
      </c>
      <c r="K19" s="1">
        <f t="shared" si="7"/>
        <v>1.2390000000000001</v>
      </c>
      <c r="L19" s="1">
        <f t="shared" si="8"/>
        <v>1.2594000000000001</v>
      </c>
      <c r="M19" s="1" t="s">
        <v>4</v>
      </c>
      <c r="N19" s="1">
        <v>1.2390000000000001</v>
      </c>
      <c r="O19" s="1">
        <v>1.2250000000000001</v>
      </c>
      <c r="P19" s="1">
        <v>1.2490000000000001</v>
      </c>
      <c r="Q19" s="1">
        <v>1.349</v>
      </c>
      <c r="R19" s="1">
        <v>1.2350000000000001</v>
      </c>
    </row>
    <row r="20" spans="1:18">
      <c r="A20" s="3" t="s">
        <v>5</v>
      </c>
      <c r="B20" s="3">
        <v>5.1999999999999995E-4</v>
      </c>
      <c r="C20" s="3">
        <v>6.0999999999999997E-4</v>
      </c>
      <c r="D20" s="3">
        <v>4.2000000000000002E-4</v>
      </c>
      <c r="E20" s="3">
        <v>5.9000000000000003E-4</v>
      </c>
      <c r="F20" s="3">
        <v>5.2999999999999998E-4</v>
      </c>
      <c r="G20" s="3">
        <f t="shared" si="9"/>
        <v>5.2999999999999998E-4</v>
      </c>
      <c r="H20" s="3">
        <f t="shared" si="10"/>
        <v>5.3399999999999997E-4</v>
      </c>
      <c r="I20" s="14">
        <f t="shared" si="11"/>
        <v>0.1132075471698113</v>
      </c>
      <c r="J20" s="14">
        <f t="shared" si="12"/>
        <v>0.1460674157303371</v>
      </c>
      <c r="K20" s="1">
        <f t="shared" si="7"/>
        <v>4.6999999999999999E-4</v>
      </c>
      <c r="L20" s="1">
        <f t="shared" si="8"/>
        <v>4.5599999999999997E-4</v>
      </c>
      <c r="M20" s="1" t="s">
        <v>5</v>
      </c>
      <c r="N20" s="1">
        <v>3.6999999999999999E-4</v>
      </c>
      <c r="O20" s="1">
        <v>4.6999999999999999E-4</v>
      </c>
      <c r="P20" s="1">
        <v>5.0000000000000001E-4</v>
      </c>
      <c r="Q20" s="1">
        <v>5.1999999999999995E-4</v>
      </c>
      <c r="R20" s="1">
        <v>4.2000000000000002E-4</v>
      </c>
    </row>
    <row r="21" spans="1:18">
      <c r="A21" s="3" t="s">
        <v>6</v>
      </c>
      <c r="B21" s="3">
        <v>1.976</v>
      </c>
      <c r="C21" s="3">
        <v>1.853</v>
      </c>
      <c r="D21" s="3">
        <v>1.946</v>
      </c>
      <c r="E21" s="3">
        <v>1.9410000000000001</v>
      </c>
      <c r="F21" s="3">
        <v>1.8129999999999999</v>
      </c>
      <c r="G21" s="3">
        <f t="shared" si="9"/>
        <v>1.9410000000000001</v>
      </c>
      <c r="H21" s="3">
        <f t="shared" si="10"/>
        <v>1.9057999999999999</v>
      </c>
      <c r="I21" s="14">
        <f t="shared" si="11"/>
        <v>0.40958268933539421</v>
      </c>
      <c r="J21" s="14">
        <f t="shared" si="12"/>
        <v>0.40140623360268646</v>
      </c>
      <c r="K21" s="1">
        <f t="shared" si="7"/>
        <v>1.1459999999999999</v>
      </c>
      <c r="L21" s="1">
        <f t="shared" si="8"/>
        <v>1.1408</v>
      </c>
      <c r="M21" s="1" t="s">
        <v>6</v>
      </c>
      <c r="N21" s="1">
        <v>1.034</v>
      </c>
      <c r="O21" s="1">
        <v>1.1459999999999999</v>
      </c>
      <c r="P21" s="1">
        <v>1.234</v>
      </c>
      <c r="Q21" s="1">
        <v>1.141</v>
      </c>
      <c r="R21" s="1">
        <v>1.149</v>
      </c>
    </row>
    <row r="22" spans="1:18">
      <c r="A22" s="3" t="s">
        <v>7</v>
      </c>
      <c r="B22" s="3">
        <v>8.8999999999999995E-4</v>
      </c>
      <c r="C22" s="3">
        <v>6.2E-4</v>
      </c>
      <c r="D22" s="3">
        <v>6.4999999999999997E-4</v>
      </c>
      <c r="E22" s="3">
        <v>6.4999999999999997E-4</v>
      </c>
      <c r="F22" s="3">
        <v>6.2E-4</v>
      </c>
      <c r="G22" s="3">
        <f t="shared" si="9"/>
        <v>6.4999999999999997E-4</v>
      </c>
      <c r="H22" s="3">
        <f t="shared" si="10"/>
        <v>6.8599999999999998E-4</v>
      </c>
      <c r="I22" s="14">
        <f t="shared" si="11"/>
        <v>6.1538461538461542E-2</v>
      </c>
      <c r="J22" s="14">
        <f t="shared" si="12"/>
        <v>7.2886297376093312E-2</v>
      </c>
      <c r="K22" s="1">
        <f t="shared" si="7"/>
        <v>6.0999999999999997E-4</v>
      </c>
      <c r="L22" s="1">
        <f t="shared" si="8"/>
        <v>6.3599999999999996E-4</v>
      </c>
      <c r="M22" s="1" t="s">
        <v>7</v>
      </c>
      <c r="N22" s="1">
        <v>6.8000000000000005E-4</v>
      </c>
      <c r="O22" s="1">
        <v>5.4000000000000001E-4</v>
      </c>
      <c r="P22" s="1">
        <v>5.9999999999999995E-4</v>
      </c>
      <c r="Q22" s="1">
        <v>6.0999999999999997E-4</v>
      </c>
      <c r="R22" s="1">
        <v>7.5000000000000002E-4</v>
      </c>
    </row>
    <row r="23" spans="1:18">
      <c r="A23" s="3" t="s">
        <v>8</v>
      </c>
      <c r="B23" s="3">
        <v>0.19</v>
      </c>
      <c r="C23" s="3">
        <v>0.185</v>
      </c>
      <c r="D23" s="3">
        <v>0.2</v>
      </c>
      <c r="E23" s="3">
        <v>0.19500000000000001</v>
      </c>
      <c r="F23" s="3">
        <v>0.188</v>
      </c>
      <c r="G23" s="3">
        <f t="shared" si="9"/>
        <v>0.19</v>
      </c>
      <c r="H23" s="3">
        <f t="shared" si="10"/>
        <v>0.19159999999999999</v>
      </c>
      <c r="I23" s="14">
        <f t="shared" si="11"/>
        <v>0.44736842105263164</v>
      </c>
      <c r="J23" s="14">
        <f t="shared" si="12"/>
        <v>0.43215031315240093</v>
      </c>
      <c r="K23" s="1">
        <f t="shared" si="7"/>
        <v>0.105</v>
      </c>
      <c r="L23" s="1">
        <f t="shared" si="8"/>
        <v>0.10879999999999998</v>
      </c>
      <c r="M23" s="1" t="s">
        <v>8</v>
      </c>
      <c r="N23" s="1">
        <v>0.112</v>
      </c>
      <c r="O23" s="1">
        <v>0.105</v>
      </c>
      <c r="P23" s="1">
        <v>0.11899999999999999</v>
      </c>
      <c r="Q23" s="1">
        <v>0.104</v>
      </c>
      <c r="R23" s="1">
        <v>0.104</v>
      </c>
    </row>
    <row r="24" spans="1:18">
      <c r="A24" s="3" t="s">
        <v>9</v>
      </c>
      <c r="B24" s="3">
        <v>1.9990000000000001</v>
      </c>
      <c r="C24" s="3">
        <v>1.109</v>
      </c>
      <c r="D24" s="3">
        <v>1.103</v>
      </c>
      <c r="E24" s="3">
        <v>0.94599999999999995</v>
      </c>
      <c r="F24" s="3">
        <v>1.093</v>
      </c>
      <c r="G24" s="3">
        <f t="shared" si="9"/>
        <v>1.103</v>
      </c>
      <c r="H24" s="3">
        <f t="shared" si="10"/>
        <v>1.25</v>
      </c>
      <c r="I24" s="14">
        <f t="shared" si="11"/>
        <v>0.23572076155938348</v>
      </c>
      <c r="J24" s="14">
        <f t="shared" si="12"/>
        <v>0.32896000000000003</v>
      </c>
      <c r="K24" s="1">
        <f t="shared" si="7"/>
        <v>0.84299999999999997</v>
      </c>
      <c r="L24" s="1">
        <f t="shared" si="8"/>
        <v>0.83879999999999999</v>
      </c>
      <c r="M24" s="1" t="s">
        <v>9</v>
      </c>
      <c r="N24" s="1">
        <v>0.84699999999999998</v>
      </c>
      <c r="O24" s="1">
        <v>0.84299999999999997</v>
      </c>
      <c r="P24" s="1">
        <v>0.80800000000000005</v>
      </c>
      <c r="Q24" s="1">
        <v>0.85899999999999999</v>
      </c>
      <c r="R24" s="1">
        <v>0.83699999999999997</v>
      </c>
    </row>
    <row r="25" spans="1:18">
      <c r="A25" s="3" t="s">
        <v>10</v>
      </c>
      <c r="B25" s="3">
        <v>0.97399999999999998</v>
      </c>
      <c r="C25" s="3">
        <v>1</v>
      </c>
      <c r="D25" s="3">
        <v>0.99399999999999999</v>
      </c>
      <c r="E25" s="3">
        <v>0.99</v>
      </c>
      <c r="F25" s="3">
        <v>0.995</v>
      </c>
      <c r="G25" s="3">
        <f t="shared" si="9"/>
        <v>0.99399999999999999</v>
      </c>
      <c r="H25" s="3">
        <f t="shared" si="10"/>
        <v>0.99060000000000004</v>
      </c>
      <c r="I25" s="14">
        <f t="shared" si="11"/>
        <v>0.15090543259557343</v>
      </c>
      <c r="J25" s="14">
        <f t="shared" si="12"/>
        <v>0.13930950938824949</v>
      </c>
      <c r="K25" s="1">
        <f t="shared" si="7"/>
        <v>0.84399999999999997</v>
      </c>
      <c r="L25" s="1">
        <f t="shared" si="8"/>
        <v>0.85260000000000014</v>
      </c>
      <c r="M25" s="1" t="s">
        <v>10</v>
      </c>
      <c r="N25" s="1">
        <v>0.89600000000000002</v>
      </c>
      <c r="O25" s="1">
        <v>0.83699999999999997</v>
      </c>
      <c r="P25" s="1">
        <v>0.83699999999999997</v>
      </c>
      <c r="Q25" s="1">
        <v>0.84899999999999998</v>
      </c>
      <c r="R25" s="1">
        <v>0.84399999999999997</v>
      </c>
    </row>
    <row r="26" spans="1:18">
      <c r="A26" s="3" t="s">
        <v>11</v>
      </c>
      <c r="B26" s="3">
        <v>4.3479999999999999</v>
      </c>
      <c r="C26" s="3">
        <v>2.4910000000000001</v>
      </c>
      <c r="D26" s="3">
        <v>2.5760000000000001</v>
      </c>
      <c r="E26" s="3">
        <v>2.4169999999999998</v>
      </c>
      <c r="F26" s="3">
        <v>2.492</v>
      </c>
      <c r="G26" s="3">
        <f t="shared" si="9"/>
        <v>2.492</v>
      </c>
      <c r="H26" s="3">
        <f t="shared" si="10"/>
        <v>2.8648000000000002</v>
      </c>
      <c r="I26" s="14">
        <f t="shared" si="11"/>
        <v>7.6243980738363026E-3</v>
      </c>
      <c r="J26" s="14">
        <f t="shared" si="12"/>
        <v>0.13613515777715723</v>
      </c>
      <c r="K26" s="1">
        <f t="shared" si="7"/>
        <v>2.4729999999999999</v>
      </c>
      <c r="L26" s="1">
        <f t="shared" si="8"/>
        <v>2.4748000000000001</v>
      </c>
      <c r="M26" s="1" t="s">
        <v>11</v>
      </c>
      <c r="N26" s="1">
        <v>2.4260000000000002</v>
      </c>
      <c r="O26" s="1">
        <v>2.4969999999999999</v>
      </c>
      <c r="P26" s="1">
        <v>2.4449999999999998</v>
      </c>
      <c r="Q26" s="1">
        <v>2.4729999999999999</v>
      </c>
      <c r="R26" s="1">
        <v>2.5329999999999999</v>
      </c>
    </row>
    <row r="27" spans="1:18">
      <c r="I27" s="14">
        <f>MEDIAN(I17:I26)</f>
        <v>0.19331309707747846</v>
      </c>
      <c r="J27" s="14">
        <f>AVERAGE(J17:J26)</f>
        <v>0.28334200466239989</v>
      </c>
    </row>
    <row r="29" spans="1:18">
      <c r="A29" s="3"/>
      <c r="B29" s="3" t="s">
        <v>0</v>
      </c>
      <c r="C29" s="3"/>
      <c r="D29" s="3"/>
      <c r="E29" s="3"/>
      <c r="F29" s="3"/>
      <c r="G29" s="3"/>
      <c r="H29" s="3"/>
      <c r="K29" s="1"/>
      <c r="L29" s="1"/>
      <c r="M29" s="1"/>
      <c r="N29" s="1" t="s">
        <v>1</v>
      </c>
      <c r="O29" s="1"/>
      <c r="P29" s="1"/>
      <c r="Q29" s="1"/>
      <c r="R29" s="1"/>
    </row>
    <row r="30" spans="1:18">
      <c r="A30" s="5" t="s">
        <v>27</v>
      </c>
      <c r="B30" s="3">
        <v>1</v>
      </c>
      <c r="C30" s="3">
        <v>2</v>
      </c>
      <c r="D30" s="3">
        <v>3</v>
      </c>
      <c r="E30" s="3">
        <v>4</v>
      </c>
      <c r="F30" s="3">
        <v>5</v>
      </c>
      <c r="G30" s="3" t="s">
        <v>12</v>
      </c>
      <c r="H30" s="3" t="s">
        <v>13</v>
      </c>
      <c r="I30" t="s">
        <v>15</v>
      </c>
      <c r="J30" s="2" t="s">
        <v>14</v>
      </c>
      <c r="K30" s="1" t="s">
        <v>12</v>
      </c>
      <c r="L30" s="1" t="s">
        <v>13</v>
      </c>
      <c r="M30" s="13" t="s">
        <v>27</v>
      </c>
      <c r="N30" s="1">
        <v>1</v>
      </c>
      <c r="O30" s="1">
        <v>2</v>
      </c>
      <c r="P30" s="1">
        <v>3</v>
      </c>
      <c r="Q30" s="1">
        <v>4</v>
      </c>
      <c r="R30" s="1">
        <v>5</v>
      </c>
    </row>
    <row r="31" spans="1:18">
      <c r="A31" s="3" t="s">
        <v>2</v>
      </c>
      <c r="B31" s="3">
        <v>2.5000000000000001E-3</v>
      </c>
      <c r="C31" s="3">
        <v>1.6999999999999999E-3</v>
      </c>
      <c r="D31" s="3">
        <v>3.0999999999999999E-3</v>
      </c>
      <c r="E31" s="3">
        <v>7.1000000000000004E-3</v>
      </c>
      <c r="F31" s="3">
        <v>7.9000000000000008E-3</v>
      </c>
      <c r="G31" s="3">
        <f>MEDIAN(B31:F31)</f>
        <v>3.0999999999999999E-3</v>
      </c>
      <c r="H31" s="3">
        <f>AVERAGE(B31:F31)</f>
        <v>4.4600000000000004E-3</v>
      </c>
      <c r="I31" s="14">
        <f>1-(K31/G31)</f>
        <v>0.73225806451612896</v>
      </c>
      <c r="J31" s="14">
        <f>1-(L31/H31)</f>
        <v>0.8067264573991032</v>
      </c>
      <c r="K31" s="1">
        <f t="shared" ref="K31:K40" si="13">MEDIAN(N31:R31)</f>
        <v>8.3000000000000001E-4</v>
      </c>
      <c r="L31" s="1">
        <f t="shared" ref="L31:L40" si="14">AVERAGE(N31:R31)</f>
        <v>8.6199999999999992E-4</v>
      </c>
      <c r="M31" s="1" t="s">
        <v>2</v>
      </c>
      <c r="N31" s="1">
        <v>8.0999999999999996E-4</v>
      </c>
      <c r="O31" s="1">
        <v>9.3999999999999997E-4</v>
      </c>
      <c r="P31" s="1">
        <v>7.2999999999999996E-4</v>
      </c>
      <c r="Q31" s="1">
        <v>1E-3</v>
      </c>
      <c r="R31" s="1">
        <v>8.3000000000000001E-4</v>
      </c>
    </row>
    <row r="32" spans="1:18">
      <c r="A32" s="3" t="s">
        <v>3</v>
      </c>
      <c r="B32" s="3">
        <v>3.8999999999999999E-4</v>
      </c>
      <c r="C32" s="3">
        <v>4.2000000000000002E-4</v>
      </c>
      <c r="D32" s="3">
        <v>3.8999999999999999E-4</v>
      </c>
      <c r="E32" s="3">
        <v>3.8999999999999999E-4</v>
      </c>
      <c r="F32" s="3">
        <v>3.5E-4</v>
      </c>
      <c r="G32" s="3">
        <f t="shared" ref="G32:G40" si="15">MEDIAN(B32:F32)</f>
        <v>3.8999999999999999E-4</v>
      </c>
      <c r="H32" s="3">
        <f t="shared" ref="H32:H40" si="16">AVERAGE(B32:F32)</f>
        <v>3.88E-4</v>
      </c>
      <c r="I32" s="14">
        <f t="shared" ref="I32:I40" si="17">1-(K32/G32)</f>
        <v>0.10256410256410253</v>
      </c>
      <c r="J32" s="14">
        <f t="shared" ref="J32:J40" si="18">1-(L32/H32)</f>
        <v>5.6701030927835072E-2</v>
      </c>
      <c r="K32" s="1">
        <f t="shared" si="13"/>
        <v>3.5E-4</v>
      </c>
      <c r="L32" s="1">
        <f t="shared" si="14"/>
        <v>3.6600000000000001E-4</v>
      </c>
      <c r="M32" s="1" t="s">
        <v>3</v>
      </c>
      <c r="N32" s="1">
        <v>3.5E-4</v>
      </c>
      <c r="O32" s="1">
        <v>3.8000000000000002E-4</v>
      </c>
      <c r="P32" s="1">
        <v>4.0000000000000002E-4</v>
      </c>
      <c r="Q32" s="1">
        <v>3.5E-4</v>
      </c>
      <c r="R32" s="1">
        <v>3.5E-4</v>
      </c>
    </row>
    <row r="33" spans="1:18">
      <c r="A33" s="3" t="s">
        <v>4</v>
      </c>
      <c r="B33" s="3">
        <v>3.8610000000000002</v>
      </c>
      <c r="C33" s="3">
        <v>3.8519999999999999</v>
      </c>
      <c r="D33" s="3">
        <v>3.1520000000000001</v>
      </c>
      <c r="E33" s="3">
        <v>3.633</v>
      </c>
      <c r="F33" s="3">
        <v>3.8639999999999999</v>
      </c>
      <c r="G33" s="3">
        <f t="shared" si="15"/>
        <v>3.8519999999999999</v>
      </c>
      <c r="H33" s="3">
        <f t="shared" si="16"/>
        <v>3.6724000000000006</v>
      </c>
      <c r="I33" s="14">
        <f t="shared" si="17"/>
        <v>0.48935617860851499</v>
      </c>
      <c r="J33" s="14">
        <f t="shared" si="18"/>
        <v>0.45566931706785763</v>
      </c>
      <c r="K33" s="1">
        <f t="shared" si="13"/>
        <v>1.9670000000000001</v>
      </c>
      <c r="L33" s="1">
        <f t="shared" si="14"/>
        <v>1.9990000000000001</v>
      </c>
      <c r="M33" s="1" t="s">
        <v>4</v>
      </c>
      <c r="N33" s="1">
        <v>2.044</v>
      </c>
      <c r="O33" s="1">
        <v>1.9670000000000001</v>
      </c>
      <c r="P33" s="1">
        <v>1.9370000000000001</v>
      </c>
      <c r="Q33" s="1">
        <v>2.1179999999999999</v>
      </c>
      <c r="R33" s="1">
        <v>1.929</v>
      </c>
    </row>
    <row r="34" spans="1:18">
      <c r="A34" s="3" t="s">
        <v>5</v>
      </c>
      <c r="B34" s="3">
        <v>5.5999999999999995E-4</v>
      </c>
      <c r="C34" s="3">
        <v>7.1000000000000002E-4</v>
      </c>
      <c r="D34" s="3">
        <v>5.0000000000000001E-4</v>
      </c>
      <c r="E34" s="3">
        <v>5.2999999999999998E-4</v>
      </c>
      <c r="F34" s="3">
        <v>6.8000000000000005E-4</v>
      </c>
      <c r="G34" s="3">
        <f t="shared" si="15"/>
        <v>5.5999999999999995E-4</v>
      </c>
      <c r="H34" s="3">
        <f t="shared" si="16"/>
        <v>5.9599999999999996E-4</v>
      </c>
      <c r="I34" s="14">
        <f t="shared" si="17"/>
        <v>0.14285714285714279</v>
      </c>
      <c r="J34" s="14">
        <f t="shared" si="18"/>
        <v>0.18120805369127513</v>
      </c>
      <c r="K34" s="1">
        <f t="shared" si="13"/>
        <v>4.8000000000000001E-4</v>
      </c>
      <c r="L34" s="1">
        <f t="shared" si="14"/>
        <v>4.8799999999999999E-4</v>
      </c>
      <c r="M34" s="1" t="s">
        <v>5</v>
      </c>
      <c r="N34" s="1">
        <v>5.8E-4</v>
      </c>
      <c r="O34" s="1">
        <v>5.0000000000000001E-4</v>
      </c>
      <c r="P34" s="1">
        <v>4.2999999999999999E-4</v>
      </c>
      <c r="Q34" s="1">
        <v>4.8000000000000001E-4</v>
      </c>
      <c r="R34" s="1">
        <v>4.4999999999999999E-4</v>
      </c>
    </row>
    <row r="35" spans="1:18">
      <c r="A35" s="3" t="s">
        <v>6</v>
      </c>
      <c r="B35" s="3">
        <v>2.8650000000000002</v>
      </c>
      <c r="C35" s="3">
        <v>2.9969999999999999</v>
      </c>
      <c r="D35" s="3">
        <v>2.97</v>
      </c>
      <c r="E35" s="3">
        <v>2.9350000000000001</v>
      </c>
      <c r="F35" s="3">
        <v>3.0950000000000002</v>
      </c>
      <c r="G35" s="3">
        <f t="shared" si="15"/>
        <v>2.97</v>
      </c>
      <c r="H35" s="3">
        <f t="shared" si="16"/>
        <v>2.9724000000000004</v>
      </c>
      <c r="I35" s="14">
        <f t="shared" si="17"/>
        <v>0.39932659932659931</v>
      </c>
      <c r="J35" s="14">
        <f t="shared" si="18"/>
        <v>0.41246131072533987</v>
      </c>
      <c r="K35" s="1">
        <f t="shared" si="13"/>
        <v>1.784</v>
      </c>
      <c r="L35" s="1">
        <f t="shared" si="14"/>
        <v>1.7464</v>
      </c>
      <c r="M35" s="1" t="s">
        <v>6</v>
      </c>
      <c r="N35" s="1">
        <v>1.599</v>
      </c>
      <c r="O35" s="1">
        <v>1.784</v>
      </c>
      <c r="P35" s="1">
        <v>1.8</v>
      </c>
      <c r="Q35" s="1">
        <v>1.7569999999999999</v>
      </c>
      <c r="R35" s="1">
        <v>1.792</v>
      </c>
    </row>
    <row r="36" spans="1:18">
      <c r="A36" s="3" t="s">
        <v>7</v>
      </c>
      <c r="B36" s="3">
        <v>7.5000000000000002E-4</v>
      </c>
      <c r="C36" s="3">
        <v>6.3000000000000003E-4</v>
      </c>
      <c r="D36" s="3">
        <v>5.8E-4</v>
      </c>
      <c r="E36" s="3">
        <v>6.0999999999999997E-4</v>
      </c>
      <c r="F36" s="3">
        <v>5.6999999999999998E-4</v>
      </c>
      <c r="G36" s="3">
        <f t="shared" si="15"/>
        <v>6.0999999999999997E-4</v>
      </c>
      <c r="H36" s="3">
        <f t="shared" si="16"/>
        <v>6.2799999999999987E-4</v>
      </c>
      <c r="I36" s="14">
        <f t="shared" si="17"/>
        <v>6.557377049180324E-2</v>
      </c>
      <c r="J36" s="14">
        <f t="shared" si="18"/>
        <v>9.235668789808904E-2</v>
      </c>
      <c r="K36" s="1">
        <f t="shared" si="13"/>
        <v>5.6999999999999998E-4</v>
      </c>
      <c r="L36" s="1">
        <f t="shared" si="14"/>
        <v>5.6999999999999998E-4</v>
      </c>
      <c r="M36" s="1" t="s">
        <v>7</v>
      </c>
      <c r="N36" s="1">
        <v>5.5000000000000003E-4</v>
      </c>
      <c r="O36" s="1">
        <v>6.0999999999999997E-4</v>
      </c>
      <c r="P36" s="1">
        <v>5.2999999999999998E-4</v>
      </c>
      <c r="Q36" s="1">
        <v>5.6999999999999998E-4</v>
      </c>
      <c r="R36" s="1">
        <v>5.9000000000000003E-4</v>
      </c>
    </row>
    <row r="37" spans="1:18">
      <c r="A37" s="3" t="s">
        <v>8</v>
      </c>
      <c r="B37" s="3">
        <v>0.35</v>
      </c>
      <c r="C37" s="3">
        <v>0.307</v>
      </c>
      <c r="D37" s="3">
        <v>0.315</v>
      </c>
      <c r="E37" s="3">
        <v>0.311</v>
      </c>
      <c r="F37" s="3">
        <v>0.35399999999999998</v>
      </c>
      <c r="G37" s="3">
        <f t="shared" si="15"/>
        <v>0.315</v>
      </c>
      <c r="H37" s="3">
        <f t="shared" si="16"/>
        <v>0.32740000000000002</v>
      </c>
      <c r="I37" s="14">
        <f t="shared" si="17"/>
        <v>0.46031746031746024</v>
      </c>
      <c r="J37" s="14">
        <f t="shared" si="18"/>
        <v>0.47709224190592547</v>
      </c>
      <c r="K37" s="1">
        <f t="shared" si="13"/>
        <v>0.17</v>
      </c>
      <c r="L37" s="1">
        <f t="shared" si="14"/>
        <v>0.17120000000000002</v>
      </c>
      <c r="M37" s="1" t="s">
        <v>8</v>
      </c>
      <c r="N37" s="1">
        <v>0.17</v>
      </c>
      <c r="O37" s="1">
        <v>0.16700000000000001</v>
      </c>
      <c r="P37" s="1">
        <v>0.16600000000000001</v>
      </c>
      <c r="Q37" s="1">
        <v>0.17599999999999999</v>
      </c>
      <c r="R37" s="1">
        <v>0.17699999999999999</v>
      </c>
    </row>
    <row r="38" spans="1:18">
      <c r="A38" s="3" t="s">
        <v>9</v>
      </c>
      <c r="B38" s="3">
        <v>5.0339999999999998</v>
      </c>
      <c r="C38" s="3">
        <v>4.0759999999999996</v>
      </c>
      <c r="D38" s="3">
        <v>4.5540000000000003</v>
      </c>
      <c r="E38" s="3">
        <v>4.7549999999999999</v>
      </c>
      <c r="F38" s="3">
        <v>5.0510000000000002</v>
      </c>
      <c r="G38" s="3">
        <f t="shared" si="15"/>
        <v>4.7549999999999999</v>
      </c>
      <c r="H38" s="3">
        <f t="shared" si="16"/>
        <v>4.694</v>
      </c>
      <c r="I38" s="14">
        <f t="shared" si="17"/>
        <v>0.7366982124079916</v>
      </c>
      <c r="J38" s="14">
        <f t="shared" si="18"/>
        <v>0.72978270132083511</v>
      </c>
      <c r="K38" s="1">
        <f t="shared" si="13"/>
        <v>1.252</v>
      </c>
      <c r="L38" s="1">
        <f t="shared" si="14"/>
        <v>1.2684</v>
      </c>
      <c r="M38" s="1" t="s">
        <v>9</v>
      </c>
      <c r="N38" s="1">
        <v>1.379</v>
      </c>
      <c r="O38" s="1">
        <v>1.2609999999999999</v>
      </c>
      <c r="P38" s="1">
        <v>1.246</v>
      </c>
      <c r="Q38" s="1">
        <v>1.252</v>
      </c>
      <c r="R38" s="1">
        <v>1.204</v>
      </c>
    </row>
    <row r="39" spans="1:18">
      <c r="A39" s="3" t="s">
        <v>10</v>
      </c>
      <c r="B39" s="3">
        <v>1.88</v>
      </c>
      <c r="C39" s="3">
        <v>1.8819999999999999</v>
      </c>
      <c r="D39" s="3">
        <v>2.9609999999999999</v>
      </c>
      <c r="E39" s="3">
        <v>4.6479999999999997</v>
      </c>
      <c r="F39" s="3">
        <v>4.8819999999999997</v>
      </c>
      <c r="G39" s="3">
        <f t="shared" si="15"/>
        <v>2.9609999999999999</v>
      </c>
      <c r="H39" s="3">
        <f t="shared" si="16"/>
        <v>3.2505999999999999</v>
      </c>
      <c r="I39" s="14">
        <f t="shared" si="17"/>
        <v>0.63964876730834175</v>
      </c>
      <c r="J39" s="14">
        <f t="shared" si="18"/>
        <v>0.67415246416046271</v>
      </c>
      <c r="K39" s="1">
        <f t="shared" si="13"/>
        <v>1.0669999999999999</v>
      </c>
      <c r="L39" s="1">
        <f t="shared" si="14"/>
        <v>1.0591999999999999</v>
      </c>
      <c r="M39" s="1" t="s">
        <v>10</v>
      </c>
      <c r="N39" s="1">
        <v>1.0389999999999999</v>
      </c>
      <c r="O39" s="1">
        <v>1.0669999999999999</v>
      </c>
      <c r="P39" s="1">
        <v>1.07</v>
      </c>
      <c r="Q39" s="1">
        <v>1.095</v>
      </c>
      <c r="R39" s="1">
        <v>1.0249999999999999</v>
      </c>
    </row>
    <row r="40" spans="1:18">
      <c r="A40" s="3" t="s">
        <v>11</v>
      </c>
      <c r="B40" s="3">
        <v>4.9470000000000001</v>
      </c>
      <c r="C40" s="3">
        <v>4.3639999999999999</v>
      </c>
      <c r="D40" s="3">
        <v>9.5619999999999994</v>
      </c>
      <c r="E40" s="3">
        <v>9.9329999999999998</v>
      </c>
      <c r="F40" s="3">
        <v>9.8559999999999999</v>
      </c>
      <c r="G40" s="3">
        <f t="shared" si="15"/>
        <v>9.5619999999999994</v>
      </c>
      <c r="H40" s="3">
        <f t="shared" si="16"/>
        <v>7.7324000000000002</v>
      </c>
      <c r="I40" s="14">
        <f t="shared" si="17"/>
        <v>0.59861953566199544</v>
      </c>
      <c r="J40" s="14">
        <f t="shared" si="18"/>
        <v>0.50755263566292497</v>
      </c>
      <c r="K40" s="1">
        <f t="shared" si="13"/>
        <v>3.8380000000000001</v>
      </c>
      <c r="L40" s="1">
        <f t="shared" si="14"/>
        <v>3.8077999999999994</v>
      </c>
      <c r="M40" s="1" t="s">
        <v>11</v>
      </c>
      <c r="N40" s="1">
        <v>3.903</v>
      </c>
      <c r="O40" s="1">
        <v>3.8380000000000001</v>
      </c>
      <c r="P40" s="1">
        <v>3.8439999999999999</v>
      </c>
      <c r="Q40" s="1">
        <v>3.6509999999999998</v>
      </c>
      <c r="R40" s="1">
        <v>3.8029999999999999</v>
      </c>
    </row>
    <row r="41" spans="1:18">
      <c r="I41" s="14">
        <f>MEDIAN(I31:I40)</f>
        <v>0.47483681946298761</v>
      </c>
      <c r="J41" s="14">
        <f>AVERAGE(J31:J40)</f>
        <v>0.43937029007596484</v>
      </c>
    </row>
    <row r="46" spans="1:18">
      <c r="A46" s="3"/>
      <c r="B46" s="3" t="s">
        <v>0</v>
      </c>
      <c r="C46" s="3"/>
      <c r="D46" s="3"/>
      <c r="E46" s="3"/>
      <c r="F46" s="3"/>
      <c r="G46" s="3"/>
      <c r="H46" s="3"/>
      <c r="K46" s="1"/>
      <c r="L46" s="1"/>
      <c r="M46" s="1"/>
      <c r="N46" s="1" t="s">
        <v>1</v>
      </c>
      <c r="O46" s="1"/>
      <c r="P46" s="1"/>
      <c r="Q46" s="1"/>
      <c r="R46" s="1"/>
    </row>
    <row r="47" spans="1:18">
      <c r="A47" s="5" t="s">
        <v>28</v>
      </c>
      <c r="B47" s="3">
        <v>1</v>
      </c>
      <c r="C47" s="3">
        <v>2</v>
      </c>
      <c r="D47" s="3">
        <v>3</v>
      </c>
      <c r="E47" s="3">
        <v>4</v>
      </c>
      <c r="F47" s="3">
        <v>5</v>
      </c>
      <c r="G47" s="3" t="s">
        <v>12</v>
      </c>
      <c r="H47" s="3" t="s">
        <v>13</v>
      </c>
      <c r="I47" t="s">
        <v>15</v>
      </c>
      <c r="J47" s="2" t="s">
        <v>14</v>
      </c>
      <c r="K47" s="1" t="s">
        <v>12</v>
      </c>
      <c r="L47" s="1" t="s">
        <v>13</v>
      </c>
      <c r="M47" s="13" t="s">
        <v>28</v>
      </c>
      <c r="N47" s="1">
        <v>1</v>
      </c>
      <c r="O47" s="1">
        <v>2</v>
      </c>
      <c r="P47" s="1">
        <v>3</v>
      </c>
      <c r="Q47" s="1">
        <v>4</v>
      </c>
      <c r="R47" s="1">
        <v>5</v>
      </c>
    </row>
    <row r="48" spans="1:18">
      <c r="A48" s="3" t="s">
        <v>2</v>
      </c>
      <c r="B48" s="3">
        <v>3.0000000000000001E-3</v>
      </c>
      <c r="C48" s="3">
        <v>3.2000000000000002E-3</v>
      </c>
      <c r="D48" s="3">
        <v>9.7000000000000003E-3</v>
      </c>
      <c r="E48" s="3">
        <v>1.0999999999999999E-2</v>
      </c>
      <c r="F48" s="3">
        <v>9.7000000000000003E-3</v>
      </c>
      <c r="G48" s="3">
        <f>MEDIAN(B48:F48)</f>
        <v>9.7000000000000003E-3</v>
      </c>
      <c r="H48" s="3">
        <f>AVERAGE(B48:F48)</f>
        <v>7.3200000000000001E-3</v>
      </c>
      <c r="I48" s="14">
        <f>1-(K48/G48)</f>
        <v>0.92164948453608253</v>
      </c>
      <c r="J48" s="14">
        <f>1-(L48/H48)</f>
        <v>0.8893442622950819</v>
      </c>
      <c r="K48" s="1">
        <f t="shared" ref="K48:K57" si="19">MEDIAN(N48:R48)</f>
        <v>7.6000000000000004E-4</v>
      </c>
      <c r="L48" s="1">
        <f t="shared" ref="L48:L57" si="20">AVERAGE(N48:R48)</f>
        <v>8.1000000000000017E-4</v>
      </c>
      <c r="M48" s="1" t="s">
        <v>2</v>
      </c>
      <c r="N48" s="1">
        <v>1E-3</v>
      </c>
      <c r="O48" s="1">
        <v>7.7999999999999999E-4</v>
      </c>
      <c r="P48" s="1">
        <v>7.5000000000000002E-4</v>
      </c>
      <c r="Q48" s="1">
        <v>7.6000000000000004E-4</v>
      </c>
      <c r="R48" s="1">
        <v>7.6000000000000004E-4</v>
      </c>
    </row>
    <row r="49" spans="1:18">
      <c r="A49" s="3" t="s">
        <v>3</v>
      </c>
      <c r="B49" s="3">
        <v>4.6000000000000001E-4</v>
      </c>
      <c r="C49" s="3">
        <v>3.5E-4</v>
      </c>
      <c r="D49" s="3">
        <v>5.0000000000000001E-4</v>
      </c>
      <c r="E49" s="3">
        <v>3.8000000000000002E-4</v>
      </c>
      <c r="F49" s="3">
        <v>4.4999999999999999E-4</v>
      </c>
      <c r="G49" s="3">
        <f t="shared" ref="G49:G57" si="21">MEDIAN(B49:F49)</f>
        <v>4.4999999999999999E-4</v>
      </c>
      <c r="H49" s="3">
        <f t="shared" ref="H49:H57" si="22">AVERAGE(B49:F49)</f>
        <v>4.28E-4</v>
      </c>
      <c r="I49" s="14">
        <f t="shared" ref="I49:I57" si="23">1-(K49/G49)</f>
        <v>0.15555555555555545</v>
      </c>
      <c r="J49" s="14">
        <f t="shared" ref="J49:J57" si="24">1-(L49/H49)</f>
        <v>9.3457943925233544E-2</v>
      </c>
      <c r="K49" s="1">
        <f t="shared" si="19"/>
        <v>3.8000000000000002E-4</v>
      </c>
      <c r="L49" s="1">
        <f t="shared" si="20"/>
        <v>3.8800000000000005E-4</v>
      </c>
      <c r="M49" s="1" t="s">
        <v>3</v>
      </c>
      <c r="N49" s="1">
        <v>3.8999999999999999E-4</v>
      </c>
      <c r="O49" s="1">
        <v>4.2000000000000002E-4</v>
      </c>
      <c r="P49" s="1">
        <v>3.8000000000000002E-4</v>
      </c>
      <c r="Q49" s="1">
        <v>3.8000000000000002E-4</v>
      </c>
      <c r="R49" s="1">
        <v>3.6999999999999999E-4</v>
      </c>
    </row>
    <row r="50" spans="1:18">
      <c r="A50" s="3" t="s">
        <v>4</v>
      </c>
      <c r="B50" s="3">
        <v>6.2859999999999996</v>
      </c>
      <c r="C50" s="3">
        <v>6.5270000000000001</v>
      </c>
      <c r="D50" s="3">
        <v>6.306</v>
      </c>
      <c r="E50" s="3">
        <v>6.5339999999999998</v>
      </c>
      <c r="F50" s="3">
        <v>6.86</v>
      </c>
      <c r="G50" s="3">
        <f t="shared" si="21"/>
        <v>6.5270000000000001</v>
      </c>
      <c r="H50" s="3">
        <f t="shared" si="22"/>
        <v>6.5025999999999993</v>
      </c>
      <c r="I50" s="14">
        <f t="shared" si="23"/>
        <v>0.49777845870997395</v>
      </c>
      <c r="J50" s="14">
        <f t="shared" si="24"/>
        <v>0.49349490972841625</v>
      </c>
      <c r="K50" s="1">
        <f t="shared" si="19"/>
        <v>3.278</v>
      </c>
      <c r="L50" s="1">
        <f t="shared" si="20"/>
        <v>3.2936000000000001</v>
      </c>
      <c r="M50" s="1" t="s">
        <v>4</v>
      </c>
      <c r="N50" s="1">
        <v>3.331</v>
      </c>
      <c r="O50" s="1">
        <v>3.585</v>
      </c>
      <c r="P50" s="1">
        <v>3.1840000000000002</v>
      </c>
      <c r="Q50" s="1">
        <v>3.09</v>
      </c>
      <c r="R50" s="1">
        <v>3.278</v>
      </c>
    </row>
    <row r="51" spans="1:18">
      <c r="A51" s="3" t="s">
        <v>5</v>
      </c>
      <c r="B51" s="3">
        <v>7.6999999999999996E-4</v>
      </c>
      <c r="C51" s="3">
        <v>8.0000000000000004E-4</v>
      </c>
      <c r="D51" s="3">
        <v>7.2000000000000005E-4</v>
      </c>
      <c r="E51" s="3">
        <v>6.9999999999999999E-4</v>
      </c>
      <c r="F51" s="3">
        <v>7.1000000000000002E-4</v>
      </c>
      <c r="G51" s="3">
        <f t="shared" si="21"/>
        <v>7.2000000000000005E-4</v>
      </c>
      <c r="H51" s="3">
        <f t="shared" si="22"/>
        <v>7.3999999999999999E-4</v>
      </c>
      <c r="I51" s="14">
        <f t="shared" si="23"/>
        <v>0.34722222222222232</v>
      </c>
      <c r="J51" s="14">
        <f t="shared" si="24"/>
        <v>0.37297297297297294</v>
      </c>
      <c r="K51" s="1">
        <f t="shared" si="19"/>
        <v>4.6999999999999999E-4</v>
      </c>
      <c r="L51" s="1">
        <f t="shared" si="20"/>
        <v>4.64E-4</v>
      </c>
      <c r="M51" s="1" t="s">
        <v>5</v>
      </c>
      <c r="N51" s="1">
        <v>4.4999999999999999E-4</v>
      </c>
      <c r="O51" s="1">
        <v>4.6999999999999999E-4</v>
      </c>
      <c r="P51" s="1">
        <v>4.8000000000000001E-4</v>
      </c>
      <c r="Q51" s="1">
        <v>4.2999999999999999E-4</v>
      </c>
      <c r="R51" s="1">
        <v>4.8999999999999998E-4</v>
      </c>
    </row>
    <row r="52" spans="1:18">
      <c r="A52" s="3" t="s">
        <v>6</v>
      </c>
      <c r="B52" s="3">
        <v>4.133</v>
      </c>
      <c r="C52" s="3">
        <v>4.2539999999999996</v>
      </c>
      <c r="D52" s="3">
        <v>4.3890000000000002</v>
      </c>
      <c r="E52" s="3">
        <v>4.1390000000000002</v>
      </c>
      <c r="F52" s="3">
        <v>4.2679999999999998</v>
      </c>
      <c r="G52" s="3">
        <f t="shared" si="21"/>
        <v>4.2539999999999996</v>
      </c>
      <c r="H52" s="3">
        <f t="shared" si="22"/>
        <v>4.2366000000000001</v>
      </c>
      <c r="I52" s="14">
        <f t="shared" si="23"/>
        <v>0.37729196050775737</v>
      </c>
      <c r="J52" s="14">
        <f t="shared" si="24"/>
        <v>0.40282301845819757</v>
      </c>
      <c r="K52" s="1">
        <f t="shared" si="19"/>
        <v>2.649</v>
      </c>
      <c r="L52" s="1">
        <f t="shared" si="20"/>
        <v>2.5300000000000002</v>
      </c>
      <c r="M52" s="1" t="s">
        <v>6</v>
      </c>
      <c r="N52" s="1">
        <v>2.2400000000000002</v>
      </c>
      <c r="O52" s="1">
        <v>2.3319999999999999</v>
      </c>
      <c r="P52" s="1">
        <v>2.657</v>
      </c>
      <c r="Q52" s="1">
        <v>2.649</v>
      </c>
      <c r="R52" s="1">
        <v>2.7719999999999998</v>
      </c>
    </row>
    <row r="53" spans="1:18">
      <c r="A53" s="3" t="s">
        <v>7</v>
      </c>
      <c r="B53" s="3">
        <v>5.2999999999999998E-4</v>
      </c>
      <c r="C53" s="3">
        <v>8.7000000000000001E-4</v>
      </c>
      <c r="D53" s="3">
        <v>6.0999999999999997E-4</v>
      </c>
      <c r="E53" s="3">
        <v>6.7000000000000002E-4</v>
      </c>
      <c r="F53" s="3">
        <v>6.0999999999999997E-4</v>
      </c>
      <c r="G53" s="3">
        <f t="shared" si="21"/>
        <v>6.0999999999999997E-4</v>
      </c>
      <c r="H53" s="3">
        <f t="shared" si="22"/>
        <v>6.5799999999999995E-4</v>
      </c>
      <c r="I53" s="14">
        <f t="shared" si="23"/>
        <v>4.9180327868852403E-2</v>
      </c>
      <c r="J53" s="14">
        <f t="shared" si="24"/>
        <v>0.11550151975683876</v>
      </c>
      <c r="K53" s="1">
        <f t="shared" si="19"/>
        <v>5.8E-4</v>
      </c>
      <c r="L53" s="1">
        <f t="shared" si="20"/>
        <v>5.8200000000000005E-4</v>
      </c>
      <c r="M53" s="1" t="s">
        <v>7</v>
      </c>
      <c r="N53" s="1">
        <v>5.8E-4</v>
      </c>
      <c r="O53" s="1">
        <v>5.9999999999999995E-4</v>
      </c>
      <c r="P53" s="1">
        <v>6.0999999999999997E-4</v>
      </c>
      <c r="Q53" s="1">
        <v>5.5000000000000003E-4</v>
      </c>
      <c r="R53" s="1">
        <v>5.6999999999999998E-4</v>
      </c>
    </row>
    <row r="54" spans="1:18">
      <c r="A54" s="3" t="s">
        <v>8</v>
      </c>
      <c r="B54" s="3">
        <v>0.41</v>
      </c>
      <c r="C54" s="3">
        <v>0.38700000000000001</v>
      </c>
      <c r="D54" s="3">
        <v>0.41</v>
      </c>
      <c r="E54" s="3">
        <v>0.38800000000000001</v>
      </c>
      <c r="F54" s="3">
        <v>0.43</v>
      </c>
      <c r="G54" s="3">
        <f t="shared" si="21"/>
        <v>0.41</v>
      </c>
      <c r="H54" s="3">
        <f t="shared" si="22"/>
        <v>0.40499999999999997</v>
      </c>
      <c r="I54" s="14">
        <f t="shared" si="23"/>
        <v>0.48292682926829267</v>
      </c>
      <c r="J54" s="14">
        <f t="shared" si="24"/>
        <v>0.46370370370370362</v>
      </c>
      <c r="K54" s="1">
        <f t="shared" si="19"/>
        <v>0.21199999999999999</v>
      </c>
      <c r="L54" s="1">
        <f t="shared" si="20"/>
        <v>0.2172</v>
      </c>
      <c r="M54" s="1" t="s">
        <v>8</v>
      </c>
      <c r="N54" s="1">
        <v>0.20899999999999999</v>
      </c>
      <c r="O54" s="1">
        <v>0.20699999999999999</v>
      </c>
      <c r="P54" s="1">
        <v>0.21199999999999999</v>
      </c>
      <c r="Q54" s="1">
        <v>0.24099999999999999</v>
      </c>
      <c r="R54" s="1">
        <v>0.217</v>
      </c>
    </row>
    <row r="55" spans="1:18">
      <c r="A55" s="3" t="s">
        <v>9</v>
      </c>
      <c r="B55" s="3">
        <v>10.259</v>
      </c>
      <c r="C55" s="3">
        <v>10.897</v>
      </c>
      <c r="D55" s="3">
        <v>10.438000000000001</v>
      </c>
      <c r="E55" s="3">
        <v>10.231</v>
      </c>
      <c r="F55" s="3">
        <v>10.427</v>
      </c>
      <c r="G55" s="3">
        <f t="shared" si="21"/>
        <v>10.427</v>
      </c>
      <c r="H55" s="3">
        <f t="shared" si="22"/>
        <v>10.4504</v>
      </c>
      <c r="I55" s="14">
        <f t="shared" si="23"/>
        <v>0.82238419487868031</v>
      </c>
      <c r="J55" s="14">
        <f t="shared" si="24"/>
        <v>0.78597948403888851</v>
      </c>
      <c r="K55" s="1">
        <f t="shared" si="19"/>
        <v>1.8520000000000001</v>
      </c>
      <c r="L55" s="1">
        <f t="shared" si="20"/>
        <v>2.2366000000000001</v>
      </c>
      <c r="M55" s="1" t="s">
        <v>9</v>
      </c>
      <c r="N55" s="1">
        <v>3.504</v>
      </c>
      <c r="O55" s="1">
        <v>1.8520000000000001</v>
      </c>
      <c r="P55" s="1">
        <v>1.7549999999999999</v>
      </c>
      <c r="Q55" s="1">
        <v>1.7569999999999999</v>
      </c>
      <c r="R55" s="1">
        <v>2.3149999999999999</v>
      </c>
    </row>
    <row r="56" spans="1:18">
      <c r="A56" s="3" t="s">
        <v>10</v>
      </c>
      <c r="B56" s="3">
        <v>10.379</v>
      </c>
      <c r="C56" s="3">
        <v>7.0149999999999997</v>
      </c>
      <c r="D56" s="3">
        <v>6.61</v>
      </c>
      <c r="E56" s="3">
        <v>6.54</v>
      </c>
      <c r="F56" s="3">
        <v>6.9180000000000001</v>
      </c>
      <c r="G56" s="3">
        <f t="shared" si="21"/>
        <v>6.9180000000000001</v>
      </c>
      <c r="H56" s="3">
        <f t="shared" si="22"/>
        <v>7.4923999999999991</v>
      </c>
      <c r="I56" s="14">
        <f t="shared" si="23"/>
        <v>0.76843018213356462</v>
      </c>
      <c r="J56" s="14">
        <f t="shared" si="24"/>
        <v>0.71968928514227748</v>
      </c>
      <c r="K56" s="1">
        <f t="shared" si="19"/>
        <v>1.6020000000000001</v>
      </c>
      <c r="L56" s="1">
        <f t="shared" si="20"/>
        <v>2.1002000000000001</v>
      </c>
      <c r="M56" s="1" t="s">
        <v>10</v>
      </c>
      <c r="N56" s="1">
        <v>3.774</v>
      </c>
      <c r="O56" s="1">
        <v>1.524</v>
      </c>
      <c r="P56" s="1">
        <v>1.26</v>
      </c>
      <c r="Q56" s="1">
        <v>1.6020000000000001</v>
      </c>
      <c r="R56" s="1">
        <v>2.3410000000000002</v>
      </c>
    </row>
    <row r="57" spans="1:18">
      <c r="A57" s="3" t="s">
        <v>11</v>
      </c>
      <c r="B57" s="3">
        <v>16.138000000000002</v>
      </c>
      <c r="C57" s="3">
        <v>14.88</v>
      </c>
      <c r="D57" s="3">
        <v>14.461</v>
      </c>
      <c r="E57" s="3">
        <v>14.59</v>
      </c>
      <c r="F57" s="3">
        <v>15.045999999999999</v>
      </c>
      <c r="G57" s="3">
        <f t="shared" si="21"/>
        <v>14.88</v>
      </c>
      <c r="H57" s="3">
        <f t="shared" si="22"/>
        <v>15.023000000000001</v>
      </c>
      <c r="I57" s="14">
        <f t="shared" si="23"/>
        <v>0.63783602150537633</v>
      </c>
      <c r="J57" s="14">
        <f t="shared" si="24"/>
        <v>0.58837782067496514</v>
      </c>
      <c r="K57" s="1">
        <f t="shared" si="19"/>
        <v>5.3890000000000002</v>
      </c>
      <c r="L57" s="1">
        <f t="shared" si="20"/>
        <v>6.1837999999999997</v>
      </c>
      <c r="M57" s="1" t="s">
        <v>11</v>
      </c>
      <c r="N57" s="1">
        <v>8.35</v>
      </c>
      <c r="O57" s="1">
        <v>5.3890000000000002</v>
      </c>
      <c r="P57" s="1">
        <v>5.2119999999999997</v>
      </c>
      <c r="Q57" s="1">
        <v>5.2439999999999998</v>
      </c>
      <c r="R57" s="1">
        <v>6.7240000000000002</v>
      </c>
    </row>
    <row r="58" spans="1:18">
      <c r="B58" s="3"/>
      <c r="I58" s="14">
        <f>MEDIAN(I48:I57)</f>
        <v>0.49035264398913331</v>
      </c>
      <c r="J58" s="14">
        <f>AVERAGE(J48:J57)</f>
        <v>0.4925344920696576</v>
      </c>
    </row>
    <row r="60" spans="1:18">
      <c r="A60" s="6"/>
      <c r="B60" s="6" t="s">
        <v>0</v>
      </c>
      <c r="C60" s="6"/>
      <c r="D60" s="6"/>
      <c r="E60" s="6"/>
      <c r="F60" s="6"/>
      <c r="G60" s="6"/>
      <c r="H60" s="6"/>
      <c r="I60" s="7"/>
      <c r="J60" s="7"/>
      <c r="K60" s="8"/>
      <c r="L60" s="8"/>
      <c r="M60" s="8"/>
      <c r="N60" s="8" t="s">
        <v>1</v>
      </c>
      <c r="O60" s="8"/>
      <c r="P60" s="8"/>
      <c r="Q60" s="8"/>
      <c r="R60" s="8"/>
    </row>
    <row r="61" spans="1:18">
      <c r="A61" s="9" t="s">
        <v>29</v>
      </c>
      <c r="B61" s="6">
        <v>1</v>
      </c>
      <c r="C61" s="6">
        <v>2</v>
      </c>
      <c r="D61" s="6">
        <v>3</v>
      </c>
      <c r="E61" s="6">
        <v>4</v>
      </c>
      <c r="F61" s="6">
        <v>5</v>
      </c>
      <c r="G61" s="6" t="s">
        <v>12</v>
      </c>
      <c r="H61" s="6" t="s">
        <v>13</v>
      </c>
      <c r="I61" s="7" t="s">
        <v>15</v>
      </c>
      <c r="J61" s="7" t="s">
        <v>14</v>
      </c>
      <c r="K61" s="8" t="s">
        <v>12</v>
      </c>
      <c r="L61" s="8" t="s">
        <v>13</v>
      </c>
      <c r="M61" s="10" t="s">
        <v>29</v>
      </c>
      <c r="N61" s="8">
        <v>1</v>
      </c>
      <c r="O61" s="8">
        <v>2</v>
      </c>
      <c r="P61" s="8">
        <v>3</v>
      </c>
      <c r="Q61" s="8">
        <v>4</v>
      </c>
      <c r="R61" s="8">
        <v>5</v>
      </c>
    </row>
    <row r="62" spans="1:18">
      <c r="A62" s="6" t="s">
        <v>2</v>
      </c>
      <c r="B62" s="6">
        <v>1.4E-2</v>
      </c>
      <c r="C62" s="6">
        <v>9.4999999999999998E-3</v>
      </c>
      <c r="D62" s="6">
        <v>3.3000000000000002E-2</v>
      </c>
      <c r="E62" s="6">
        <v>2.8000000000000001E-2</v>
      </c>
      <c r="F62" s="6">
        <v>2.8000000000000001E-2</v>
      </c>
      <c r="G62" s="3">
        <f>MEDIAN(B62:F62)</f>
        <v>2.8000000000000001E-2</v>
      </c>
      <c r="H62" s="3">
        <f>AVERAGE(B62:F62)</f>
        <v>2.2499999999999999E-2</v>
      </c>
      <c r="I62" s="14">
        <f>1-(K62/G62)</f>
        <v>0.96964285714285714</v>
      </c>
      <c r="J62" s="14">
        <f>1-(L62/H62)</f>
        <v>0.95946666666666669</v>
      </c>
      <c r="K62" s="8">
        <f>MEDIAN(N62:R62)</f>
        <v>8.4999999999999995E-4</v>
      </c>
      <c r="L62" s="8">
        <f>AVERAGE(N62:R62)</f>
        <v>9.1199999999999994E-4</v>
      </c>
      <c r="M62" s="8" t="s">
        <v>2</v>
      </c>
      <c r="N62" s="8">
        <v>1.1999999999999999E-3</v>
      </c>
      <c r="O62" s="8">
        <v>8.3000000000000001E-4</v>
      </c>
      <c r="P62" s="8">
        <v>8.4999999999999995E-4</v>
      </c>
      <c r="Q62" s="8">
        <v>8.9999999999999998E-4</v>
      </c>
      <c r="R62" s="8">
        <v>7.7999999999999999E-4</v>
      </c>
    </row>
    <row r="63" spans="1:18">
      <c r="A63" s="6" t="s">
        <v>3</v>
      </c>
      <c r="B63" s="6">
        <v>5.1999999999999995E-4</v>
      </c>
      <c r="C63" s="6">
        <v>4.0000000000000002E-4</v>
      </c>
      <c r="D63" s="6">
        <v>4.6999999999999999E-4</v>
      </c>
      <c r="E63" s="6">
        <v>8.5999999999999998E-4</v>
      </c>
      <c r="F63" s="6">
        <v>4.4999999999999999E-4</v>
      </c>
      <c r="G63" s="3">
        <f t="shared" ref="G63:G71" si="25">MEDIAN(B63:F63)</f>
        <v>4.6999999999999999E-4</v>
      </c>
      <c r="H63" s="3">
        <f t="shared" ref="H63:H71" si="26">AVERAGE(B63:F63)</f>
        <v>5.399999999999999E-4</v>
      </c>
      <c r="I63" s="14">
        <f t="shared" ref="I63:I71" si="27">1-(K63/G63)</f>
        <v>0</v>
      </c>
      <c r="J63" s="14">
        <f t="shared" ref="J63:J71" si="28">1-(L63/H63)</f>
        <v>0.12592592592592589</v>
      </c>
      <c r="K63" s="8">
        <f t="shared" ref="K63:K71" si="29">MEDIAN(N63:R63)</f>
        <v>4.6999999999999999E-4</v>
      </c>
      <c r="L63" s="8">
        <f t="shared" ref="L63:L71" si="30">AVERAGE(N63:R63)</f>
        <v>4.7199999999999993E-4</v>
      </c>
      <c r="M63" s="8" t="s">
        <v>3</v>
      </c>
      <c r="N63" s="8">
        <v>4.2999999999999999E-4</v>
      </c>
      <c r="O63" s="8">
        <v>4.6999999999999999E-4</v>
      </c>
      <c r="P63" s="8">
        <v>4.8999999999999998E-4</v>
      </c>
      <c r="Q63" s="8">
        <v>5.1999999999999995E-4</v>
      </c>
      <c r="R63" s="8">
        <v>4.4999999999999999E-4</v>
      </c>
    </row>
    <row r="64" spans="1:18">
      <c r="A64" s="6" t="s">
        <v>4</v>
      </c>
      <c r="B64" s="6">
        <v>9.6259999999999994</v>
      </c>
      <c r="C64" s="6">
        <v>10.286</v>
      </c>
      <c r="D64" s="6">
        <v>10.432</v>
      </c>
      <c r="E64" s="6">
        <v>10.1</v>
      </c>
      <c r="F64" s="6">
        <v>10.167</v>
      </c>
      <c r="G64" s="3">
        <f t="shared" si="25"/>
        <v>10.167</v>
      </c>
      <c r="H64" s="3">
        <f t="shared" si="26"/>
        <v>10.122200000000001</v>
      </c>
      <c r="I64" s="14">
        <f t="shared" si="27"/>
        <v>0.49513130717025666</v>
      </c>
      <c r="J64" s="14">
        <f t="shared" si="28"/>
        <v>0.48884629823556158</v>
      </c>
      <c r="K64" s="8">
        <f t="shared" si="29"/>
        <v>5.133</v>
      </c>
      <c r="L64" s="8">
        <f t="shared" si="30"/>
        <v>5.1739999999999995</v>
      </c>
      <c r="M64" s="8" t="s">
        <v>4</v>
      </c>
      <c r="N64" s="8">
        <v>5.2750000000000004</v>
      </c>
      <c r="O64" s="8">
        <v>5.5010000000000003</v>
      </c>
      <c r="P64" s="8">
        <v>5.133</v>
      </c>
      <c r="Q64" s="8">
        <v>4.976</v>
      </c>
      <c r="R64" s="8">
        <v>4.9850000000000003</v>
      </c>
    </row>
    <row r="65" spans="1:18">
      <c r="A65" s="6" t="s">
        <v>5</v>
      </c>
      <c r="B65" s="6">
        <v>8.7000000000000001E-4</v>
      </c>
      <c r="C65" s="6">
        <v>8.4999999999999995E-4</v>
      </c>
      <c r="D65" s="6">
        <v>8.8000000000000003E-4</v>
      </c>
      <c r="E65" s="6">
        <v>8.8999999999999995E-4</v>
      </c>
      <c r="F65" s="6">
        <v>8.5000000000000006E-5</v>
      </c>
      <c r="G65" s="3">
        <f t="shared" si="25"/>
        <v>8.7000000000000001E-4</v>
      </c>
      <c r="H65" s="3">
        <f t="shared" si="26"/>
        <v>7.1500000000000003E-4</v>
      </c>
      <c r="I65" s="14">
        <f t="shared" si="27"/>
        <v>0.40229885057471271</v>
      </c>
      <c r="J65" s="14">
        <f t="shared" si="28"/>
        <v>0.32307692307692315</v>
      </c>
      <c r="K65" s="8">
        <f t="shared" si="29"/>
        <v>5.1999999999999995E-4</v>
      </c>
      <c r="L65" s="8">
        <f t="shared" si="30"/>
        <v>4.8399999999999995E-4</v>
      </c>
      <c r="M65" s="8" t="s">
        <v>5</v>
      </c>
      <c r="N65" s="8">
        <v>3.8000000000000002E-4</v>
      </c>
      <c r="O65" s="8">
        <v>4.2999999999999999E-4</v>
      </c>
      <c r="P65" s="8">
        <v>5.1999999999999995E-4</v>
      </c>
      <c r="Q65" s="8">
        <v>5.5999999999999995E-4</v>
      </c>
      <c r="R65" s="8">
        <v>5.2999999999999998E-4</v>
      </c>
    </row>
    <row r="66" spans="1:18">
      <c r="A66" s="6" t="s">
        <v>6</v>
      </c>
      <c r="B66" s="6">
        <v>5.9640000000000004</v>
      </c>
      <c r="C66" s="6">
        <v>5.9329999999999998</v>
      </c>
      <c r="D66" s="6">
        <v>5.7080000000000002</v>
      </c>
      <c r="E66" s="6">
        <v>5.7480000000000002</v>
      </c>
      <c r="F66" s="6">
        <v>5.7450000000000001</v>
      </c>
      <c r="G66" s="3">
        <f t="shared" si="25"/>
        <v>5.7480000000000002</v>
      </c>
      <c r="H66" s="3">
        <f t="shared" si="26"/>
        <v>5.8196000000000003</v>
      </c>
      <c r="I66" s="14">
        <f t="shared" si="27"/>
        <v>0.41057759220598478</v>
      </c>
      <c r="J66" s="14">
        <f t="shared" si="28"/>
        <v>0.41597360643343184</v>
      </c>
      <c r="K66" s="8">
        <f t="shared" si="29"/>
        <v>3.3879999999999999</v>
      </c>
      <c r="L66" s="8">
        <f t="shared" si="30"/>
        <v>3.3988</v>
      </c>
      <c r="M66" s="8" t="s">
        <v>6</v>
      </c>
      <c r="N66" s="8">
        <v>3.452</v>
      </c>
      <c r="O66" s="8">
        <v>3.367</v>
      </c>
      <c r="P66" s="8">
        <v>3.512</v>
      </c>
      <c r="Q66" s="8">
        <v>3.3879999999999999</v>
      </c>
      <c r="R66" s="8">
        <v>3.2749999999999999</v>
      </c>
    </row>
    <row r="67" spans="1:18">
      <c r="A67" s="6" t="s">
        <v>7</v>
      </c>
      <c r="B67" s="6">
        <v>1.1000000000000001E-3</v>
      </c>
      <c r="C67" s="6">
        <v>9.6000000000000002E-4</v>
      </c>
      <c r="D67" s="6">
        <v>9.5E-4</v>
      </c>
      <c r="E67" s="6">
        <v>5.2999999999999998E-4</v>
      </c>
      <c r="F67" s="6">
        <v>6.9999999999999999E-4</v>
      </c>
      <c r="G67" s="3">
        <f t="shared" si="25"/>
        <v>9.5E-4</v>
      </c>
      <c r="H67" s="3">
        <f t="shared" si="26"/>
        <v>8.4800000000000001E-4</v>
      </c>
      <c r="I67" s="14">
        <f t="shared" si="27"/>
        <v>0.22105263157894739</v>
      </c>
      <c r="J67" s="14">
        <f t="shared" si="28"/>
        <v>0.14150943396226412</v>
      </c>
      <c r="K67" s="8">
        <f t="shared" si="29"/>
        <v>7.3999999999999999E-4</v>
      </c>
      <c r="L67" s="8">
        <f t="shared" si="30"/>
        <v>7.2800000000000002E-4</v>
      </c>
      <c r="M67" s="8" t="s">
        <v>7</v>
      </c>
      <c r="N67" s="8">
        <v>6.7000000000000002E-4</v>
      </c>
      <c r="O67" s="8">
        <v>7.3999999999999999E-4</v>
      </c>
      <c r="P67" s="8">
        <v>6.8999999999999997E-4</v>
      </c>
      <c r="Q67" s="8">
        <v>8.0000000000000004E-4</v>
      </c>
      <c r="R67" s="8">
        <v>7.3999999999999999E-4</v>
      </c>
    </row>
    <row r="68" spans="1:18">
      <c r="A68" s="6" t="s">
        <v>8</v>
      </c>
      <c r="B68" s="6">
        <v>0.52500000000000002</v>
      </c>
      <c r="C68" s="6">
        <v>0.52600000000000002</v>
      </c>
      <c r="D68" s="6">
        <v>0.47899999999999998</v>
      </c>
      <c r="E68" s="6">
        <v>0.497</v>
      </c>
      <c r="F68" s="6">
        <v>0.496</v>
      </c>
      <c r="G68" s="3">
        <f t="shared" si="25"/>
        <v>0.497</v>
      </c>
      <c r="H68" s="3">
        <f t="shared" si="26"/>
        <v>0.50460000000000005</v>
      </c>
      <c r="I68" s="14">
        <f t="shared" si="27"/>
        <v>0.43661971830985913</v>
      </c>
      <c r="J68" s="14">
        <f t="shared" si="28"/>
        <v>0.44312326595323026</v>
      </c>
      <c r="K68" s="8">
        <f t="shared" si="29"/>
        <v>0.28000000000000003</v>
      </c>
      <c r="L68" s="8">
        <f t="shared" si="30"/>
        <v>0.28100000000000003</v>
      </c>
      <c r="M68" s="8" t="s">
        <v>8</v>
      </c>
      <c r="N68" s="8">
        <v>0.29599999999999999</v>
      </c>
      <c r="O68" s="8">
        <v>0.28000000000000003</v>
      </c>
      <c r="P68" s="8">
        <v>0.27600000000000002</v>
      </c>
      <c r="Q68" s="8">
        <v>0.28399999999999997</v>
      </c>
      <c r="R68" s="8">
        <v>0.26900000000000002</v>
      </c>
    </row>
    <row r="69" spans="1:18">
      <c r="A69" s="6" t="s">
        <v>9</v>
      </c>
      <c r="B69" s="6">
        <v>11.212999999999999</v>
      </c>
      <c r="C69" s="6">
        <v>14.26</v>
      </c>
      <c r="D69" s="6">
        <v>12.058999999999999</v>
      </c>
      <c r="E69" s="6">
        <v>12.393000000000001</v>
      </c>
      <c r="F69" s="6">
        <v>11.83</v>
      </c>
      <c r="G69" s="3">
        <f t="shared" si="25"/>
        <v>12.058999999999999</v>
      </c>
      <c r="H69" s="3">
        <f t="shared" si="26"/>
        <v>12.350999999999999</v>
      </c>
      <c r="I69" s="14">
        <f t="shared" si="27"/>
        <v>0.73812090554772369</v>
      </c>
      <c r="J69" s="14">
        <f t="shared" si="28"/>
        <v>0.74287102258926407</v>
      </c>
      <c r="K69" s="8">
        <f t="shared" si="29"/>
        <v>3.1579999999999999</v>
      </c>
      <c r="L69" s="8">
        <f t="shared" si="30"/>
        <v>3.1757999999999997</v>
      </c>
      <c r="M69" s="8" t="s">
        <v>9</v>
      </c>
      <c r="N69" s="8">
        <v>3.1459999999999999</v>
      </c>
      <c r="O69" s="8">
        <v>3.2530000000000001</v>
      </c>
      <c r="P69" s="8">
        <v>3.3</v>
      </c>
      <c r="Q69" s="8">
        <v>3.1579999999999999</v>
      </c>
      <c r="R69" s="8">
        <v>3.0219999999999998</v>
      </c>
    </row>
    <row r="70" spans="1:18">
      <c r="A70" s="6" t="s">
        <v>10</v>
      </c>
      <c r="B70" s="6">
        <v>14.654999999999999</v>
      </c>
      <c r="C70" s="6">
        <v>18.067</v>
      </c>
      <c r="D70" s="6">
        <v>17.683</v>
      </c>
      <c r="E70" s="6">
        <v>17.646999999999998</v>
      </c>
      <c r="F70" s="6">
        <v>18.216000000000001</v>
      </c>
      <c r="G70" s="3">
        <f t="shared" si="25"/>
        <v>17.683</v>
      </c>
      <c r="H70" s="3">
        <f t="shared" si="26"/>
        <v>17.253599999999999</v>
      </c>
      <c r="I70" s="14">
        <f t="shared" si="27"/>
        <v>0.80970423570661088</v>
      </c>
      <c r="J70" s="14">
        <f t="shared" si="28"/>
        <v>0.80429591505540865</v>
      </c>
      <c r="K70" s="8">
        <f t="shared" si="29"/>
        <v>3.3650000000000002</v>
      </c>
      <c r="L70" s="8">
        <f t="shared" si="30"/>
        <v>3.3766000000000007</v>
      </c>
      <c r="M70" s="8" t="s">
        <v>10</v>
      </c>
      <c r="N70" s="8">
        <v>3.056</v>
      </c>
      <c r="O70" s="8">
        <v>3.8439999999999999</v>
      </c>
      <c r="P70" s="8">
        <v>3.3650000000000002</v>
      </c>
      <c r="Q70" s="8">
        <v>3.4769999999999999</v>
      </c>
      <c r="R70" s="8">
        <v>3.141</v>
      </c>
    </row>
    <row r="71" spans="1:18">
      <c r="A71" s="6" t="s">
        <v>11</v>
      </c>
      <c r="B71" s="6">
        <v>33.676000000000002</v>
      </c>
      <c r="C71" s="6">
        <v>33.597000000000001</v>
      </c>
      <c r="D71" s="6">
        <v>30.437000000000001</v>
      </c>
      <c r="E71" s="6">
        <v>33.081000000000003</v>
      </c>
      <c r="F71" s="6">
        <v>32.819000000000003</v>
      </c>
      <c r="G71" s="3">
        <f t="shared" si="25"/>
        <v>33.081000000000003</v>
      </c>
      <c r="H71" s="3">
        <f t="shared" si="26"/>
        <v>32.722000000000001</v>
      </c>
      <c r="I71" s="14">
        <f t="shared" si="27"/>
        <v>0.68613403464224176</v>
      </c>
      <c r="J71" s="14">
        <f t="shared" si="28"/>
        <v>0.68577104088992114</v>
      </c>
      <c r="K71" s="8">
        <f t="shared" si="29"/>
        <v>10.382999999999999</v>
      </c>
      <c r="L71" s="8">
        <f t="shared" si="30"/>
        <v>10.2822</v>
      </c>
      <c r="M71" s="8" t="s">
        <v>11</v>
      </c>
      <c r="N71" s="8">
        <v>9.9420000000000002</v>
      </c>
      <c r="O71" s="8">
        <v>10.115</v>
      </c>
      <c r="P71" s="8">
        <v>10.382999999999999</v>
      </c>
      <c r="Q71" s="8">
        <v>10.526</v>
      </c>
      <c r="R71" s="8">
        <v>10.445</v>
      </c>
    </row>
    <row r="72" spans="1:18">
      <c r="A72" s="7"/>
      <c r="B72" s="7"/>
      <c r="C72" s="7"/>
      <c r="D72" s="7"/>
      <c r="E72" s="7"/>
      <c r="F72" s="7"/>
      <c r="G72" s="7"/>
      <c r="H72" s="7"/>
      <c r="I72" s="14">
        <f>MEDIAN(I62:I71)</f>
        <v>0.4658755127400579</v>
      </c>
      <c r="J72" s="14">
        <f>AVERAGE(J62:J71)</f>
        <v>0.51308600987885966</v>
      </c>
      <c r="K72" s="7"/>
      <c r="L72" s="7"/>
      <c r="M72" s="7"/>
      <c r="N72" s="7"/>
      <c r="O72" s="7"/>
      <c r="P72" s="7"/>
      <c r="Q72" s="7"/>
      <c r="R72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2022-06-21T03:50:34Z</dcterms:created>
  <dcterms:modified xsi:type="dcterms:W3CDTF">2022-07-10T22:33:15Z</dcterms:modified>
</cp:coreProperties>
</file>