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Users/slin921/Library/CloudStorage/Dropbox/WORK/Research/Articles/2023/C03-VLDB 2023/Mixed Covers of Keys and Functional Dependencies for Managing the Integrity of Data/Overview Experiments/"/>
    </mc:Choice>
  </mc:AlternateContent>
  <xr:revisionPtr revIDLastSave="0" documentId="13_ncr:1_{4D881CE2-5D0C-724A-8610-82BD4B6517BC}" xr6:coauthVersionLast="47" xr6:coauthVersionMax="47" xr10:uidLastSave="{00000000-0000-0000-0000-000000000000}"/>
  <bookViews>
    <workbookView xWindow="0" yWindow="500" windowWidth="27820" windowHeight="16060" activeTab="1" xr2:uid="{00000000-000D-0000-FFFF-FFFF00000000}"/>
  </bookViews>
  <sheets>
    <sheet name="1k,2k,3k,4k" sheetId="1" r:id="rId1"/>
    <sheet name="100,200,300,400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2" l="1"/>
  <c r="X10" i="2"/>
  <c r="W10" i="2"/>
  <c r="V10" i="2"/>
  <c r="Y9" i="2"/>
  <c r="X9" i="2"/>
  <c r="W9" i="2"/>
  <c r="V9" i="2"/>
  <c r="Y8" i="2"/>
  <c r="X8" i="2"/>
  <c r="W8" i="2"/>
  <c r="V8" i="2"/>
  <c r="Y7" i="2"/>
  <c r="X7" i="2"/>
  <c r="W7" i="2"/>
  <c r="V7" i="2"/>
  <c r="Y6" i="2"/>
  <c r="X6" i="2"/>
  <c r="W6" i="2"/>
  <c r="V6" i="2"/>
  <c r="Y5" i="2"/>
  <c r="X5" i="2"/>
  <c r="W5" i="2"/>
  <c r="V5" i="2"/>
  <c r="U9" i="2"/>
  <c r="T9" i="2"/>
  <c r="U8" i="2"/>
  <c r="T8" i="2"/>
  <c r="U10" i="2"/>
  <c r="T10" i="2"/>
  <c r="U7" i="2"/>
  <c r="T7" i="2"/>
  <c r="U6" i="2"/>
  <c r="T6" i="2"/>
  <c r="U5" i="2"/>
  <c r="T5" i="2"/>
  <c r="S6" i="2"/>
  <c r="S5" i="2"/>
  <c r="S10" i="2"/>
  <c r="R10" i="2"/>
  <c r="S9" i="2"/>
  <c r="R9" i="2"/>
  <c r="S8" i="2"/>
  <c r="R8" i="2"/>
  <c r="S7" i="2"/>
  <c r="R7" i="2"/>
  <c r="R6" i="2"/>
  <c r="R5" i="2"/>
  <c r="X18" i="2"/>
  <c r="X34" i="2"/>
  <c r="Y34" i="2"/>
  <c r="W34" i="2"/>
  <c r="Z34" i="2"/>
  <c r="Z18" i="2"/>
  <c r="Z2" i="2"/>
  <c r="W2" i="2"/>
  <c r="V34" i="2"/>
  <c r="U34" i="2"/>
  <c r="T34" i="2"/>
  <c r="S34" i="2"/>
  <c r="R34" i="2"/>
  <c r="Q34" i="2"/>
  <c r="Y18" i="2"/>
  <c r="W18" i="2"/>
  <c r="V18" i="2"/>
  <c r="U18" i="2"/>
  <c r="T18" i="2"/>
  <c r="S18" i="2"/>
  <c r="R18" i="2"/>
  <c r="Q18" i="2"/>
  <c r="Y2" i="2"/>
  <c r="X2" i="2"/>
  <c r="V2" i="2"/>
  <c r="U2" i="2"/>
  <c r="T2" i="2"/>
  <c r="S2" i="2"/>
  <c r="R2" i="2"/>
  <c r="Q2" i="2"/>
  <c r="W50" i="1"/>
  <c r="Z50" i="1"/>
  <c r="Y50" i="1"/>
  <c r="X50" i="1"/>
  <c r="V50" i="1"/>
  <c r="U50" i="1"/>
  <c r="T50" i="1"/>
  <c r="S50" i="1"/>
  <c r="R50" i="1"/>
  <c r="Q50" i="1"/>
  <c r="Z34" i="1"/>
  <c r="Y34" i="1"/>
  <c r="X34" i="1"/>
  <c r="W34" i="1"/>
  <c r="V34" i="1"/>
  <c r="U34" i="1"/>
  <c r="T34" i="1"/>
  <c r="S34" i="1"/>
  <c r="R34" i="1"/>
  <c r="Q34" i="1"/>
  <c r="Z18" i="1"/>
  <c r="Y18" i="1"/>
  <c r="X18" i="1"/>
  <c r="W18" i="1"/>
  <c r="V18" i="1"/>
  <c r="U18" i="1"/>
  <c r="T18" i="1"/>
  <c r="S18" i="1"/>
  <c r="R18" i="1"/>
  <c r="Q18" i="1"/>
  <c r="Z2" i="1"/>
  <c r="Y2" i="1"/>
  <c r="W2" i="1"/>
  <c r="X2" i="1"/>
  <c r="V2" i="1"/>
  <c r="U2" i="1"/>
  <c r="T2" i="1"/>
  <c r="S2" i="1"/>
  <c r="R2" i="1"/>
  <c r="Q2" i="1"/>
</calcChain>
</file>

<file path=xl/sharedStrings.xml><?xml version="1.0" encoding="utf-8"?>
<sst xmlns="http://schemas.openxmlformats.org/spreadsheetml/2006/main" count="345" uniqueCount="69">
  <si>
    <t>dataset</t>
    <phoneticPr fontId="2" type="noConversion"/>
  </si>
  <si>
    <t>data type</t>
    <phoneticPr fontId="2" type="noConversion"/>
  </si>
  <si>
    <t>cover type</t>
    <phoneticPr fontId="2" type="noConversion"/>
  </si>
  <si>
    <t>key No.(only for keyFD cover)</t>
    <phoneticPr fontId="2" type="noConversion"/>
  </si>
  <si>
    <t>key attr symb No.</t>
    <phoneticPr fontId="2" type="noConversion"/>
  </si>
  <si>
    <t>FD No.</t>
    <phoneticPr fontId="2" type="noConversion"/>
  </si>
  <si>
    <t>FD attr symb No.</t>
    <phoneticPr fontId="2" type="noConversion"/>
  </si>
  <si>
    <t>u_1k(average)</t>
    <phoneticPr fontId="2" type="noConversion"/>
  </si>
  <si>
    <t>u_1k(median)</t>
    <phoneticPr fontId="2" type="noConversion"/>
  </si>
  <si>
    <t>u_2k(average)</t>
  </si>
  <si>
    <t>u_2k(median)</t>
    <phoneticPr fontId="2" type="noConversion"/>
  </si>
  <si>
    <t>u_3k(average)</t>
    <phoneticPr fontId="2" type="noConversion"/>
  </si>
  <si>
    <t>u_3k(median)</t>
    <phoneticPr fontId="2" type="noConversion"/>
  </si>
  <si>
    <t>u_4k(average)</t>
    <phoneticPr fontId="2" type="noConversion"/>
  </si>
  <si>
    <t>u_4k(median)</t>
    <phoneticPr fontId="2" type="noConversion"/>
  </si>
  <si>
    <t>abalone</t>
  </si>
  <si>
    <t>COMPLETE</t>
  </si>
  <si>
    <t>original</t>
  </si>
  <si>
    <t>nonredundant</t>
  </si>
  <si>
    <t>reduced</t>
  </si>
  <si>
    <t>canonical</t>
  </si>
  <si>
    <t>minimal</t>
  </si>
  <si>
    <t>reduced minimal</t>
  </si>
  <si>
    <t>optimal</t>
  </si>
  <si>
    <t>original keyfd</t>
  </si>
  <si>
    <t>nonredundant keyfd</t>
  </si>
  <si>
    <t>reduced keyfd</t>
  </si>
  <si>
    <t>canonical keyfd</t>
  </si>
  <si>
    <t>minimal keyfd</t>
  </si>
  <si>
    <t>reduced minimal keyfd</t>
  </si>
  <si>
    <t>optimal keyfd</t>
  </si>
  <si>
    <t>echo</t>
  </si>
  <si>
    <t>NULL_UNCERTAINTY</t>
  </si>
  <si>
    <t>bridges</t>
  </si>
  <si>
    <t>NULL_EQUALITY</t>
  </si>
  <si>
    <t>u_100(average)</t>
    <phoneticPr fontId="2" type="noConversion"/>
  </si>
  <si>
    <t>u_100(median)</t>
    <phoneticPr fontId="2" type="noConversion"/>
  </si>
  <si>
    <t>u_200(average)</t>
    <phoneticPr fontId="1" type="noConversion"/>
  </si>
  <si>
    <t>u_200(median)</t>
    <phoneticPr fontId="2" type="noConversion"/>
  </si>
  <si>
    <t>u_300(average)</t>
    <phoneticPr fontId="2" type="noConversion"/>
  </si>
  <si>
    <t>u_300(median)</t>
    <phoneticPr fontId="2" type="noConversion"/>
  </si>
  <si>
    <t>u_400(average)</t>
    <phoneticPr fontId="2" type="noConversion"/>
  </si>
  <si>
    <t>u_400(median)</t>
    <phoneticPr fontId="2" type="noConversion"/>
  </si>
  <si>
    <t>breast</t>
  </si>
  <si>
    <t>adult</t>
  </si>
  <si>
    <t>ncvoter</t>
  </si>
  <si>
    <t>avg FD-size</t>
  </si>
  <si>
    <t>avg FD-no</t>
  </si>
  <si>
    <t>key-no</t>
  </si>
  <si>
    <t>key-size</t>
  </si>
  <si>
    <t>u1</t>
  </si>
  <si>
    <t>u2</t>
  </si>
  <si>
    <t>u3</t>
  </si>
  <si>
    <t>u4</t>
  </si>
  <si>
    <t>dataset</t>
  </si>
  <si>
    <t>bridges&lt;&gt;</t>
  </si>
  <si>
    <t>echo&lt;&gt;</t>
  </si>
  <si>
    <t>up_1</t>
  </si>
  <si>
    <t>up_2</t>
  </si>
  <si>
    <t>u1: avg-FD</t>
  </si>
  <si>
    <t>u1: avg-mix</t>
  </si>
  <si>
    <t>u2: avg-FD</t>
  </si>
  <si>
    <t>u2: avg-mix</t>
  </si>
  <si>
    <t>u3: avg-FD</t>
  </si>
  <si>
    <t>u3: avg-mix</t>
  </si>
  <si>
    <t>u4: avg-FD</t>
  </si>
  <si>
    <t>u4: avg-mix</t>
  </si>
  <si>
    <t>breast&lt;&gt;</t>
  </si>
  <si>
    <t>ncvoter&lt;&gt;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</si>
</sst>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charset val="134"/>
      <scheme val="minor"/>
    </font>
    <font>
      <sz val="9"/>
      <name val="Calibri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3" fillId="0" borderId="0" xfId="0" applyFont="1">
      <alignment vertical="center"/>
    </xf>
    <xf numFmtId="2" fontId="0" fillId="0" borderId="0" xfId="0" applyNumberFormat="1">
      <alignment vertical="center"/>
    </xf>
    <xf numFmtId="0" fontId="4" fillId="0" borderId="0" xfId="0" applyFont="1">
      <alignment vertical="center"/>
    </xf>
    <xf numFmtId="164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'100,200,300,400'!$R$4</c:f>
              <c:strCache>
                <c:ptCount val="1"/>
                <c:pt idx="0">
                  <c:v>u1: avg-FD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'100,200,300,400'!$Q$5:$Q$10</c:f>
              <c:strCache>
                <c:ptCount val="6"/>
                <c:pt idx="0">
                  <c:v>abalone</c:v>
                </c:pt>
                <c:pt idx="1">
                  <c:v>adult</c:v>
                </c:pt>
                <c:pt idx="2">
                  <c:v>breast&lt;&gt;</c:v>
                </c:pt>
                <c:pt idx="3">
                  <c:v>bridges&lt;&gt;</c:v>
                </c:pt>
                <c:pt idx="4">
                  <c:v>echo&lt;&gt;</c:v>
                </c:pt>
                <c:pt idx="5">
                  <c:v>ncvoter&lt;&gt;</c:v>
                </c:pt>
              </c:strCache>
            </c:strRef>
          </c:cat>
          <c:val>
            <c:numRef>
              <c:f>'100,200,300,400'!$R$5:$R$10</c:f>
              <c:numCache>
                <c:formatCode>General</c:formatCode>
                <c:ptCount val="6"/>
                <c:pt idx="0">
                  <c:v>355583.22499999992</c:v>
                </c:pt>
                <c:pt idx="1">
                  <c:v>191269.72333333336</c:v>
                </c:pt>
                <c:pt idx="2">
                  <c:v>5305.2216666666673</c:v>
                </c:pt>
                <c:pt idx="3">
                  <c:v>67925.5</c:v>
                </c:pt>
                <c:pt idx="4">
                  <c:v>107110.83500000001</c:v>
                </c:pt>
                <c:pt idx="5">
                  <c:v>36059.197999999997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39-6A42-AC48-D26832ECAAE4}"/>
            </c:ext>
          </c:extLst>
        </c:ser>
        <c:ser>
          <c:idx val="1"/>
          <c:order val="1"/>
          <c:tx>
            <c:strRef>
              <c:f>'100,200,300,400'!$S$4</c:f>
              <c:strCache>
                <c:ptCount val="1"/>
                <c:pt idx="0">
                  <c:v>u1: avg-mix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'100,200,300,400'!$Q$5:$Q$10</c:f>
              <c:strCache>
                <c:ptCount val="6"/>
                <c:pt idx="0">
                  <c:v>abalone</c:v>
                </c:pt>
                <c:pt idx="1">
                  <c:v>adult</c:v>
                </c:pt>
                <c:pt idx="2">
                  <c:v>breast&lt;&gt;</c:v>
                </c:pt>
                <c:pt idx="3">
                  <c:v>bridges&lt;&gt;</c:v>
                </c:pt>
                <c:pt idx="4">
                  <c:v>echo&lt;&gt;</c:v>
                </c:pt>
                <c:pt idx="5">
                  <c:v>ncvoter&lt;&gt;</c:v>
                </c:pt>
              </c:strCache>
            </c:strRef>
          </c:cat>
          <c:val>
            <c:numRef>
              <c:f>'100,200,300,400'!$S$5:$S$10</c:f>
              <c:numCache>
                <c:formatCode>General</c:formatCode>
                <c:ptCount val="6"/>
                <c:pt idx="0">
                  <c:v>8855.4449999999997</c:v>
                </c:pt>
                <c:pt idx="1">
                  <c:v>63680.278333333328</c:v>
                </c:pt>
                <c:pt idx="2">
                  <c:v>1526.165</c:v>
                </c:pt>
                <c:pt idx="3">
                  <c:v>40995.221666666672</c:v>
                </c:pt>
                <c:pt idx="4">
                  <c:v>7623.8899999999994</c:v>
                </c:pt>
                <c:pt idx="5">
                  <c:v>3843.6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39-6A42-AC48-D26832ECAAE4}"/>
            </c:ext>
          </c:extLst>
        </c:ser>
        <c:ser>
          <c:idx val="2"/>
          <c:order val="2"/>
          <c:tx>
            <c:strRef>
              <c:f>'100,200,300,400'!$T$4</c:f>
              <c:strCache>
                <c:ptCount val="1"/>
                <c:pt idx="0">
                  <c:v>u2: avg-FD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'100,200,300,400'!$Q$5:$Q$10</c:f>
              <c:strCache>
                <c:ptCount val="6"/>
                <c:pt idx="0">
                  <c:v>abalone</c:v>
                </c:pt>
                <c:pt idx="1">
                  <c:v>adult</c:v>
                </c:pt>
                <c:pt idx="2">
                  <c:v>breast&lt;&gt;</c:v>
                </c:pt>
                <c:pt idx="3">
                  <c:v>bridges&lt;&gt;</c:v>
                </c:pt>
                <c:pt idx="4">
                  <c:v>echo&lt;&gt;</c:v>
                </c:pt>
                <c:pt idx="5">
                  <c:v>ncvoter&lt;&gt;</c:v>
                </c:pt>
              </c:strCache>
            </c:strRef>
          </c:cat>
          <c:val>
            <c:numRef>
              <c:f>'100,200,300,400'!$T$5:$T$10</c:f>
              <c:numCache>
                <c:formatCode>General</c:formatCode>
                <c:ptCount val="6"/>
                <c:pt idx="0">
                  <c:v>799148.72166666668</c:v>
                </c:pt>
                <c:pt idx="1">
                  <c:v>375173.83333333331</c:v>
                </c:pt>
                <c:pt idx="2">
                  <c:v>11632.613333333333</c:v>
                </c:pt>
                <c:pt idx="3">
                  <c:v>247324.16666666666</c:v>
                </c:pt>
                <c:pt idx="4">
                  <c:v>382568.5</c:v>
                </c:pt>
                <c:pt idx="5">
                  <c:v>76265.133999999991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39-6A42-AC48-D26832ECAAE4}"/>
            </c:ext>
          </c:extLst>
        </c:ser>
        <c:ser>
          <c:idx val="3"/>
          <c:order val="3"/>
          <c:tx>
            <c:strRef>
              <c:f>'100,200,300,400'!$U$4</c:f>
              <c:strCache>
                <c:ptCount val="1"/>
                <c:pt idx="0">
                  <c:v>u2: avg-mix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'100,200,300,400'!$Q$5:$Q$10</c:f>
              <c:strCache>
                <c:ptCount val="6"/>
                <c:pt idx="0">
                  <c:v>abalone</c:v>
                </c:pt>
                <c:pt idx="1">
                  <c:v>adult</c:v>
                </c:pt>
                <c:pt idx="2">
                  <c:v>breast&lt;&gt;</c:v>
                </c:pt>
                <c:pt idx="3">
                  <c:v>bridges&lt;&gt;</c:v>
                </c:pt>
                <c:pt idx="4">
                  <c:v>echo&lt;&gt;</c:v>
                </c:pt>
                <c:pt idx="5">
                  <c:v>ncvoter&lt;&gt;</c:v>
                </c:pt>
              </c:strCache>
            </c:strRef>
          </c:cat>
          <c:val>
            <c:numRef>
              <c:f>'100,200,300,400'!$U$5:$U$10</c:f>
              <c:numCache>
                <c:formatCode>General</c:formatCode>
                <c:ptCount val="6"/>
                <c:pt idx="0">
                  <c:v>17960.669999999998</c:v>
                </c:pt>
                <c:pt idx="1">
                  <c:v>126539.61166666668</c:v>
                </c:pt>
                <c:pt idx="2">
                  <c:v>3251.6683333333335</c:v>
                </c:pt>
                <c:pt idx="3">
                  <c:v>147871.72500000001</c:v>
                </c:pt>
                <c:pt idx="4">
                  <c:v>16416.166666666668</c:v>
                </c:pt>
                <c:pt idx="5">
                  <c:v>7181.2640000000001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39-6A42-AC48-D26832ECAAE4}"/>
            </c:ext>
          </c:extLst>
        </c:ser>
        <c:ser>
          <c:idx val="4"/>
          <c:order val="4"/>
          <c:tx>
            <c:strRef>
              <c:f>'100,200,300,400'!$V$4</c:f>
              <c:strCache>
                <c:ptCount val="1"/>
                <c:pt idx="0">
                  <c:v>u3: avg-FD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'100,200,300,400'!$Q$5:$Q$10</c:f>
              <c:strCache>
                <c:ptCount val="6"/>
                <c:pt idx="0">
                  <c:v>abalone</c:v>
                </c:pt>
                <c:pt idx="1">
                  <c:v>adult</c:v>
                </c:pt>
                <c:pt idx="2">
                  <c:v>breast&lt;&gt;</c:v>
                </c:pt>
                <c:pt idx="3">
                  <c:v>bridges&lt;&gt;</c:v>
                </c:pt>
                <c:pt idx="4">
                  <c:v>echo&lt;&gt;</c:v>
                </c:pt>
                <c:pt idx="5">
                  <c:v>ncvoter&lt;&gt;</c:v>
                </c:pt>
              </c:strCache>
            </c:strRef>
          </c:cat>
          <c:val>
            <c:numRef>
              <c:f>'100,200,300,400'!$V$5:$V$10</c:f>
              <c:numCache>
                <c:formatCode>General</c:formatCode>
                <c:ptCount val="6"/>
                <c:pt idx="0">
                  <c:v>1357946.7783333333</c:v>
                </c:pt>
                <c:pt idx="1">
                  <c:v>571211.88833333331</c:v>
                </c:pt>
                <c:pt idx="2">
                  <c:v>18709.333333333332</c:v>
                </c:pt>
                <c:pt idx="3">
                  <c:v>537034.44499999995</c:v>
                </c:pt>
                <c:pt idx="4">
                  <c:v>829063.16500000004</c:v>
                </c:pt>
                <c:pt idx="5">
                  <c:v>118929.06599999999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39-6A42-AC48-D26832ECAAE4}"/>
            </c:ext>
          </c:extLst>
        </c:ser>
        <c:ser>
          <c:idx val="5"/>
          <c:order val="5"/>
          <c:tx>
            <c:strRef>
              <c:f>'100,200,300,400'!$W$4</c:f>
              <c:strCache>
                <c:ptCount val="1"/>
                <c:pt idx="0">
                  <c:v>u3: avg-mix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'100,200,300,400'!$Q$5:$Q$10</c:f>
              <c:strCache>
                <c:ptCount val="6"/>
                <c:pt idx="0">
                  <c:v>abalone</c:v>
                </c:pt>
                <c:pt idx="1">
                  <c:v>adult</c:v>
                </c:pt>
                <c:pt idx="2">
                  <c:v>breast&lt;&gt;</c:v>
                </c:pt>
                <c:pt idx="3">
                  <c:v>bridges&lt;&gt;</c:v>
                </c:pt>
                <c:pt idx="4">
                  <c:v>echo&lt;&gt;</c:v>
                </c:pt>
                <c:pt idx="5">
                  <c:v>ncvoter&lt;&gt;</c:v>
                </c:pt>
              </c:strCache>
            </c:strRef>
          </c:cat>
          <c:val>
            <c:numRef>
              <c:f>'100,200,300,400'!$W$5:$W$10</c:f>
              <c:numCache>
                <c:formatCode>General</c:formatCode>
                <c:ptCount val="6"/>
                <c:pt idx="0">
                  <c:v>28386.388333333336</c:v>
                </c:pt>
                <c:pt idx="1">
                  <c:v>206622.61</c:v>
                </c:pt>
                <c:pt idx="2">
                  <c:v>5357.0550000000003</c:v>
                </c:pt>
                <c:pt idx="3">
                  <c:v>319322.05499999999</c:v>
                </c:pt>
                <c:pt idx="4">
                  <c:v>26747.39</c:v>
                </c:pt>
                <c:pt idx="5">
                  <c:v>11380.8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39-6A42-AC48-D26832ECAAE4}"/>
            </c:ext>
          </c:extLst>
        </c:ser>
        <c:ser>
          <c:idx val="6"/>
          <c:order val="6"/>
          <c:tx>
            <c:strRef>
              <c:f>'100,200,300,400'!$X$4</c:f>
              <c:strCache>
                <c:ptCount val="1"/>
                <c:pt idx="0">
                  <c:v>u4: avg-FD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'100,200,300,400'!$Q$5:$Q$10</c:f>
              <c:strCache>
                <c:ptCount val="6"/>
                <c:pt idx="0">
                  <c:v>abalone</c:v>
                </c:pt>
                <c:pt idx="1">
                  <c:v>adult</c:v>
                </c:pt>
                <c:pt idx="2">
                  <c:v>breast&lt;&gt;</c:v>
                </c:pt>
                <c:pt idx="3">
                  <c:v>bridges&lt;&gt;</c:v>
                </c:pt>
                <c:pt idx="4">
                  <c:v>echo&lt;&gt;</c:v>
                </c:pt>
                <c:pt idx="5">
                  <c:v>ncvoter&lt;&gt;</c:v>
                </c:pt>
              </c:strCache>
            </c:strRef>
          </c:cat>
          <c:val>
            <c:numRef>
              <c:f>'100,200,300,400'!$X$5:$X$10</c:f>
              <c:numCache>
                <c:formatCode>General</c:formatCode>
                <c:ptCount val="6"/>
                <c:pt idx="0">
                  <c:v>1997149.6666666667</c:v>
                </c:pt>
                <c:pt idx="1">
                  <c:v>761984.27666666673</c:v>
                </c:pt>
                <c:pt idx="2">
                  <c:v>27127.22</c:v>
                </c:pt>
                <c:pt idx="3">
                  <c:v>936763.11166666669</c:v>
                </c:pt>
                <c:pt idx="4">
                  <c:v>1449342.835</c:v>
                </c:pt>
                <c:pt idx="5">
                  <c:v>165117.4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39-6A42-AC48-D26832ECAAE4}"/>
            </c:ext>
          </c:extLst>
        </c:ser>
        <c:ser>
          <c:idx val="7"/>
          <c:order val="7"/>
          <c:tx>
            <c:strRef>
              <c:f>'100,200,300,400'!$Y$4</c:f>
              <c:strCache>
                <c:ptCount val="1"/>
                <c:pt idx="0">
                  <c:v>u4: avg-mix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'100,200,300,400'!$Q$5:$Q$10</c:f>
              <c:strCache>
                <c:ptCount val="6"/>
                <c:pt idx="0">
                  <c:v>abalone</c:v>
                </c:pt>
                <c:pt idx="1">
                  <c:v>adult</c:v>
                </c:pt>
                <c:pt idx="2">
                  <c:v>breast&lt;&gt;</c:v>
                </c:pt>
                <c:pt idx="3">
                  <c:v>bridges&lt;&gt;</c:v>
                </c:pt>
                <c:pt idx="4">
                  <c:v>echo&lt;&gt;</c:v>
                </c:pt>
                <c:pt idx="5">
                  <c:v>ncvoter&lt;&gt;</c:v>
                </c:pt>
              </c:strCache>
            </c:strRef>
          </c:cat>
          <c:val>
            <c:numRef>
              <c:f>'100,200,300,400'!$Y$5:$Y$10</c:f>
              <c:numCache>
                <c:formatCode>General</c:formatCode>
                <c:ptCount val="6"/>
                <c:pt idx="0">
                  <c:v>39634.055</c:v>
                </c:pt>
                <c:pt idx="1">
                  <c:v>255728.16500000001</c:v>
                </c:pt>
                <c:pt idx="2">
                  <c:v>7753.4450000000006</c:v>
                </c:pt>
                <c:pt idx="3">
                  <c:v>534362.11166666669</c:v>
                </c:pt>
                <c:pt idx="4">
                  <c:v>38468.556666666671</c:v>
                </c:pt>
                <c:pt idx="5">
                  <c:v>15486.066000000001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39-6A42-AC48-D26832ECA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9399311"/>
        <c:axId val="1547301919"/>
      </c:barChart>
      <c:catAx>
        <c:axId val="157939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301919"/>
        <c:crosses val="autoZero"/>
        <c:auto val="1"/>
        <c:lblAlgn val="ctr"/>
        <c:lblOffset val="100"/>
        <c:noMultiLvlLbl val="0"/>
      </c:catAx>
      <c:valAx>
        <c:axId val="15473019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39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152400</xdr:colOff>
      <xdr:row>7</xdr:row>
      <xdr:rowOff>63500</xdr:rowOff>
    </xdr:from>
    <xdr:to>
      <xdr:col>33</xdr:col>
      <xdr:colOff>520700</xdr:colOff>
      <xdr:row>27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CD72E8F-F8F0-F504-EBE0-878D6A8F7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3"/>
  <sheetViews>
    <sheetView topLeftCell="A27" workbookViewId="0">
      <selection activeCell="Q50" sqref="Q50:Z50"/>
    </sheetView>
  </sheetViews>
  <sheetFormatPr baseColWidth="10" defaultColWidth="9" defaultRowHeight="15" x14ac:dyDescent="0.2"/>
  <cols>
    <col min="2" max="2" width="17.33203125" customWidth="1"/>
    <col min="3" max="3" width="22.33203125" customWidth="1"/>
    <col min="4" max="4" width="14" customWidth="1"/>
    <col min="5" max="5" width="12.6640625" customWidth="1"/>
    <col min="7" max="7" width="11.1640625" customWidth="1"/>
    <col min="8" max="8" width="12" customWidth="1"/>
    <col min="9" max="9" width="12.6640625" customWidth="1"/>
    <col min="10" max="10" width="12.33203125" customWidth="1"/>
    <col min="11" max="11" width="10.6640625" customWidth="1"/>
    <col min="12" max="12" width="10.5" customWidth="1"/>
    <col min="13" max="13" width="9.6640625" customWidth="1"/>
    <col min="14" max="14" width="10.33203125" customWidth="1"/>
    <col min="15" max="15" width="9.6640625" customWidth="1"/>
    <col min="18" max="18" width="11.33203125" customWidth="1"/>
    <col min="19" max="19" width="10.1640625" customWidth="1"/>
    <col min="20" max="20" width="10.6640625" customWidth="1"/>
    <col min="21" max="21" width="9.33203125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Q1" t="s">
        <v>47</v>
      </c>
      <c r="R1" t="s">
        <v>46</v>
      </c>
      <c r="S1" s="3" t="s">
        <v>48</v>
      </c>
      <c r="T1" s="3" t="s">
        <v>49</v>
      </c>
      <c r="U1" s="3" t="s">
        <v>47</v>
      </c>
      <c r="V1" s="3" t="s">
        <v>46</v>
      </c>
      <c r="W1" s="3" t="s">
        <v>50</v>
      </c>
      <c r="X1" s="3" t="s">
        <v>51</v>
      </c>
      <c r="Y1" s="3" t="s">
        <v>52</v>
      </c>
      <c r="Z1" s="3" t="s">
        <v>53</v>
      </c>
    </row>
    <row r="2" spans="1:26" x14ac:dyDescent="0.2">
      <c r="A2" t="s">
        <v>15</v>
      </c>
      <c r="B2" t="s">
        <v>16</v>
      </c>
      <c r="C2" t="s">
        <v>17</v>
      </c>
      <c r="D2">
        <v>0</v>
      </c>
      <c r="E2">
        <v>0</v>
      </c>
      <c r="F2">
        <v>54</v>
      </c>
      <c r="G2">
        <v>371</v>
      </c>
      <c r="H2">
        <v>418248.33</v>
      </c>
      <c r="I2">
        <v>417552</v>
      </c>
      <c r="J2">
        <v>891561.67</v>
      </c>
      <c r="K2">
        <v>880447</v>
      </c>
      <c r="L2">
        <v>1582175.33</v>
      </c>
      <c r="M2">
        <v>1573828</v>
      </c>
      <c r="N2">
        <v>2303551.67</v>
      </c>
      <c r="O2">
        <v>2309972</v>
      </c>
      <c r="Q2" s="4">
        <f>AVERAGE(F2:F8)</f>
        <v>42.428571428571431</v>
      </c>
      <c r="R2" s="4">
        <f>AVERAGE(G2:G8)</f>
        <v>252.28571428571428</v>
      </c>
      <c r="S2" s="4">
        <f>AVERAGE(D9:D15)</f>
        <v>29</v>
      </c>
      <c r="T2" s="4">
        <f>AVERAGE(E9:E15)</f>
        <v>129</v>
      </c>
      <c r="U2" s="4">
        <f>AVERAGE(F9:F15)</f>
        <v>25</v>
      </c>
      <c r="V2" s="4">
        <f>AVERAGE(G9:G15)</f>
        <v>132.57142857142858</v>
      </c>
      <c r="W2" s="4">
        <f>1-(SUM(H10:H15)/SUM(H3:H8))</f>
        <v>0.97509599897464228</v>
      </c>
      <c r="X2" s="4">
        <f>1-(SUM(J10:J15)/SUM(J3:J8))</f>
        <v>0.9775252471623278</v>
      </c>
      <c r="Y2" s="4">
        <f>1-(SUM(L10:L15)/SUM(L3:L8))</f>
        <v>0.97909609655823682</v>
      </c>
      <c r="Z2" s="4">
        <f>1-(SUM(N10:N15)/SUM(N3:N8))</f>
        <v>0.98015468962516417</v>
      </c>
    </row>
    <row r="3" spans="1:26" x14ac:dyDescent="0.2">
      <c r="A3" t="s">
        <v>15</v>
      </c>
      <c r="B3" t="s">
        <v>16</v>
      </c>
      <c r="C3" t="s">
        <v>18</v>
      </c>
      <c r="D3">
        <v>0</v>
      </c>
      <c r="E3">
        <v>0</v>
      </c>
      <c r="F3">
        <v>40</v>
      </c>
      <c r="G3">
        <v>269</v>
      </c>
      <c r="H3">
        <v>356752.67</v>
      </c>
      <c r="I3">
        <v>356461</v>
      </c>
      <c r="J3">
        <v>790361</v>
      </c>
      <c r="K3">
        <v>783605</v>
      </c>
      <c r="L3">
        <v>1402388</v>
      </c>
      <c r="M3">
        <v>1488813</v>
      </c>
      <c r="N3">
        <v>2045100.33</v>
      </c>
      <c r="O3">
        <v>2018490</v>
      </c>
    </row>
    <row r="4" spans="1:26" x14ac:dyDescent="0.2">
      <c r="A4" t="s">
        <v>15</v>
      </c>
      <c r="B4" t="s">
        <v>16</v>
      </c>
      <c r="C4" t="s">
        <v>19</v>
      </c>
      <c r="D4">
        <v>0</v>
      </c>
      <c r="E4">
        <v>0</v>
      </c>
      <c r="F4">
        <v>41</v>
      </c>
      <c r="G4">
        <v>217</v>
      </c>
      <c r="H4">
        <v>354835</v>
      </c>
      <c r="I4">
        <v>354529</v>
      </c>
      <c r="J4">
        <v>813164.67</v>
      </c>
      <c r="K4">
        <v>813036</v>
      </c>
      <c r="L4">
        <v>1366627.67</v>
      </c>
      <c r="M4">
        <v>1386091</v>
      </c>
      <c r="N4">
        <v>2000148.33</v>
      </c>
      <c r="O4">
        <v>1969908</v>
      </c>
    </row>
    <row r="5" spans="1:26" x14ac:dyDescent="0.2">
      <c r="A5" t="s">
        <v>15</v>
      </c>
      <c r="B5" t="s">
        <v>16</v>
      </c>
      <c r="C5" t="s">
        <v>20</v>
      </c>
      <c r="D5">
        <v>0</v>
      </c>
      <c r="E5">
        <v>0</v>
      </c>
      <c r="F5">
        <v>42</v>
      </c>
      <c r="G5">
        <v>220</v>
      </c>
      <c r="H5">
        <v>366068.67</v>
      </c>
      <c r="I5">
        <v>366410</v>
      </c>
      <c r="J5">
        <v>826775.33</v>
      </c>
      <c r="K5">
        <v>825478</v>
      </c>
      <c r="L5">
        <v>1379075.33</v>
      </c>
      <c r="M5">
        <v>1376572</v>
      </c>
      <c r="N5">
        <v>2023087.67</v>
      </c>
      <c r="O5">
        <v>2021632</v>
      </c>
    </row>
    <row r="6" spans="1:26" x14ac:dyDescent="0.2">
      <c r="A6" t="s">
        <v>15</v>
      </c>
      <c r="B6" t="s">
        <v>16</v>
      </c>
      <c r="C6" t="s">
        <v>21</v>
      </c>
      <c r="D6">
        <v>0</v>
      </c>
      <c r="E6">
        <v>0</v>
      </c>
      <c r="F6">
        <v>40</v>
      </c>
      <c r="G6">
        <v>269</v>
      </c>
      <c r="H6">
        <v>350312.67</v>
      </c>
      <c r="I6">
        <v>350118</v>
      </c>
      <c r="J6">
        <v>787120.33</v>
      </c>
      <c r="K6">
        <v>787992</v>
      </c>
      <c r="L6">
        <v>1403077.67</v>
      </c>
      <c r="M6">
        <v>1472684</v>
      </c>
      <c r="N6">
        <v>2041841.67</v>
      </c>
      <c r="O6">
        <v>2030453</v>
      </c>
    </row>
    <row r="7" spans="1:26" x14ac:dyDescent="0.2">
      <c r="A7" t="s">
        <v>15</v>
      </c>
      <c r="B7" t="s">
        <v>16</v>
      </c>
      <c r="C7" t="s">
        <v>22</v>
      </c>
      <c r="D7">
        <v>0</v>
      </c>
      <c r="E7">
        <v>0</v>
      </c>
      <c r="F7">
        <v>40</v>
      </c>
      <c r="G7">
        <v>210</v>
      </c>
      <c r="H7">
        <v>352053.67</v>
      </c>
      <c r="I7">
        <v>348668</v>
      </c>
      <c r="J7">
        <v>792226</v>
      </c>
      <c r="K7">
        <v>795559</v>
      </c>
      <c r="L7">
        <v>1301462.67</v>
      </c>
      <c r="M7">
        <v>1302966</v>
      </c>
      <c r="N7">
        <v>1941233.67</v>
      </c>
      <c r="O7">
        <v>1947826</v>
      </c>
    </row>
    <row r="8" spans="1:26" x14ac:dyDescent="0.2">
      <c r="A8" t="s">
        <v>15</v>
      </c>
      <c r="B8" t="s">
        <v>16</v>
      </c>
      <c r="C8" t="s">
        <v>23</v>
      </c>
      <c r="D8">
        <v>0</v>
      </c>
      <c r="E8">
        <v>0</v>
      </c>
      <c r="F8">
        <v>40</v>
      </c>
      <c r="G8">
        <v>210</v>
      </c>
      <c r="H8">
        <v>353476.67</v>
      </c>
      <c r="I8">
        <v>351331</v>
      </c>
      <c r="J8">
        <v>785245</v>
      </c>
      <c r="K8">
        <v>784598</v>
      </c>
      <c r="L8">
        <v>1295049.33</v>
      </c>
      <c r="M8">
        <v>1294677</v>
      </c>
      <c r="N8">
        <v>1931486.33</v>
      </c>
      <c r="O8">
        <v>1938148</v>
      </c>
    </row>
    <row r="9" spans="1:26" x14ac:dyDescent="0.2">
      <c r="A9" t="s">
        <v>15</v>
      </c>
      <c r="B9" t="s">
        <v>16</v>
      </c>
      <c r="C9" t="s">
        <v>24</v>
      </c>
      <c r="D9">
        <v>29</v>
      </c>
      <c r="E9">
        <v>129</v>
      </c>
      <c r="F9">
        <v>25</v>
      </c>
      <c r="G9">
        <v>136</v>
      </c>
      <c r="H9">
        <v>8489</v>
      </c>
      <c r="I9">
        <v>8504</v>
      </c>
      <c r="J9">
        <v>17365.669999999998</v>
      </c>
      <c r="K9">
        <v>17349</v>
      </c>
      <c r="L9">
        <v>27505</v>
      </c>
      <c r="M9">
        <v>27660</v>
      </c>
      <c r="N9">
        <v>41248.67</v>
      </c>
      <c r="O9">
        <v>41426</v>
      </c>
    </row>
    <row r="10" spans="1:26" x14ac:dyDescent="0.2">
      <c r="A10" t="s">
        <v>15</v>
      </c>
      <c r="B10" t="s">
        <v>16</v>
      </c>
      <c r="C10" t="s">
        <v>25</v>
      </c>
      <c r="D10">
        <v>29</v>
      </c>
      <c r="E10">
        <v>129</v>
      </c>
      <c r="F10">
        <v>25</v>
      </c>
      <c r="G10">
        <v>136</v>
      </c>
      <c r="H10">
        <v>8529.33</v>
      </c>
      <c r="I10">
        <v>8528</v>
      </c>
      <c r="J10">
        <v>17685.669999999998</v>
      </c>
      <c r="K10">
        <v>17547</v>
      </c>
      <c r="L10">
        <v>28355.33</v>
      </c>
      <c r="M10">
        <v>28229</v>
      </c>
      <c r="N10">
        <v>38637</v>
      </c>
      <c r="O10">
        <v>38592</v>
      </c>
    </row>
    <row r="11" spans="1:26" x14ac:dyDescent="0.2">
      <c r="A11" t="s">
        <v>15</v>
      </c>
      <c r="B11" t="s">
        <v>16</v>
      </c>
      <c r="C11" t="s">
        <v>26</v>
      </c>
      <c r="D11">
        <v>29</v>
      </c>
      <c r="E11">
        <v>129</v>
      </c>
      <c r="F11">
        <v>25</v>
      </c>
      <c r="G11">
        <v>130</v>
      </c>
      <c r="H11">
        <v>8350</v>
      </c>
      <c r="I11">
        <v>8346</v>
      </c>
      <c r="J11">
        <v>16922.669999999998</v>
      </c>
      <c r="K11">
        <v>16891</v>
      </c>
      <c r="L11">
        <v>26382</v>
      </c>
      <c r="M11">
        <v>26544</v>
      </c>
      <c r="N11">
        <v>36954</v>
      </c>
      <c r="O11">
        <v>37114</v>
      </c>
    </row>
    <row r="12" spans="1:26" x14ac:dyDescent="0.2">
      <c r="A12" t="s">
        <v>15</v>
      </c>
      <c r="B12" t="s">
        <v>16</v>
      </c>
      <c r="C12" t="s">
        <v>27</v>
      </c>
      <c r="D12">
        <v>29</v>
      </c>
      <c r="E12">
        <v>129</v>
      </c>
      <c r="F12">
        <v>25</v>
      </c>
      <c r="G12">
        <v>130</v>
      </c>
      <c r="H12">
        <v>9023.67</v>
      </c>
      <c r="I12">
        <v>8994</v>
      </c>
      <c r="J12">
        <v>17432.669999999998</v>
      </c>
      <c r="K12">
        <v>17440</v>
      </c>
      <c r="L12">
        <v>28036.33</v>
      </c>
      <c r="M12">
        <v>28794</v>
      </c>
      <c r="N12">
        <v>40462.33</v>
      </c>
      <c r="O12">
        <v>40661</v>
      </c>
    </row>
    <row r="13" spans="1:26" x14ac:dyDescent="0.2">
      <c r="A13" t="s">
        <v>15</v>
      </c>
      <c r="B13" t="s">
        <v>16</v>
      </c>
      <c r="C13" t="s">
        <v>28</v>
      </c>
      <c r="D13">
        <v>29</v>
      </c>
      <c r="E13">
        <v>129</v>
      </c>
      <c r="F13">
        <v>25</v>
      </c>
      <c r="G13">
        <v>136</v>
      </c>
      <c r="H13">
        <v>8745.67</v>
      </c>
      <c r="I13">
        <v>8690</v>
      </c>
      <c r="J13">
        <v>18732.669999999998</v>
      </c>
      <c r="K13">
        <v>18725</v>
      </c>
      <c r="L13">
        <v>30367.67</v>
      </c>
      <c r="M13">
        <v>30606</v>
      </c>
      <c r="N13">
        <v>40754</v>
      </c>
      <c r="O13">
        <v>40793</v>
      </c>
    </row>
    <row r="14" spans="1:26" x14ac:dyDescent="0.2">
      <c r="A14" t="s">
        <v>15</v>
      </c>
      <c r="B14" t="s">
        <v>16</v>
      </c>
      <c r="C14" t="s">
        <v>29</v>
      </c>
      <c r="D14">
        <v>29</v>
      </c>
      <c r="E14">
        <v>129</v>
      </c>
      <c r="F14">
        <v>25</v>
      </c>
      <c r="G14">
        <v>130</v>
      </c>
      <c r="H14">
        <v>9425.67</v>
      </c>
      <c r="I14">
        <v>8937</v>
      </c>
      <c r="J14">
        <v>18730.669999999998</v>
      </c>
      <c r="K14">
        <v>18843</v>
      </c>
      <c r="L14">
        <v>28237.67</v>
      </c>
      <c r="M14">
        <v>28011</v>
      </c>
      <c r="N14">
        <v>40880.33</v>
      </c>
      <c r="O14">
        <v>40502</v>
      </c>
    </row>
    <row r="15" spans="1:26" x14ac:dyDescent="0.2">
      <c r="A15" t="s">
        <v>15</v>
      </c>
      <c r="B15" t="s">
        <v>16</v>
      </c>
      <c r="C15" t="s">
        <v>30</v>
      </c>
      <c r="D15">
        <v>29</v>
      </c>
      <c r="E15">
        <v>129</v>
      </c>
      <c r="F15">
        <v>25</v>
      </c>
      <c r="G15">
        <v>130</v>
      </c>
      <c r="H15">
        <v>9058.33</v>
      </c>
      <c r="I15">
        <v>8907</v>
      </c>
      <c r="J15">
        <v>18259.669999999998</v>
      </c>
      <c r="K15">
        <v>18256</v>
      </c>
      <c r="L15">
        <v>28939.33</v>
      </c>
      <c r="M15">
        <v>28844</v>
      </c>
      <c r="N15">
        <v>40116.67</v>
      </c>
      <c r="O15">
        <v>40127</v>
      </c>
    </row>
    <row r="18" spans="1:26" x14ac:dyDescent="0.2">
      <c r="A18" t="s">
        <v>31</v>
      </c>
      <c r="B18" t="s">
        <v>32</v>
      </c>
      <c r="C18" t="s">
        <v>17</v>
      </c>
      <c r="D18">
        <v>0</v>
      </c>
      <c r="E18">
        <v>0</v>
      </c>
      <c r="F18">
        <v>91</v>
      </c>
      <c r="G18">
        <v>613</v>
      </c>
      <c r="H18">
        <v>177971</v>
      </c>
      <c r="I18">
        <v>179187</v>
      </c>
      <c r="J18">
        <v>602505.32999999996</v>
      </c>
      <c r="K18">
        <v>604449</v>
      </c>
      <c r="L18">
        <v>1958318</v>
      </c>
      <c r="M18">
        <v>1961763</v>
      </c>
      <c r="N18">
        <v>2952021.33</v>
      </c>
      <c r="O18">
        <v>2958691</v>
      </c>
      <c r="Q18" s="2">
        <f>AVERAGE(F18:F24)</f>
        <v>76.571428571428569</v>
      </c>
      <c r="R18" s="2">
        <f>AVERAGE(G18:G24)</f>
        <v>388.28571428571428</v>
      </c>
      <c r="S18" s="2">
        <f>AVERAGE(D25:D31)</f>
        <v>39</v>
      </c>
      <c r="T18" s="2">
        <f>AVERAGE(E25:E31)</f>
        <v>111</v>
      </c>
      <c r="U18" s="2">
        <f>AVERAGE(F25:F31)</f>
        <v>46.571428571428569</v>
      </c>
      <c r="V18" s="2">
        <f>AVERAGE(G25:G31)</f>
        <v>188.14285714285714</v>
      </c>
      <c r="W18" s="4">
        <f>1-(SUM(H26:H31)/SUM(H19:H24))</f>
        <v>0.92882242025281569</v>
      </c>
      <c r="X18" s="4">
        <f>1-(SUM(J26:J31)/SUM(J19:J24))</f>
        <v>0.95708960181858505</v>
      </c>
      <c r="Y18" s="4">
        <f>1-(SUM(L26:L31)/SUM(L19:L24))</f>
        <v>0.96773781404219061</v>
      </c>
      <c r="Z18" s="4">
        <f>1-(SUM(N26:N31)/SUM(N19:N24))</f>
        <v>0.97345793159651794</v>
      </c>
    </row>
    <row r="19" spans="1:26" x14ac:dyDescent="0.2">
      <c r="A19" t="s">
        <v>31</v>
      </c>
      <c r="B19" t="s">
        <v>32</v>
      </c>
      <c r="C19" t="s">
        <v>18</v>
      </c>
      <c r="D19">
        <v>0</v>
      </c>
      <c r="E19">
        <v>0</v>
      </c>
      <c r="F19">
        <v>71</v>
      </c>
      <c r="G19">
        <v>463</v>
      </c>
      <c r="H19">
        <v>115175.67</v>
      </c>
      <c r="I19">
        <v>115784</v>
      </c>
      <c r="J19">
        <v>412837</v>
      </c>
      <c r="K19">
        <v>412974</v>
      </c>
      <c r="L19">
        <v>907740.67</v>
      </c>
      <c r="M19">
        <v>907303</v>
      </c>
      <c r="N19">
        <v>1598664</v>
      </c>
      <c r="O19">
        <v>1600255</v>
      </c>
    </row>
    <row r="20" spans="1:26" x14ac:dyDescent="0.2">
      <c r="A20" t="s">
        <v>31</v>
      </c>
      <c r="B20" t="s">
        <v>32</v>
      </c>
      <c r="C20" t="s">
        <v>19</v>
      </c>
      <c r="D20">
        <v>0</v>
      </c>
      <c r="E20">
        <v>0</v>
      </c>
      <c r="F20">
        <v>71</v>
      </c>
      <c r="G20">
        <v>286</v>
      </c>
      <c r="H20">
        <v>96136</v>
      </c>
      <c r="I20">
        <v>96192</v>
      </c>
      <c r="J20">
        <v>343252</v>
      </c>
      <c r="K20">
        <v>343666</v>
      </c>
      <c r="L20">
        <v>745784.33</v>
      </c>
      <c r="M20">
        <v>743870</v>
      </c>
      <c r="N20">
        <v>1294163.67</v>
      </c>
      <c r="O20">
        <v>1293277</v>
      </c>
    </row>
    <row r="21" spans="1:26" x14ac:dyDescent="0.2">
      <c r="A21" t="s">
        <v>31</v>
      </c>
      <c r="B21" t="s">
        <v>32</v>
      </c>
      <c r="C21" t="s">
        <v>20</v>
      </c>
      <c r="D21">
        <v>0</v>
      </c>
      <c r="E21">
        <v>0</v>
      </c>
      <c r="F21">
        <v>90</v>
      </c>
      <c r="G21">
        <v>329</v>
      </c>
      <c r="H21">
        <v>123414.67</v>
      </c>
      <c r="I21">
        <v>123602</v>
      </c>
      <c r="J21">
        <v>439826</v>
      </c>
      <c r="K21">
        <v>440620</v>
      </c>
      <c r="L21">
        <v>942944.33</v>
      </c>
      <c r="M21">
        <v>945214</v>
      </c>
      <c r="N21">
        <v>1646396.67</v>
      </c>
      <c r="O21">
        <v>1640603</v>
      </c>
    </row>
    <row r="22" spans="1:26" x14ac:dyDescent="0.2">
      <c r="A22" t="s">
        <v>31</v>
      </c>
      <c r="B22" t="s">
        <v>32</v>
      </c>
      <c r="C22" t="s">
        <v>21</v>
      </c>
      <c r="D22">
        <v>0</v>
      </c>
      <c r="E22">
        <v>0</v>
      </c>
      <c r="F22">
        <v>71</v>
      </c>
      <c r="G22">
        <v>463</v>
      </c>
      <c r="H22">
        <v>116250.67</v>
      </c>
      <c r="I22">
        <v>115863</v>
      </c>
      <c r="J22">
        <v>414946</v>
      </c>
      <c r="K22">
        <v>415090</v>
      </c>
      <c r="L22">
        <v>902569</v>
      </c>
      <c r="M22">
        <v>902730</v>
      </c>
      <c r="N22">
        <v>1591989.67</v>
      </c>
      <c r="O22">
        <v>1591339</v>
      </c>
    </row>
    <row r="23" spans="1:26" x14ac:dyDescent="0.2">
      <c r="A23" t="s">
        <v>31</v>
      </c>
      <c r="B23" t="s">
        <v>32</v>
      </c>
      <c r="C23" t="s">
        <v>22</v>
      </c>
      <c r="D23">
        <v>0</v>
      </c>
      <c r="E23">
        <v>0</v>
      </c>
      <c r="F23">
        <v>71</v>
      </c>
      <c r="G23">
        <v>286</v>
      </c>
      <c r="H23">
        <v>96084.33</v>
      </c>
      <c r="I23">
        <v>96077</v>
      </c>
      <c r="J23">
        <v>343529.67</v>
      </c>
      <c r="K23">
        <v>343366</v>
      </c>
      <c r="L23">
        <v>740361.33</v>
      </c>
      <c r="M23">
        <v>741155</v>
      </c>
      <c r="N23">
        <v>1285693.33</v>
      </c>
      <c r="O23">
        <v>1286236</v>
      </c>
    </row>
    <row r="24" spans="1:26" x14ac:dyDescent="0.2">
      <c r="A24" t="s">
        <v>31</v>
      </c>
      <c r="B24" t="s">
        <v>32</v>
      </c>
      <c r="C24" t="s">
        <v>23</v>
      </c>
      <c r="D24">
        <v>0</v>
      </c>
      <c r="E24">
        <v>0</v>
      </c>
      <c r="F24">
        <v>71</v>
      </c>
      <c r="G24">
        <v>278</v>
      </c>
      <c r="H24">
        <v>95603.67</v>
      </c>
      <c r="I24">
        <v>95760</v>
      </c>
      <c r="J24">
        <v>341020.33</v>
      </c>
      <c r="K24">
        <v>340541</v>
      </c>
      <c r="L24">
        <v>734979.33</v>
      </c>
      <c r="M24">
        <v>735066</v>
      </c>
      <c r="N24">
        <v>1279149.67</v>
      </c>
      <c r="O24">
        <v>1279744</v>
      </c>
    </row>
    <row r="25" spans="1:26" x14ac:dyDescent="0.2">
      <c r="A25" t="s">
        <v>31</v>
      </c>
      <c r="B25" t="s">
        <v>32</v>
      </c>
      <c r="C25" t="s">
        <v>24</v>
      </c>
      <c r="D25">
        <v>39</v>
      </c>
      <c r="E25">
        <v>111</v>
      </c>
      <c r="F25">
        <v>45</v>
      </c>
      <c r="G25">
        <v>191</v>
      </c>
      <c r="H25">
        <v>7611</v>
      </c>
      <c r="I25">
        <v>7607</v>
      </c>
      <c r="J25">
        <v>16427.669999999998</v>
      </c>
      <c r="K25">
        <v>16452</v>
      </c>
      <c r="L25">
        <v>27552</v>
      </c>
      <c r="M25">
        <v>27362</v>
      </c>
      <c r="N25">
        <v>40998.33</v>
      </c>
      <c r="O25">
        <v>41032</v>
      </c>
    </row>
    <row r="26" spans="1:26" x14ac:dyDescent="0.2">
      <c r="A26" t="s">
        <v>31</v>
      </c>
      <c r="B26" t="s">
        <v>32</v>
      </c>
      <c r="C26" t="s">
        <v>25</v>
      </c>
      <c r="D26">
        <v>39</v>
      </c>
      <c r="E26">
        <v>111</v>
      </c>
      <c r="F26">
        <v>45</v>
      </c>
      <c r="G26">
        <v>191</v>
      </c>
      <c r="H26">
        <v>7619</v>
      </c>
      <c r="I26">
        <v>7646</v>
      </c>
      <c r="J26">
        <v>16243</v>
      </c>
      <c r="K26">
        <v>16327</v>
      </c>
      <c r="L26">
        <v>27812</v>
      </c>
      <c r="M26">
        <v>27606</v>
      </c>
      <c r="N26">
        <v>40718.33</v>
      </c>
      <c r="O26">
        <v>41882</v>
      </c>
    </row>
    <row r="27" spans="1:26" x14ac:dyDescent="0.2">
      <c r="A27" t="s">
        <v>31</v>
      </c>
      <c r="B27" t="s">
        <v>32</v>
      </c>
      <c r="C27" t="s">
        <v>26</v>
      </c>
      <c r="D27">
        <v>39</v>
      </c>
      <c r="E27">
        <v>111</v>
      </c>
      <c r="F27">
        <v>45</v>
      </c>
      <c r="G27">
        <v>180</v>
      </c>
      <c r="H27">
        <v>7107.67</v>
      </c>
      <c r="I27">
        <v>7142</v>
      </c>
      <c r="J27">
        <v>15409</v>
      </c>
      <c r="K27">
        <v>15394</v>
      </c>
      <c r="L27">
        <v>24835.67</v>
      </c>
      <c r="M27">
        <v>25121</v>
      </c>
      <c r="N27">
        <v>34562.67</v>
      </c>
      <c r="O27">
        <v>34622</v>
      </c>
    </row>
    <row r="28" spans="1:26" x14ac:dyDescent="0.2">
      <c r="A28" t="s">
        <v>31</v>
      </c>
      <c r="B28" t="s">
        <v>32</v>
      </c>
      <c r="C28" t="s">
        <v>27</v>
      </c>
      <c r="D28">
        <v>39</v>
      </c>
      <c r="E28">
        <v>111</v>
      </c>
      <c r="F28">
        <v>56</v>
      </c>
      <c r="G28">
        <v>204</v>
      </c>
      <c r="H28">
        <v>9257</v>
      </c>
      <c r="I28">
        <v>9248</v>
      </c>
      <c r="J28">
        <v>20201.330000000002</v>
      </c>
      <c r="K28">
        <v>20270</v>
      </c>
      <c r="L28">
        <v>33035.67</v>
      </c>
      <c r="M28">
        <v>33216</v>
      </c>
      <c r="N28">
        <v>45812.67</v>
      </c>
      <c r="O28">
        <v>46023</v>
      </c>
    </row>
    <row r="29" spans="1:26" x14ac:dyDescent="0.2">
      <c r="A29" t="s">
        <v>31</v>
      </c>
      <c r="B29" t="s">
        <v>32</v>
      </c>
      <c r="C29" t="s">
        <v>28</v>
      </c>
      <c r="D29">
        <v>39</v>
      </c>
      <c r="E29">
        <v>111</v>
      </c>
      <c r="F29">
        <v>45</v>
      </c>
      <c r="G29">
        <v>191</v>
      </c>
      <c r="H29">
        <v>7617.67</v>
      </c>
      <c r="I29">
        <v>7652</v>
      </c>
      <c r="J29">
        <v>16747.669999999998</v>
      </c>
      <c r="K29">
        <v>16787</v>
      </c>
      <c r="L29">
        <v>27086.33</v>
      </c>
      <c r="M29">
        <v>27308</v>
      </c>
      <c r="N29">
        <v>40611.67</v>
      </c>
      <c r="O29">
        <v>41908</v>
      </c>
    </row>
    <row r="30" spans="1:26" x14ac:dyDescent="0.2">
      <c r="A30" t="s">
        <v>31</v>
      </c>
      <c r="B30" t="s">
        <v>32</v>
      </c>
      <c r="C30" t="s">
        <v>29</v>
      </c>
      <c r="D30">
        <v>39</v>
      </c>
      <c r="E30">
        <v>111</v>
      </c>
      <c r="F30">
        <v>45</v>
      </c>
      <c r="G30">
        <v>180</v>
      </c>
      <c r="H30">
        <v>7077</v>
      </c>
      <c r="I30">
        <v>7048</v>
      </c>
      <c r="J30">
        <v>15142.67</v>
      </c>
      <c r="K30">
        <v>15288</v>
      </c>
      <c r="L30">
        <v>24146.67</v>
      </c>
      <c r="M30">
        <v>24381</v>
      </c>
      <c r="N30">
        <v>34425.67</v>
      </c>
      <c r="O30">
        <v>34629</v>
      </c>
    </row>
    <row r="31" spans="1:26" x14ac:dyDescent="0.2">
      <c r="A31" t="s">
        <v>31</v>
      </c>
      <c r="B31" t="s">
        <v>32</v>
      </c>
      <c r="C31" t="s">
        <v>30</v>
      </c>
      <c r="D31">
        <v>39</v>
      </c>
      <c r="E31">
        <v>111</v>
      </c>
      <c r="F31">
        <v>45</v>
      </c>
      <c r="G31">
        <v>180</v>
      </c>
      <c r="H31">
        <v>7065</v>
      </c>
      <c r="I31">
        <v>7054</v>
      </c>
      <c r="J31">
        <v>14753.33</v>
      </c>
      <c r="K31">
        <v>15127</v>
      </c>
      <c r="L31">
        <v>23568</v>
      </c>
      <c r="M31">
        <v>24204</v>
      </c>
      <c r="N31">
        <v>34680.33</v>
      </c>
      <c r="O31">
        <v>34782</v>
      </c>
    </row>
    <row r="34" spans="1:26" x14ac:dyDescent="0.2">
      <c r="A34" t="s">
        <v>33</v>
      </c>
      <c r="B34" t="s">
        <v>34</v>
      </c>
      <c r="C34" t="s">
        <v>17</v>
      </c>
      <c r="D34">
        <v>0</v>
      </c>
      <c r="E34">
        <v>0</v>
      </c>
      <c r="F34">
        <v>88</v>
      </c>
      <c r="G34">
        <v>519</v>
      </c>
      <c r="H34">
        <v>145250</v>
      </c>
      <c r="I34">
        <v>146163</v>
      </c>
      <c r="J34">
        <v>554451</v>
      </c>
      <c r="K34">
        <v>558938</v>
      </c>
      <c r="L34">
        <v>1136179</v>
      </c>
      <c r="M34">
        <v>1145859</v>
      </c>
      <c r="N34">
        <v>1864819.67</v>
      </c>
      <c r="O34">
        <v>1867848</v>
      </c>
      <c r="Q34" s="2">
        <f>AVERAGE(F34:F40)</f>
        <v>68</v>
      </c>
      <c r="R34" s="2">
        <f>AVERAGE(G34:G40)</f>
        <v>369.28571428571428</v>
      </c>
      <c r="S34" s="2">
        <f>AVERAGE(D41:D47)</f>
        <v>5</v>
      </c>
      <c r="T34" s="2">
        <f>AVERAGE(E41:E47)</f>
        <v>12</v>
      </c>
      <c r="U34" s="2">
        <f>AVERAGE(F41:F47)</f>
        <v>61</v>
      </c>
      <c r="V34" s="2">
        <f>AVERAGE(G41:G47)</f>
        <v>326</v>
      </c>
      <c r="W34" s="2">
        <f>1-(SUM(H42:H47)/SUM(H35:H40))</f>
        <v>0.33747008962832614</v>
      </c>
      <c r="X34" s="2">
        <f>1-(SUM(J42:J47)/SUM(J35:J40))</f>
        <v>0.34757842991408694</v>
      </c>
      <c r="Y34" s="2">
        <f>1-(SUM(L42:L47)/SUM(L35:L40))</f>
        <v>0.36711772198366355</v>
      </c>
      <c r="Z34" s="2">
        <f>1-(SUM(N42:N47)/SUM(N35:N40))</f>
        <v>0.38244757065317947</v>
      </c>
    </row>
    <row r="35" spans="1:26" x14ac:dyDescent="0.2">
      <c r="A35" t="s">
        <v>33</v>
      </c>
      <c r="B35" t="s">
        <v>34</v>
      </c>
      <c r="C35" t="s">
        <v>18</v>
      </c>
      <c r="D35">
        <v>0</v>
      </c>
      <c r="E35">
        <v>0</v>
      </c>
      <c r="F35">
        <v>63</v>
      </c>
      <c r="G35">
        <v>364</v>
      </c>
      <c r="H35">
        <v>97164.33</v>
      </c>
      <c r="I35">
        <v>96867</v>
      </c>
      <c r="J35">
        <v>351527</v>
      </c>
      <c r="K35">
        <v>351060</v>
      </c>
      <c r="L35">
        <v>775948.33</v>
      </c>
      <c r="M35">
        <v>777855</v>
      </c>
      <c r="N35">
        <v>1389619.67</v>
      </c>
      <c r="O35">
        <v>1407427</v>
      </c>
    </row>
    <row r="36" spans="1:26" x14ac:dyDescent="0.2">
      <c r="A36" t="s">
        <v>33</v>
      </c>
      <c r="B36" t="s">
        <v>34</v>
      </c>
      <c r="C36" t="s">
        <v>19</v>
      </c>
      <c r="D36">
        <v>0</v>
      </c>
      <c r="E36">
        <v>0</v>
      </c>
      <c r="F36">
        <v>65</v>
      </c>
      <c r="G36">
        <v>337</v>
      </c>
      <c r="H36">
        <v>99296.67</v>
      </c>
      <c r="I36">
        <v>98212</v>
      </c>
      <c r="J36">
        <v>349488</v>
      </c>
      <c r="K36">
        <v>351304</v>
      </c>
      <c r="L36">
        <v>754876.33</v>
      </c>
      <c r="M36">
        <v>755870</v>
      </c>
      <c r="N36">
        <v>1311481.67</v>
      </c>
      <c r="O36">
        <v>1311862</v>
      </c>
    </row>
    <row r="37" spans="1:26" x14ac:dyDescent="0.2">
      <c r="A37" t="s">
        <v>33</v>
      </c>
      <c r="B37" t="s">
        <v>34</v>
      </c>
      <c r="C37" t="s">
        <v>20</v>
      </c>
      <c r="D37">
        <v>0</v>
      </c>
      <c r="E37">
        <v>0</v>
      </c>
      <c r="F37">
        <v>71</v>
      </c>
      <c r="G37">
        <v>348</v>
      </c>
      <c r="H37">
        <v>104140.67</v>
      </c>
      <c r="I37">
        <v>104211</v>
      </c>
      <c r="J37">
        <v>384543</v>
      </c>
      <c r="K37">
        <v>382660</v>
      </c>
      <c r="L37">
        <v>821215</v>
      </c>
      <c r="M37">
        <v>820249</v>
      </c>
      <c r="N37">
        <v>1433344.67</v>
      </c>
      <c r="O37">
        <v>1434780</v>
      </c>
    </row>
    <row r="38" spans="1:26" x14ac:dyDescent="0.2">
      <c r="A38" t="s">
        <v>33</v>
      </c>
      <c r="B38" t="s">
        <v>34</v>
      </c>
      <c r="C38" t="s">
        <v>21</v>
      </c>
      <c r="D38">
        <v>0</v>
      </c>
      <c r="E38">
        <v>0</v>
      </c>
      <c r="F38">
        <v>63</v>
      </c>
      <c r="G38">
        <v>364</v>
      </c>
      <c r="H38">
        <v>96715</v>
      </c>
      <c r="I38">
        <v>96833</v>
      </c>
      <c r="J38">
        <v>350786</v>
      </c>
      <c r="K38">
        <v>351138</v>
      </c>
      <c r="L38">
        <v>774054.67</v>
      </c>
      <c r="M38">
        <v>777050</v>
      </c>
      <c r="N38">
        <v>1383791</v>
      </c>
      <c r="O38">
        <v>1401423</v>
      </c>
    </row>
    <row r="39" spans="1:26" x14ac:dyDescent="0.2">
      <c r="A39" t="s">
        <v>33</v>
      </c>
      <c r="B39" t="s">
        <v>34</v>
      </c>
      <c r="C39" t="s">
        <v>22</v>
      </c>
      <c r="D39">
        <v>0</v>
      </c>
      <c r="E39">
        <v>0</v>
      </c>
      <c r="F39">
        <v>63</v>
      </c>
      <c r="G39">
        <v>327</v>
      </c>
      <c r="H39">
        <v>92087.67</v>
      </c>
      <c r="I39">
        <v>91632</v>
      </c>
      <c r="J39">
        <v>334794</v>
      </c>
      <c r="K39">
        <v>333788</v>
      </c>
      <c r="L39">
        <v>730473.33</v>
      </c>
      <c r="M39">
        <v>731145</v>
      </c>
      <c r="N39">
        <v>1270565.67</v>
      </c>
      <c r="O39">
        <v>1269094</v>
      </c>
    </row>
    <row r="40" spans="1:26" x14ac:dyDescent="0.2">
      <c r="A40" t="s">
        <v>33</v>
      </c>
      <c r="B40" t="s">
        <v>34</v>
      </c>
      <c r="C40" t="s">
        <v>23</v>
      </c>
      <c r="D40">
        <v>0</v>
      </c>
      <c r="E40">
        <v>0</v>
      </c>
      <c r="F40">
        <v>63</v>
      </c>
      <c r="G40">
        <v>326</v>
      </c>
      <c r="H40">
        <v>92613.67</v>
      </c>
      <c r="I40">
        <v>92588</v>
      </c>
      <c r="J40">
        <v>339600</v>
      </c>
      <c r="K40">
        <v>336090</v>
      </c>
      <c r="L40">
        <v>731928.67</v>
      </c>
      <c r="M40">
        <v>732379</v>
      </c>
      <c r="N40">
        <v>1312435</v>
      </c>
      <c r="O40">
        <v>1309146</v>
      </c>
    </row>
    <row r="41" spans="1:26" x14ac:dyDescent="0.2">
      <c r="A41" t="s">
        <v>33</v>
      </c>
      <c r="B41" t="s">
        <v>34</v>
      </c>
      <c r="C41" t="s">
        <v>24</v>
      </c>
      <c r="D41">
        <v>5</v>
      </c>
      <c r="E41">
        <v>12</v>
      </c>
      <c r="F41">
        <v>60</v>
      </c>
      <c r="G41">
        <v>332</v>
      </c>
      <c r="H41">
        <v>67877.33</v>
      </c>
      <c r="I41">
        <v>67753</v>
      </c>
      <c r="J41">
        <v>242407.67</v>
      </c>
      <c r="K41">
        <v>243425</v>
      </c>
      <c r="L41">
        <v>525368.32999999996</v>
      </c>
      <c r="M41">
        <v>526524</v>
      </c>
      <c r="N41">
        <v>909740.67</v>
      </c>
      <c r="O41">
        <v>907884</v>
      </c>
    </row>
    <row r="42" spans="1:26" x14ac:dyDescent="0.2">
      <c r="A42" t="s">
        <v>33</v>
      </c>
      <c r="B42" t="s">
        <v>34</v>
      </c>
      <c r="C42" t="s">
        <v>25</v>
      </c>
      <c r="D42">
        <v>5</v>
      </c>
      <c r="E42">
        <v>12</v>
      </c>
      <c r="F42">
        <v>60</v>
      </c>
      <c r="G42">
        <v>332</v>
      </c>
      <c r="H42">
        <v>66457.67</v>
      </c>
      <c r="I42">
        <v>67250</v>
      </c>
      <c r="J42">
        <v>242263.67</v>
      </c>
      <c r="K42">
        <v>242309</v>
      </c>
      <c r="L42">
        <v>523999.33</v>
      </c>
      <c r="M42">
        <v>524100</v>
      </c>
      <c r="N42">
        <v>901202.67</v>
      </c>
      <c r="O42">
        <v>899692</v>
      </c>
    </row>
    <row r="43" spans="1:26" x14ac:dyDescent="0.2">
      <c r="A43" t="s">
        <v>33</v>
      </c>
      <c r="B43" t="s">
        <v>34</v>
      </c>
      <c r="C43" t="s">
        <v>26</v>
      </c>
      <c r="D43">
        <v>5</v>
      </c>
      <c r="E43">
        <v>12</v>
      </c>
      <c r="F43">
        <v>62</v>
      </c>
      <c r="G43">
        <v>325</v>
      </c>
      <c r="H43">
        <v>66067</v>
      </c>
      <c r="I43">
        <v>66590</v>
      </c>
      <c r="J43">
        <v>238290.33</v>
      </c>
      <c r="K43">
        <v>216754</v>
      </c>
      <c r="L43">
        <v>451457.67</v>
      </c>
      <c r="M43">
        <v>454495</v>
      </c>
      <c r="N43">
        <v>762820.33</v>
      </c>
      <c r="O43">
        <v>757356</v>
      </c>
    </row>
    <row r="44" spans="1:26" x14ac:dyDescent="0.2">
      <c r="A44" t="s">
        <v>33</v>
      </c>
      <c r="B44" t="s">
        <v>34</v>
      </c>
      <c r="C44" t="s">
        <v>27</v>
      </c>
      <c r="D44">
        <v>5</v>
      </c>
      <c r="E44">
        <v>12</v>
      </c>
      <c r="F44">
        <v>65</v>
      </c>
      <c r="G44">
        <v>331</v>
      </c>
      <c r="H44">
        <v>67157</v>
      </c>
      <c r="I44">
        <v>67688</v>
      </c>
      <c r="J44">
        <v>221379</v>
      </c>
      <c r="K44">
        <v>222662</v>
      </c>
      <c r="L44">
        <v>467027</v>
      </c>
      <c r="M44">
        <v>459592</v>
      </c>
      <c r="N44">
        <v>808913.67</v>
      </c>
      <c r="O44">
        <v>808328</v>
      </c>
    </row>
    <row r="45" spans="1:26" x14ac:dyDescent="0.2">
      <c r="A45" t="s">
        <v>33</v>
      </c>
      <c r="B45" t="s">
        <v>34</v>
      </c>
      <c r="C45" t="s">
        <v>28</v>
      </c>
      <c r="D45">
        <v>5</v>
      </c>
      <c r="E45">
        <v>12</v>
      </c>
      <c r="F45">
        <v>60</v>
      </c>
      <c r="G45">
        <v>332</v>
      </c>
      <c r="H45">
        <v>67303.67</v>
      </c>
      <c r="I45">
        <v>67091</v>
      </c>
      <c r="J45">
        <v>242882.33</v>
      </c>
      <c r="K45">
        <v>242521</v>
      </c>
      <c r="L45">
        <v>524858.67000000004</v>
      </c>
      <c r="M45">
        <v>523967</v>
      </c>
      <c r="N45">
        <v>907878.67</v>
      </c>
      <c r="O45">
        <v>907609</v>
      </c>
    </row>
    <row r="46" spans="1:26" x14ac:dyDescent="0.2">
      <c r="A46" t="s">
        <v>33</v>
      </c>
      <c r="B46" t="s">
        <v>34</v>
      </c>
      <c r="C46" t="s">
        <v>29</v>
      </c>
      <c r="D46">
        <v>5</v>
      </c>
      <c r="E46">
        <v>12</v>
      </c>
      <c r="F46">
        <v>60</v>
      </c>
      <c r="G46">
        <v>315</v>
      </c>
      <c r="H46">
        <v>59173</v>
      </c>
      <c r="I46">
        <v>59113</v>
      </c>
      <c r="J46">
        <v>212788.67</v>
      </c>
      <c r="K46">
        <v>210615</v>
      </c>
      <c r="L46">
        <v>467736.67</v>
      </c>
      <c r="M46">
        <v>465965</v>
      </c>
      <c r="N46">
        <v>810747</v>
      </c>
      <c r="O46">
        <v>810354</v>
      </c>
    </row>
    <row r="47" spans="1:26" x14ac:dyDescent="0.2">
      <c r="A47" t="s">
        <v>33</v>
      </c>
      <c r="B47" t="s">
        <v>34</v>
      </c>
      <c r="C47" t="s">
        <v>30</v>
      </c>
      <c r="D47">
        <v>5</v>
      </c>
      <c r="E47">
        <v>12</v>
      </c>
      <c r="F47">
        <v>60</v>
      </c>
      <c r="G47">
        <v>315</v>
      </c>
      <c r="H47">
        <v>59446</v>
      </c>
      <c r="I47">
        <v>59288</v>
      </c>
      <c r="J47">
        <v>219487</v>
      </c>
      <c r="K47">
        <v>219571</v>
      </c>
      <c r="L47">
        <v>468898.67</v>
      </c>
      <c r="M47">
        <v>468592</v>
      </c>
      <c r="N47">
        <v>811376.67</v>
      </c>
      <c r="O47">
        <v>811015</v>
      </c>
    </row>
    <row r="50" spans="1:26" x14ac:dyDescent="0.2">
      <c r="A50" t="s">
        <v>33</v>
      </c>
      <c r="B50" t="s">
        <v>32</v>
      </c>
      <c r="C50" t="s">
        <v>17</v>
      </c>
      <c r="D50">
        <v>0</v>
      </c>
      <c r="E50">
        <v>0</v>
      </c>
      <c r="F50">
        <v>67</v>
      </c>
      <c r="G50">
        <v>379</v>
      </c>
      <c r="H50">
        <v>89389.33</v>
      </c>
      <c r="I50">
        <v>89402</v>
      </c>
      <c r="J50">
        <v>325109.67</v>
      </c>
      <c r="K50">
        <v>324692</v>
      </c>
      <c r="L50">
        <v>704496</v>
      </c>
      <c r="M50">
        <v>703694</v>
      </c>
      <c r="N50">
        <v>1227815.67</v>
      </c>
      <c r="O50">
        <v>1225424</v>
      </c>
      <c r="Q50" s="2">
        <f>AVERAGE(F50:F56)</f>
        <v>53.571428571428569</v>
      </c>
      <c r="R50" s="2">
        <f>AVERAGE(G50:G56)</f>
        <v>268.42857142857144</v>
      </c>
      <c r="S50" s="2">
        <f>AVERAGE(D57:D63)</f>
        <v>3</v>
      </c>
      <c r="T50" s="2">
        <f>AVERAGE(E57:E63)</f>
        <v>5</v>
      </c>
      <c r="U50" s="2">
        <f>AVERAGE(F57:F63)</f>
        <v>47.857142857142854</v>
      </c>
      <c r="V50" s="2">
        <f>AVERAGE(G57:G63)</f>
        <v>232.14285714285714</v>
      </c>
      <c r="W50" s="4">
        <f>1-(SUM(H58:H63)/SUM(H51:H56))</f>
        <v>0.39646787043648302</v>
      </c>
      <c r="X50" s="4">
        <f>1-(SUM(J58:J63)/SUM(J51:J56))</f>
        <v>0.402113723891384</v>
      </c>
      <c r="Y50" s="4">
        <f>1-(SUM(L58:L63)/SUM(L51:L56))</f>
        <v>0.40539744149930645</v>
      </c>
      <c r="Z50" s="4">
        <f>1-(SUM(N58:N63)/SUM(N51:N56))</f>
        <v>0.42956537782968174</v>
      </c>
    </row>
    <row r="51" spans="1:26" x14ac:dyDescent="0.2">
      <c r="A51" t="s">
        <v>33</v>
      </c>
      <c r="B51" t="s">
        <v>32</v>
      </c>
      <c r="C51" t="s">
        <v>18</v>
      </c>
      <c r="D51">
        <v>0</v>
      </c>
      <c r="E51">
        <v>0</v>
      </c>
      <c r="F51">
        <v>50</v>
      </c>
      <c r="G51">
        <v>278</v>
      </c>
      <c r="H51">
        <v>66136</v>
      </c>
      <c r="I51">
        <v>66067</v>
      </c>
      <c r="J51">
        <v>240190</v>
      </c>
      <c r="K51">
        <v>239749</v>
      </c>
      <c r="L51">
        <v>524460.67000000004</v>
      </c>
      <c r="M51">
        <v>525189</v>
      </c>
      <c r="N51">
        <v>918222.67</v>
      </c>
      <c r="O51">
        <v>917255</v>
      </c>
    </row>
    <row r="52" spans="1:26" x14ac:dyDescent="0.2">
      <c r="A52" t="s">
        <v>33</v>
      </c>
      <c r="B52" t="s">
        <v>32</v>
      </c>
      <c r="C52" t="s">
        <v>19</v>
      </c>
      <c r="D52">
        <v>0</v>
      </c>
      <c r="E52">
        <v>0</v>
      </c>
      <c r="F52">
        <v>52</v>
      </c>
      <c r="G52">
        <v>239</v>
      </c>
      <c r="H52">
        <v>69489</v>
      </c>
      <c r="I52">
        <v>69556</v>
      </c>
      <c r="J52">
        <v>251750.33</v>
      </c>
      <c r="K52">
        <v>251339</v>
      </c>
      <c r="L52">
        <v>545756.67000000004</v>
      </c>
      <c r="M52">
        <v>544807</v>
      </c>
      <c r="N52">
        <v>949440.67</v>
      </c>
      <c r="O52">
        <v>949496</v>
      </c>
    </row>
    <row r="53" spans="1:26" x14ac:dyDescent="0.2">
      <c r="A53" t="s">
        <v>33</v>
      </c>
      <c r="B53" t="s">
        <v>32</v>
      </c>
      <c r="C53" t="s">
        <v>20</v>
      </c>
      <c r="D53">
        <v>0</v>
      </c>
      <c r="E53">
        <v>0</v>
      </c>
      <c r="F53">
        <v>56</v>
      </c>
      <c r="G53">
        <v>247</v>
      </c>
      <c r="H53">
        <v>74682.67</v>
      </c>
      <c r="I53">
        <v>74465</v>
      </c>
      <c r="J53">
        <v>272399</v>
      </c>
      <c r="K53">
        <v>270240</v>
      </c>
      <c r="L53">
        <v>587107</v>
      </c>
      <c r="M53">
        <v>585304</v>
      </c>
      <c r="N53">
        <v>1020164.33</v>
      </c>
      <c r="O53">
        <v>1020060</v>
      </c>
    </row>
    <row r="54" spans="1:26" x14ac:dyDescent="0.2">
      <c r="A54" t="s">
        <v>33</v>
      </c>
      <c r="B54" t="s">
        <v>32</v>
      </c>
      <c r="C54" t="s">
        <v>21</v>
      </c>
      <c r="D54">
        <v>0</v>
      </c>
      <c r="E54">
        <v>0</v>
      </c>
      <c r="F54">
        <v>50</v>
      </c>
      <c r="G54">
        <v>278</v>
      </c>
      <c r="H54">
        <v>65740</v>
      </c>
      <c r="I54">
        <v>65652</v>
      </c>
      <c r="J54">
        <v>240273.67</v>
      </c>
      <c r="K54">
        <v>240652</v>
      </c>
      <c r="L54">
        <v>522442.33</v>
      </c>
      <c r="M54">
        <v>522541</v>
      </c>
      <c r="N54">
        <v>911266.33</v>
      </c>
      <c r="O54">
        <v>910703</v>
      </c>
    </row>
    <row r="55" spans="1:26" x14ac:dyDescent="0.2">
      <c r="A55" t="s">
        <v>33</v>
      </c>
      <c r="B55" t="s">
        <v>32</v>
      </c>
      <c r="C55" t="s">
        <v>22</v>
      </c>
      <c r="D55">
        <v>0</v>
      </c>
      <c r="E55">
        <v>0</v>
      </c>
      <c r="F55">
        <v>50</v>
      </c>
      <c r="G55">
        <v>230</v>
      </c>
      <c r="H55">
        <v>65787.33</v>
      </c>
      <c r="I55">
        <v>65899</v>
      </c>
      <c r="J55">
        <v>240151</v>
      </c>
      <c r="K55">
        <v>240165</v>
      </c>
      <c r="L55">
        <v>522560.67</v>
      </c>
      <c r="M55">
        <v>521735</v>
      </c>
      <c r="N55">
        <v>912560.67</v>
      </c>
      <c r="O55">
        <v>912003</v>
      </c>
    </row>
    <row r="56" spans="1:26" x14ac:dyDescent="0.2">
      <c r="A56" t="s">
        <v>33</v>
      </c>
      <c r="B56" t="s">
        <v>32</v>
      </c>
      <c r="C56" t="s">
        <v>23</v>
      </c>
      <c r="D56">
        <v>0</v>
      </c>
      <c r="E56">
        <v>0</v>
      </c>
      <c r="F56">
        <v>50</v>
      </c>
      <c r="G56">
        <v>228</v>
      </c>
      <c r="H56">
        <v>65718</v>
      </c>
      <c r="I56">
        <v>65605</v>
      </c>
      <c r="J56">
        <v>239181</v>
      </c>
      <c r="K56">
        <v>239231</v>
      </c>
      <c r="L56">
        <v>519879.33</v>
      </c>
      <c r="M56">
        <v>520498</v>
      </c>
      <c r="N56">
        <v>908924</v>
      </c>
      <c r="O56">
        <v>909224</v>
      </c>
    </row>
    <row r="57" spans="1:26" x14ac:dyDescent="0.2">
      <c r="A57" t="s">
        <v>33</v>
      </c>
      <c r="B57" t="s">
        <v>32</v>
      </c>
      <c r="C57" t="s">
        <v>24</v>
      </c>
      <c r="D57">
        <v>3</v>
      </c>
      <c r="E57">
        <v>5</v>
      </c>
      <c r="F57">
        <v>47</v>
      </c>
      <c r="G57">
        <v>241</v>
      </c>
      <c r="H57">
        <v>43181</v>
      </c>
      <c r="I57">
        <v>43222</v>
      </c>
      <c r="J57">
        <v>156449.32999999999</v>
      </c>
      <c r="K57">
        <v>156629</v>
      </c>
      <c r="L57">
        <v>338286.33</v>
      </c>
      <c r="M57">
        <v>338166</v>
      </c>
      <c r="N57">
        <v>587658</v>
      </c>
      <c r="O57">
        <v>587735</v>
      </c>
    </row>
    <row r="58" spans="1:26" x14ac:dyDescent="0.2">
      <c r="A58" t="s">
        <v>33</v>
      </c>
      <c r="B58" t="s">
        <v>32</v>
      </c>
      <c r="C58" t="s">
        <v>25</v>
      </c>
      <c r="D58">
        <v>3</v>
      </c>
      <c r="E58">
        <v>5</v>
      </c>
      <c r="F58">
        <v>47</v>
      </c>
      <c r="G58">
        <v>241</v>
      </c>
      <c r="H58">
        <v>43143</v>
      </c>
      <c r="I58">
        <v>43192</v>
      </c>
      <c r="J58">
        <v>155879.67000000001</v>
      </c>
      <c r="K58">
        <v>155920</v>
      </c>
      <c r="L58">
        <v>338518.33</v>
      </c>
      <c r="M58">
        <v>338665</v>
      </c>
      <c r="N58">
        <v>587610.67000000004</v>
      </c>
      <c r="O58">
        <v>589832</v>
      </c>
    </row>
    <row r="59" spans="1:26" x14ac:dyDescent="0.2">
      <c r="A59" t="s">
        <v>33</v>
      </c>
      <c r="B59" t="s">
        <v>32</v>
      </c>
      <c r="C59" t="s">
        <v>26</v>
      </c>
      <c r="D59">
        <v>3</v>
      </c>
      <c r="E59">
        <v>5</v>
      </c>
      <c r="F59">
        <v>49</v>
      </c>
      <c r="G59">
        <v>229</v>
      </c>
      <c r="H59">
        <v>41497.33</v>
      </c>
      <c r="I59">
        <v>41576</v>
      </c>
      <c r="J59">
        <v>148308.67000000001</v>
      </c>
      <c r="K59">
        <v>148247</v>
      </c>
      <c r="L59">
        <v>333335.67</v>
      </c>
      <c r="M59">
        <v>335100</v>
      </c>
      <c r="N59">
        <v>580997.32999999996</v>
      </c>
      <c r="O59">
        <v>583285</v>
      </c>
    </row>
    <row r="60" spans="1:26" x14ac:dyDescent="0.2">
      <c r="A60" t="s">
        <v>33</v>
      </c>
      <c r="B60" t="s">
        <v>32</v>
      </c>
      <c r="C60" t="s">
        <v>27</v>
      </c>
      <c r="D60">
        <v>3</v>
      </c>
      <c r="E60">
        <v>5</v>
      </c>
      <c r="F60">
        <v>51</v>
      </c>
      <c r="G60">
        <v>234</v>
      </c>
      <c r="H60">
        <v>50105.33</v>
      </c>
      <c r="I60">
        <v>49754</v>
      </c>
      <c r="J60">
        <v>186639.67</v>
      </c>
      <c r="K60">
        <v>185741</v>
      </c>
      <c r="L60">
        <v>397604.33</v>
      </c>
      <c r="M60">
        <v>403474</v>
      </c>
      <c r="N60">
        <v>606088</v>
      </c>
      <c r="O60">
        <v>605162</v>
      </c>
    </row>
    <row r="61" spans="1:26" x14ac:dyDescent="0.2">
      <c r="A61" t="s">
        <v>33</v>
      </c>
      <c r="B61" t="s">
        <v>32</v>
      </c>
      <c r="C61" t="s">
        <v>28</v>
      </c>
      <c r="D61">
        <v>3</v>
      </c>
      <c r="E61">
        <v>5</v>
      </c>
      <c r="F61">
        <v>47</v>
      </c>
      <c r="G61">
        <v>241</v>
      </c>
      <c r="H61">
        <v>43261</v>
      </c>
      <c r="I61">
        <v>43198</v>
      </c>
      <c r="J61">
        <v>155826.67000000001</v>
      </c>
      <c r="K61">
        <v>155938</v>
      </c>
      <c r="L61">
        <v>338342.33</v>
      </c>
      <c r="M61">
        <v>338518</v>
      </c>
      <c r="N61">
        <v>586657.67000000004</v>
      </c>
      <c r="O61">
        <v>586021</v>
      </c>
    </row>
    <row r="62" spans="1:26" x14ac:dyDescent="0.2">
      <c r="A62" t="s">
        <v>33</v>
      </c>
      <c r="B62" t="s">
        <v>32</v>
      </c>
      <c r="C62" t="s">
        <v>29</v>
      </c>
      <c r="D62">
        <v>3</v>
      </c>
      <c r="E62">
        <v>5</v>
      </c>
      <c r="F62">
        <v>47</v>
      </c>
      <c r="G62">
        <v>220</v>
      </c>
      <c r="H62">
        <v>34017.67</v>
      </c>
      <c r="I62">
        <v>34054</v>
      </c>
      <c r="J62">
        <v>124166.67</v>
      </c>
      <c r="K62">
        <v>124500</v>
      </c>
      <c r="L62">
        <v>262519.67</v>
      </c>
      <c r="M62">
        <v>262427</v>
      </c>
      <c r="N62">
        <v>437011</v>
      </c>
      <c r="O62">
        <v>445822</v>
      </c>
    </row>
    <row r="63" spans="1:26" x14ac:dyDescent="0.2">
      <c r="A63" t="s">
        <v>33</v>
      </c>
      <c r="B63" t="s">
        <v>32</v>
      </c>
      <c r="C63" t="s">
        <v>30</v>
      </c>
      <c r="D63">
        <v>3</v>
      </c>
      <c r="E63">
        <v>5</v>
      </c>
      <c r="F63">
        <v>47</v>
      </c>
      <c r="G63">
        <v>219</v>
      </c>
      <c r="H63">
        <v>33947</v>
      </c>
      <c r="I63">
        <v>33819</v>
      </c>
      <c r="J63">
        <v>116409</v>
      </c>
      <c r="K63">
        <v>116208</v>
      </c>
      <c r="L63">
        <v>245612</v>
      </c>
      <c r="M63">
        <v>245552</v>
      </c>
      <c r="N63">
        <v>407808</v>
      </c>
      <c r="O63">
        <v>407779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A1EF5-7A38-4883-8F4D-6D250F5DFCBB}">
  <dimension ref="A1:Z48"/>
  <sheetViews>
    <sheetView tabSelected="1" topLeftCell="M1" workbookViewId="0">
      <selection activeCell="Q11" sqref="Q11"/>
    </sheetView>
  </sheetViews>
  <sheetFormatPr baseColWidth="10" defaultColWidth="8.83203125" defaultRowHeight="15" x14ac:dyDescent="0.2"/>
  <cols>
    <col min="2" max="2" width="17.83203125" bestFit="1" customWidth="1"/>
    <col min="3" max="3" width="16.83203125" bestFit="1" customWidth="1"/>
    <col min="4" max="4" width="7.83203125" customWidth="1"/>
    <col min="7" max="7" width="16.6640625" customWidth="1"/>
    <col min="8" max="8" width="14.6640625" bestFit="1" customWidth="1"/>
    <col min="9" max="9" width="13.5" bestFit="1" customWidth="1"/>
    <col min="10" max="10" width="14.6640625" bestFit="1" customWidth="1"/>
    <col min="11" max="11" width="13.5" bestFit="1" customWidth="1"/>
    <col min="12" max="12" width="14.6640625" bestFit="1" customWidth="1"/>
    <col min="13" max="13" width="13.5" bestFit="1" customWidth="1"/>
    <col min="14" max="14" width="14.6640625" bestFit="1" customWidth="1"/>
    <col min="15" max="15" width="13.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</row>
    <row r="2" spans="1:26" x14ac:dyDescent="0.2">
      <c r="A2" t="s">
        <v>43</v>
      </c>
      <c r="B2" t="s">
        <v>32</v>
      </c>
      <c r="C2" t="s">
        <v>17</v>
      </c>
      <c r="D2">
        <v>0</v>
      </c>
      <c r="E2">
        <v>0</v>
      </c>
      <c r="F2">
        <v>43</v>
      </c>
      <c r="G2">
        <v>207</v>
      </c>
      <c r="H2">
        <v>5617.33</v>
      </c>
      <c r="I2">
        <v>5600</v>
      </c>
      <c r="J2">
        <v>12738</v>
      </c>
      <c r="K2">
        <v>12763</v>
      </c>
      <c r="L2">
        <v>22677.33</v>
      </c>
      <c r="M2">
        <v>20580</v>
      </c>
      <c r="N2">
        <v>31982.33</v>
      </c>
      <c r="O2">
        <v>29907</v>
      </c>
      <c r="Q2" s="2">
        <f>AVERAGE(F2:F8)</f>
        <v>40.571428571428569</v>
      </c>
      <c r="R2" s="2">
        <f>AVERAGE(G2:G8)</f>
        <v>192.85714285714286</v>
      </c>
      <c r="S2" s="2">
        <f>AVERAGE(D9:D15)</f>
        <v>2</v>
      </c>
      <c r="T2" s="2">
        <f>AVERAGE(E9:E15)</f>
        <v>10</v>
      </c>
      <c r="U2" s="2">
        <f>AVERAGE(F9:F15)</f>
        <v>40.142857142857146</v>
      </c>
      <c r="V2" s="2">
        <f>AVERAGE(G9:G15)</f>
        <v>190.71428571428572</v>
      </c>
      <c r="W2" s="4">
        <f>1-(SUM(H10:H15)/SUM(H3:H8))</f>
        <v>0.71232776010301802</v>
      </c>
      <c r="X2" s="4">
        <f>1-(SUM(J10:J15)/SUM(J3:J8))</f>
        <v>0.72046966230574716</v>
      </c>
      <c r="Y2" s="4">
        <f>1-(SUM(L10:L15)/SUM(L3:L8))</f>
        <v>0.71366938070125419</v>
      </c>
      <c r="Z2" s="4">
        <f>1-(SUM(N10:N15)/SUM(N3:N8))</f>
        <v>0.71418210196253062</v>
      </c>
    </row>
    <row r="3" spans="1:26" x14ac:dyDescent="0.2">
      <c r="A3" t="s">
        <v>43</v>
      </c>
      <c r="B3" t="s">
        <v>32</v>
      </c>
      <c r="C3" t="s">
        <v>18</v>
      </c>
      <c r="D3">
        <v>0</v>
      </c>
      <c r="E3">
        <v>0</v>
      </c>
      <c r="F3">
        <v>40</v>
      </c>
      <c r="G3">
        <v>192</v>
      </c>
      <c r="H3">
        <v>5464.67</v>
      </c>
      <c r="I3">
        <v>5477</v>
      </c>
      <c r="J3">
        <v>11895</v>
      </c>
      <c r="K3">
        <v>11761</v>
      </c>
      <c r="L3">
        <v>19235</v>
      </c>
      <c r="M3">
        <v>19291</v>
      </c>
      <c r="N3">
        <v>28287.33</v>
      </c>
      <c r="O3">
        <v>27668</v>
      </c>
      <c r="R3" s="5" t="s">
        <v>57</v>
      </c>
      <c r="S3" s="6"/>
      <c r="T3" s="5" t="s">
        <v>58</v>
      </c>
      <c r="U3" s="6"/>
    </row>
    <row r="4" spans="1:26" x14ac:dyDescent="0.2">
      <c r="A4" t="s">
        <v>43</v>
      </c>
      <c r="B4" t="s">
        <v>32</v>
      </c>
      <c r="C4" t="s">
        <v>19</v>
      </c>
      <c r="D4">
        <v>0</v>
      </c>
      <c r="E4">
        <v>0</v>
      </c>
      <c r="F4">
        <v>40</v>
      </c>
      <c r="G4">
        <v>189</v>
      </c>
      <c r="H4">
        <v>5233</v>
      </c>
      <c r="I4">
        <v>5293</v>
      </c>
      <c r="J4">
        <v>11001.67</v>
      </c>
      <c r="K4">
        <v>11867</v>
      </c>
      <c r="L4">
        <v>18658.330000000002</v>
      </c>
      <c r="M4">
        <v>18281</v>
      </c>
      <c r="N4">
        <v>26943</v>
      </c>
      <c r="O4">
        <v>27334</v>
      </c>
      <c r="Q4" s="3" t="s">
        <v>54</v>
      </c>
      <c r="R4" s="3" t="s">
        <v>59</v>
      </c>
      <c r="S4" s="3" t="s">
        <v>60</v>
      </c>
      <c r="T4" s="3" t="s">
        <v>61</v>
      </c>
      <c r="U4" s="3" t="s">
        <v>62</v>
      </c>
      <c r="V4" s="3" t="s">
        <v>63</v>
      </c>
      <c r="W4" s="3" t="s">
        <v>64</v>
      </c>
      <c r="X4" s="3" t="s">
        <v>65</v>
      </c>
      <c r="Y4" s="3" t="s">
        <v>66</v>
      </c>
    </row>
    <row r="5" spans="1:26" x14ac:dyDescent="0.2">
      <c r="A5" t="s">
        <v>43</v>
      </c>
      <c r="B5" t="s">
        <v>32</v>
      </c>
      <c r="C5" t="s">
        <v>20</v>
      </c>
      <c r="D5">
        <v>0</v>
      </c>
      <c r="E5">
        <v>0</v>
      </c>
      <c r="F5">
        <v>41</v>
      </c>
      <c r="G5">
        <v>192</v>
      </c>
      <c r="H5">
        <v>5346.33</v>
      </c>
      <c r="I5">
        <v>5321</v>
      </c>
      <c r="J5">
        <v>11656.67</v>
      </c>
      <c r="K5">
        <v>11690</v>
      </c>
      <c r="L5">
        <v>19043</v>
      </c>
      <c r="M5">
        <v>18794</v>
      </c>
      <c r="N5">
        <v>27536.33</v>
      </c>
      <c r="O5">
        <v>27107</v>
      </c>
      <c r="Q5" s="3" t="s">
        <v>15</v>
      </c>
      <c r="R5">
        <f>AVERAGE('1k,2k,3k,4k'!H3:H8)</f>
        <v>355583.22499999992</v>
      </c>
      <c r="S5">
        <f>AVERAGE('1k,2k,3k,4k'!H10:H15)</f>
        <v>8855.4449999999997</v>
      </c>
      <c r="T5">
        <f>AVERAGE('1k,2k,3k,4k'!J3:J8)</f>
        <v>799148.72166666668</v>
      </c>
      <c r="U5">
        <f>AVERAGE('1k,2k,3k,4k'!J10:J15)</f>
        <v>17960.669999999998</v>
      </c>
      <c r="V5">
        <f>AVERAGE('1k,2k,3k,4k'!L3:L8)</f>
        <v>1357946.7783333333</v>
      </c>
      <c r="W5">
        <f>AVERAGE('1k,2k,3k,4k'!L10:L15)</f>
        <v>28386.388333333336</v>
      </c>
      <c r="X5">
        <f>AVERAGE('1k,2k,3k,4k'!N3:N8)</f>
        <v>1997149.6666666667</v>
      </c>
      <c r="Y5">
        <f>AVERAGE('1k,2k,3k,4k'!N10:N15)</f>
        <v>39634.055</v>
      </c>
    </row>
    <row r="6" spans="1:26" x14ac:dyDescent="0.2">
      <c r="A6" t="s">
        <v>43</v>
      </c>
      <c r="B6" t="s">
        <v>32</v>
      </c>
      <c r="C6" t="s">
        <v>21</v>
      </c>
      <c r="D6">
        <v>0</v>
      </c>
      <c r="E6">
        <v>0</v>
      </c>
      <c r="F6">
        <v>40</v>
      </c>
      <c r="G6">
        <v>192</v>
      </c>
      <c r="H6">
        <v>5291</v>
      </c>
      <c r="I6">
        <v>5283</v>
      </c>
      <c r="J6">
        <v>11800</v>
      </c>
      <c r="K6">
        <v>11800</v>
      </c>
      <c r="L6">
        <v>18510</v>
      </c>
      <c r="M6">
        <v>18598</v>
      </c>
      <c r="N6">
        <v>26837.33</v>
      </c>
      <c r="O6">
        <v>26207</v>
      </c>
      <c r="Q6" s="3" t="s">
        <v>44</v>
      </c>
      <c r="R6">
        <f>AVERAGE(H19:H24)</f>
        <v>191269.72333333336</v>
      </c>
      <c r="S6">
        <f>AVERAGE(H26:H31)</f>
        <v>63680.278333333328</v>
      </c>
      <c r="T6">
        <f>AVERAGE(J19:J24)</f>
        <v>375173.83333333331</v>
      </c>
      <c r="U6">
        <f>AVERAGE(J26:J31)</f>
        <v>126539.61166666668</v>
      </c>
      <c r="V6">
        <f>AVERAGE(L19:L24)</f>
        <v>571211.88833333331</v>
      </c>
      <c r="W6">
        <f>AVERAGE(L26:L31)</f>
        <v>206622.61</v>
      </c>
      <c r="X6">
        <f>AVERAGE(N19:N24)</f>
        <v>761984.27666666673</v>
      </c>
      <c r="Y6">
        <f>AVERAGE(N26:N31)</f>
        <v>255728.16500000001</v>
      </c>
    </row>
    <row r="7" spans="1:26" x14ac:dyDescent="0.2">
      <c r="A7" t="s">
        <v>43</v>
      </c>
      <c r="B7" t="s">
        <v>32</v>
      </c>
      <c r="C7" t="s">
        <v>22</v>
      </c>
      <c r="D7">
        <v>0</v>
      </c>
      <c r="E7">
        <v>0</v>
      </c>
      <c r="F7">
        <v>40</v>
      </c>
      <c r="G7">
        <v>189</v>
      </c>
      <c r="H7">
        <v>5232</v>
      </c>
      <c r="I7">
        <v>5280</v>
      </c>
      <c r="J7">
        <v>12157.67</v>
      </c>
      <c r="K7">
        <v>12198</v>
      </c>
      <c r="L7">
        <v>18682</v>
      </c>
      <c r="M7">
        <v>18500</v>
      </c>
      <c r="N7">
        <v>26762.33</v>
      </c>
      <c r="O7">
        <v>27021</v>
      </c>
      <c r="Q7" s="3" t="s">
        <v>67</v>
      </c>
      <c r="R7">
        <f>AVERAGE(H3:H8)</f>
        <v>5305.2216666666673</v>
      </c>
      <c r="S7">
        <f>AVERAGE(H10:H15)</f>
        <v>1526.165</v>
      </c>
      <c r="T7">
        <f>AVERAGE(J3:J8)</f>
        <v>11632.613333333333</v>
      </c>
      <c r="U7">
        <f>AVERAGE(J10:J15)</f>
        <v>3251.6683333333335</v>
      </c>
      <c r="V7">
        <f>AVERAGE('100,200,300,400'!L3:L8)</f>
        <v>18709.333333333332</v>
      </c>
      <c r="W7">
        <f>AVERAGE(L10:L15)</f>
        <v>5357.0550000000003</v>
      </c>
      <c r="X7">
        <f>AVERAGE(N3:N8)</f>
        <v>27127.22</v>
      </c>
      <c r="Y7">
        <f>AVERAGE(N10:N15)</f>
        <v>7753.4450000000006</v>
      </c>
    </row>
    <row r="8" spans="1:26" x14ac:dyDescent="0.2">
      <c r="A8" t="s">
        <v>43</v>
      </c>
      <c r="B8" t="s">
        <v>32</v>
      </c>
      <c r="C8" t="s">
        <v>23</v>
      </c>
      <c r="D8">
        <v>0</v>
      </c>
      <c r="E8">
        <v>0</v>
      </c>
      <c r="F8">
        <v>40</v>
      </c>
      <c r="G8">
        <v>189</v>
      </c>
      <c r="H8">
        <v>5264.33</v>
      </c>
      <c r="I8">
        <v>5295</v>
      </c>
      <c r="J8">
        <v>11284.67</v>
      </c>
      <c r="K8">
        <v>11281</v>
      </c>
      <c r="L8">
        <v>18127.669999999998</v>
      </c>
      <c r="M8">
        <v>18041</v>
      </c>
      <c r="N8">
        <v>26397</v>
      </c>
      <c r="O8">
        <v>26356</v>
      </c>
      <c r="Q8" s="3" t="s">
        <v>55</v>
      </c>
      <c r="R8">
        <f>AVERAGE('1k,2k,3k,4k'!H51:H56)</f>
        <v>67925.5</v>
      </c>
      <c r="S8">
        <f>AVERAGE('1k,2k,3k,4k'!H58:H63)</f>
        <v>40995.221666666672</v>
      </c>
      <c r="T8">
        <f>AVERAGE('1k,2k,3k,4k'!J51:J56)</f>
        <v>247324.16666666666</v>
      </c>
      <c r="U8">
        <f>AVERAGE('1k,2k,3k,4k'!J58:J63)</f>
        <v>147871.72500000001</v>
      </c>
      <c r="V8">
        <f>AVERAGE('1k,2k,3k,4k'!L51:L56)</f>
        <v>537034.44499999995</v>
      </c>
      <c r="W8">
        <f>AVERAGE('1k,2k,3k,4k'!L58:L63)</f>
        <v>319322.05499999999</v>
      </c>
      <c r="X8">
        <f>AVERAGE('1k,2k,3k,4k'!N51:N56)</f>
        <v>936763.11166666669</v>
      </c>
      <c r="Y8">
        <f>AVERAGE('1k,2k,3k,4k'!N58:N63)</f>
        <v>534362.11166666669</v>
      </c>
    </row>
    <row r="9" spans="1:26" x14ac:dyDescent="0.2">
      <c r="A9" t="s">
        <v>43</v>
      </c>
      <c r="B9" t="s">
        <v>32</v>
      </c>
      <c r="C9" t="s">
        <v>24</v>
      </c>
      <c r="D9">
        <v>2</v>
      </c>
      <c r="E9">
        <v>10</v>
      </c>
      <c r="F9">
        <v>40</v>
      </c>
      <c r="G9">
        <v>192</v>
      </c>
      <c r="H9">
        <v>1592.33</v>
      </c>
      <c r="I9">
        <v>1565</v>
      </c>
      <c r="J9">
        <v>3296.33</v>
      </c>
      <c r="K9">
        <v>3370</v>
      </c>
      <c r="L9">
        <v>5535</v>
      </c>
      <c r="M9">
        <v>5312</v>
      </c>
      <c r="N9">
        <v>8385.33</v>
      </c>
      <c r="O9">
        <v>8373</v>
      </c>
      <c r="Q9" s="3" t="s">
        <v>56</v>
      </c>
      <c r="R9">
        <f>AVERAGE('1k,2k,3k,4k'!H19:H24)</f>
        <v>107110.83500000001</v>
      </c>
      <c r="S9">
        <f>AVERAGE('1k,2k,3k,4k'!H26:H31)</f>
        <v>7623.8899999999994</v>
      </c>
      <c r="T9">
        <f>AVERAGE('1k,2k,3k,4k'!J19:J24)</f>
        <v>382568.5</v>
      </c>
      <c r="U9">
        <f>AVERAGE('1k,2k,3k,4k'!J26:J31)</f>
        <v>16416.166666666668</v>
      </c>
      <c r="V9">
        <f>AVERAGE('1k,2k,3k,4k'!L19:L24)</f>
        <v>829063.16500000004</v>
      </c>
      <c r="W9">
        <f>AVERAGE('1k,2k,3k,4k'!L26:L31)</f>
        <v>26747.39</v>
      </c>
      <c r="X9">
        <f>AVERAGE('1k,2k,3k,4k'!N19:N24)</f>
        <v>1449342.835</v>
      </c>
      <c r="Y9">
        <f>AVERAGE('1k,2k,3k,4k'!N26:N31)</f>
        <v>38468.556666666671</v>
      </c>
    </row>
    <row r="10" spans="1:26" x14ac:dyDescent="0.2">
      <c r="A10" t="s">
        <v>43</v>
      </c>
      <c r="B10" t="s">
        <v>32</v>
      </c>
      <c r="C10" t="s">
        <v>25</v>
      </c>
      <c r="D10">
        <v>2</v>
      </c>
      <c r="E10">
        <v>10</v>
      </c>
      <c r="F10">
        <v>40</v>
      </c>
      <c r="G10">
        <v>192</v>
      </c>
      <c r="H10">
        <v>1537.33</v>
      </c>
      <c r="I10">
        <v>1532</v>
      </c>
      <c r="J10">
        <v>3265.67</v>
      </c>
      <c r="K10">
        <v>3392</v>
      </c>
      <c r="L10">
        <v>5596.67</v>
      </c>
      <c r="M10">
        <v>5457</v>
      </c>
      <c r="N10">
        <v>8344.67</v>
      </c>
      <c r="O10">
        <v>8318</v>
      </c>
      <c r="Q10" s="3" t="s">
        <v>68</v>
      </c>
      <c r="R10">
        <f>AVERAGE(H35:H39)</f>
        <v>36059.197999999997</v>
      </c>
      <c r="S10">
        <f>AVERAGE(H41:H45)</f>
        <v>3843.6</v>
      </c>
      <c r="T10">
        <f>AVERAGE(J35:J39)</f>
        <v>76265.133999999991</v>
      </c>
      <c r="U10">
        <f>AVERAGE(J41:J45)</f>
        <v>7181.2640000000001</v>
      </c>
      <c r="V10">
        <f>AVERAGE(L35:L39)</f>
        <v>118929.06599999999</v>
      </c>
      <c r="W10">
        <f>AVERAGE(L41:L45)</f>
        <v>11380.8</v>
      </c>
      <c r="X10">
        <f>AVERAGE(N35:N39)</f>
        <v>165117.4</v>
      </c>
      <c r="Y10">
        <f>AVERAGE(N41:N45)</f>
        <v>15486.066000000001</v>
      </c>
    </row>
    <row r="11" spans="1:26" x14ac:dyDescent="0.2">
      <c r="A11" t="s">
        <v>43</v>
      </c>
      <c r="B11" t="s">
        <v>32</v>
      </c>
      <c r="C11" t="s">
        <v>26</v>
      </c>
      <c r="D11">
        <v>2</v>
      </c>
      <c r="E11">
        <v>10</v>
      </c>
      <c r="F11">
        <v>40</v>
      </c>
      <c r="G11">
        <v>189</v>
      </c>
      <c r="H11">
        <v>1496.33</v>
      </c>
      <c r="I11">
        <v>1471</v>
      </c>
      <c r="J11">
        <v>3237</v>
      </c>
      <c r="K11">
        <v>3229</v>
      </c>
      <c r="L11">
        <v>5160.33</v>
      </c>
      <c r="M11">
        <v>5120</v>
      </c>
      <c r="N11">
        <v>7221.67</v>
      </c>
      <c r="O11">
        <v>7161</v>
      </c>
    </row>
    <row r="12" spans="1:26" x14ac:dyDescent="0.2">
      <c r="A12" t="s">
        <v>43</v>
      </c>
      <c r="B12" t="s">
        <v>32</v>
      </c>
      <c r="C12" t="s">
        <v>27</v>
      </c>
      <c r="D12">
        <v>2</v>
      </c>
      <c r="E12">
        <v>10</v>
      </c>
      <c r="F12">
        <v>41</v>
      </c>
      <c r="G12">
        <v>192</v>
      </c>
      <c r="H12">
        <v>1598.33</v>
      </c>
      <c r="I12">
        <v>1572</v>
      </c>
      <c r="J12">
        <v>3265.33</v>
      </c>
      <c r="K12">
        <v>3363</v>
      </c>
      <c r="L12">
        <v>5596.33</v>
      </c>
      <c r="M12">
        <v>5491</v>
      </c>
      <c r="N12">
        <v>8275</v>
      </c>
      <c r="O12">
        <v>8286</v>
      </c>
    </row>
    <row r="13" spans="1:26" x14ac:dyDescent="0.2">
      <c r="A13" t="s">
        <v>43</v>
      </c>
      <c r="B13" t="s">
        <v>32</v>
      </c>
      <c r="C13" t="s">
        <v>28</v>
      </c>
      <c r="D13">
        <v>2</v>
      </c>
      <c r="E13">
        <v>10</v>
      </c>
      <c r="F13">
        <v>40</v>
      </c>
      <c r="G13">
        <v>192</v>
      </c>
      <c r="H13">
        <v>1573.33</v>
      </c>
      <c r="I13">
        <v>1549</v>
      </c>
      <c r="J13">
        <v>3278.67</v>
      </c>
      <c r="K13">
        <v>3310</v>
      </c>
      <c r="L13">
        <v>5534.33</v>
      </c>
      <c r="M13">
        <v>5442</v>
      </c>
      <c r="N13">
        <v>8259.67</v>
      </c>
      <c r="O13">
        <v>8296</v>
      </c>
    </row>
    <row r="14" spans="1:26" x14ac:dyDescent="0.2">
      <c r="A14" t="s">
        <v>43</v>
      </c>
      <c r="B14" t="s">
        <v>32</v>
      </c>
      <c r="C14" t="s">
        <v>29</v>
      </c>
      <c r="D14">
        <v>2</v>
      </c>
      <c r="E14">
        <v>10</v>
      </c>
      <c r="F14">
        <v>40</v>
      </c>
      <c r="G14">
        <v>189</v>
      </c>
      <c r="H14">
        <v>1482</v>
      </c>
      <c r="I14">
        <v>1486</v>
      </c>
      <c r="J14">
        <v>3234.67</v>
      </c>
      <c r="K14">
        <v>3240</v>
      </c>
      <c r="L14">
        <v>5167</v>
      </c>
      <c r="M14">
        <v>5175</v>
      </c>
      <c r="N14">
        <v>7216.33</v>
      </c>
      <c r="O14">
        <v>7175</v>
      </c>
    </row>
    <row r="15" spans="1:26" x14ac:dyDescent="0.2">
      <c r="A15" t="s">
        <v>43</v>
      </c>
      <c r="B15" t="s">
        <v>32</v>
      </c>
      <c r="C15" t="s">
        <v>30</v>
      </c>
      <c r="D15">
        <v>2</v>
      </c>
      <c r="E15">
        <v>10</v>
      </c>
      <c r="F15">
        <v>40</v>
      </c>
      <c r="G15">
        <v>189</v>
      </c>
      <c r="H15">
        <v>1469.67</v>
      </c>
      <c r="I15">
        <v>1452</v>
      </c>
      <c r="J15">
        <v>3228.67</v>
      </c>
      <c r="K15">
        <v>3256</v>
      </c>
      <c r="L15">
        <v>5087.67</v>
      </c>
      <c r="M15">
        <v>5071</v>
      </c>
      <c r="N15">
        <v>7203.33</v>
      </c>
      <c r="O15">
        <v>7179</v>
      </c>
    </row>
    <row r="18" spans="1:26" x14ac:dyDescent="0.2">
      <c r="A18" t="s">
        <v>44</v>
      </c>
      <c r="B18" t="s">
        <v>16</v>
      </c>
      <c r="C18" t="s">
        <v>17</v>
      </c>
      <c r="D18">
        <v>0</v>
      </c>
      <c r="E18">
        <v>0</v>
      </c>
      <c r="F18">
        <v>68</v>
      </c>
      <c r="G18">
        <v>451</v>
      </c>
      <c r="H18">
        <v>307836.33</v>
      </c>
      <c r="I18">
        <v>305477</v>
      </c>
      <c r="J18">
        <v>603476</v>
      </c>
      <c r="K18">
        <v>604347</v>
      </c>
      <c r="L18">
        <v>910495</v>
      </c>
      <c r="M18">
        <v>909642</v>
      </c>
      <c r="N18">
        <v>1212921.33</v>
      </c>
      <c r="O18">
        <v>1213575</v>
      </c>
      <c r="Q18" s="2">
        <f>AVERAGE(F18:F24)</f>
        <v>46.285714285714285</v>
      </c>
      <c r="R18" s="2">
        <f>AVERAGE(G18:G24)</f>
        <v>296.42857142857144</v>
      </c>
      <c r="S18" s="2">
        <f>AVERAGE(D25:D31)</f>
        <v>2</v>
      </c>
      <c r="T18" s="2">
        <f>AVERAGE(E25:E31)</f>
        <v>20</v>
      </c>
      <c r="U18" s="2">
        <f>AVERAGE(F25:F31)</f>
        <v>42.571428571428569</v>
      </c>
      <c r="V18" s="2">
        <f>AVERAGE(G25:G31)</f>
        <v>270.42857142857144</v>
      </c>
      <c r="W18" s="4">
        <f>1-(SUM(H26:H31)/SUM(H19:H24))</f>
        <v>0.66706555944374335</v>
      </c>
      <c r="X18" s="4">
        <f>1-(SUM(J26:J31)/SUM(J19:J24))</f>
        <v>0.66271738478563047</v>
      </c>
      <c r="Y18" s="4">
        <f>1-(SUM(L26:L31)/SUM(L19:L24))</f>
        <v>0.63827326738090506</v>
      </c>
      <c r="Z18" s="4">
        <f>1-(SUM(N26:N31)/SUM(N19:N24))</f>
        <v>0.66439180855713453</v>
      </c>
    </row>
    <row r="19" spans="1:26" x14ac:dyDescent="0.2">
      <c r="A19" t="s">
        <v>44</v>
      </c>
      <c r="B19" t="s">
        <v>16</v>
      </c>
      <c r="C19" t="s">
        <v>18</v>
      </c>
      <c r="D19">
        <v>0</v>
      </c>
      <c r="E19">
        <v>0</v>
      </c>
      <c r="F19">
        <v>42</v>
      </c>
      <c r="G19">
        <v>269</v>
      </c>
      <c r="H19">
        <v>182425.33</v>
      </c>
      <c r="I19">
        <v>183033</v>
      </c>
      <c r="J19">
        <v>370568</v>
      </c>
      <c r="K19">
        <v>369540</v>
      </c>
      <c r="L19">
        <v>567418.32999999996</v>
      </c>
      <c r="M19">
        <v>569488</v>
      </c>
      <c r="N19">
        <v>767811.33</v>
      </c>
      <c r="O19">
        <v>765596</v>
      </c>
    </row>
    <row r="20" spans="1:26" x14ac:dyDescent="0.2">
      <c r="A20" t="s">
        <v>44</v>
      </c>
      <c r="B20" t="s">
        <v>16</v>
      </c>
      <c r="C20" t="s">
        <v>19</v>
      </c>
      <c r="D20">
        <v>0</v>
      </c>
      <c r="E20">
        <v>0</v>
      </c>
      <c r="F20">
        <v>42</v>
      </c>
      <c r="G20">
        <v>267</v>
      </c>
      <c r="H20">
        <v>180048.67</v>
      </c>
      <c r="I20">
        <v>182512</v>
      </c>
      <c r="J20">
        <v>364314</v>
      </c>
      <c r="K20">
        <v>367795</v>
      </c>
      <c r="L20">
        <v>547156.67000000004</v>
      </c>
      <c r="M20">
        <v>547764</v>
      </c>
      <c r="N20">
        <v>729113</v>
      </c>
      <c r="O20">
        <v>728095</v>
      </c>
    </row>
    <row r="21" spans="1:26" x14ac:dyDescent="0.2">
      <c r="A21" t="s">
        <v>44</v>
      </c>
      <c r="B21" t="s">
        <v>16</v>
      </c>
      <c r="C21" t="s">
        <v>20</v>
      </c>
      <c r="D21">
        <v>0</v>
      </c>
      <c r="E21">
        <v>0</v>
      </c>
      <c r="F21">
        <v>46</v>
      </c>
      <c r="G21">
        <v>285</v>
      </c>
      <c r="H21">
        <v>240604.33</v>
      </c>
      <c r="I21">
        <v>240861</v>
      </c>
      <c r="J21">
        <v>418713.67</v>
      </c>
      <c r="K21">
        <v>416831</v>
      </c>
      <c r="L21">
        <v>658043</v>
      </c>
      <c r="M21">
        <v>658088</v>
      </c>
      <c r="N21">
        <v>851044.33</v>
      </c>
      <c r="O21">
        <v>850088</v>
      </c>
    </row>
    <row r="22" spans="1:26" x14ac:dyDescent="0.2">
      <c r="A22" t="s">
        <v>44</v>
      </c>
      <c r="B22" t="s">
        <v>16</v>
      </c>
      <c r="C22" t="s">
        <v>21</v>
      </c>
      <c r="D22">
        <v>0</v>
      </c>
      <c r="E22">
        <v>0</v>
      </c>
      <c r="F22">
        <v>42</v>
      </c>
      <c r="G22">
        <v>269</v>
      </c>
      <c r="H22">
        <v>182140.67</v>
      </c>
      <c r="I22">
        <v>182854</v>
      </c>
      <c r="J22">
        <v>370638</v>
      </c>
      <c r="K22">
        <v>370124</v>
      </c>
      <c r="L22">
        <v>564963.67000000004</v>
      </c>
      <c r="M22">
        <v>564695</v>
      </c>
      <c r="N22">
        <v>769642.33</v>
      </c>
      <c r="O22">
        <v>768346</v>
      </c>
    </row>
    <row r="23" spans="1:26" x14ac:dyDescent="0.2">
      <c r="A23" t="s">
        <v>44</v>
      </c>
      <c r="B23" t="s">
        <v>16</v>
      </c>
      <c r="C23" t="s">
        <v>22</v>
      </c>
      <c r="D23">
        <v>0</v>
      </c>
      <c r="E23">
        <v>0</v>
      </c>
      <c r="F23">
        <v>42</v>
      </c>
      <c r="G23">
        <v>267</v>
      </c>
      <c r="H23">
        <v>181142.67</v>
      </c>
      <c r="I23">
        <v>180671</v>
      </c>
      <c r="J23">
        <v>364022</v>
      </c>
      <c r="K23">
        <v>364356</v>
      </c>
      <c r="L23">
        <v>544838.32999999996</v>
      </c>
      <c r="M23">
        <v>544451</v>
      </c>
      <c r="N23">
        <v>727469.67</v>
      </c>
      <c r="O23">
        <v>728596</v>
      </c>
    </row>
    <row r="24" spans="1:26" x14ac:dyDescent="0.2">
      <c r="A24" t="s">
        <v>44</v>
      </c>
      <c r="B24" t="s">
        <v>16</v>
      </c>
      <c r="C24" t="s">
        <v>23</v>
      </c>
      <c r="D24">
        <v>0</v>
      </c>
      <c r="E24">
        <v>0</v>
      </c>
      <c r="F24">
        <v>42</v>
      </c>
      <c r="G24">
        <v>267</v>
      </c>
      <c r="H24">
        <v>181256.67</v>
      </c>
      <c r="I24">
        <v>181245</v>
      </c>
      <c r="J24">
        <v>362787.33</v>
      </c>
      <c r="K24">
        <v>363004</v>
      </c>
      <c r="L24">
        <v>544851.32999999996</v>
      </c>
      <c r="M24">
        <v>544715</v>
      </c>
      <c r="N24">
        <v>726825</v>
      </c>
      <c r="O24">
        <v>727605</v>
      </c>
    </row>
    <row r="25" spans="1:26" x14ac:dyDescent="0.2">
      <c r="A25" t="s">
        <v>44</v>
      </c>
      <c r="B25" t="s">
        <v>16</v>
      </c>
      <c r="C25" t="s">
        <v>24</v>
      </c>
      <c r="D25">
        <v>2</v>
      </c>
      <c r="E25">
        <v>20</v>
      </c>
      <c r="F25">
        <v>42</v>
      </c>
      <c r="G25">
        <v>269</v>
      </c>
      <c r="H25">
        <v>64499.33</v>
      </c>
      <c r="I25">
        <v>64576</v>
      </c>
      <c r="J25">
        <v>126740.33</v>
      </c>
      <c r="K25">
        <v>127323</v>
      </c>
      <c r="L25">
        <v>222190.33</v>
      </c>
      <c r="M25">
        <v>222295</v>
      </c>
      <c r="N25">
        <v>256147.33</v>
      </c>
      <c r="O25">
        <v>255983</v>
      </c>
    </row>
    <row r="26" spans="1:26" x14ac:dyDescent="0.2">
      <c r="A26" t="s">
        <v>44</v>
      </c>
      <c r="B26" t="s">
        <v>16</v>
      </c>
      <c r="C26" t="s">
        <v>25</v>
      </c>
      <c r="D26">
        <v>2</v>
      </c>
      <c r="E26">
        <v>20</v>
      </c>
      <c r="F26">
        <v>42</v>
      </c>
      <c r="G26">
        <v>269</v>
      </c>
      <c r="H26">
        <v>64246</v>
      </c>
      <c r="I26">
        <v>64510</v>
      </c>
      <c r="J26">
        <v>124694.33</v>
      </c>
      <c r="K26">
        <v>123058</v>
      </c>
      <c r="L26">
        <v>219805</v>
      </c>
      <c r="M26">
        <v>220197</v>
      </c>
      <c r="N26">
        <v>258801</v>
      </c>
      <c r="O26">
        <v>258477</v>
      </c>
    </row>
    <row r="27" spans="1:26" x14ac:dyDescent="0.2">
      <c r="A27" t="s">
        <v>44</v>
      </c>
      <c r="B27" t="s">
        <v>16</v>
      </c>
      <c r="C27" t="s">
        <v>26</v>
      </c>
      <c r="D27">
        <v>2</v>
      </c>
      <c r="E27">
        <v>20</v>
      </c>
      <c r="F27">
        <v>42</v>
      </c>
      <c r="G27">
        <v>267</v>
      </c>
      <c r="H27">
        <v>61156.67</v>
      </c>
      <c r="I27">
        <v>61098</v>
      </c>
      <c r="J27">
        <v>122135.33</v>
      </c>
      <c r="K27">
        <v>121851</v>
      </c>
      <c r="L27">
        <v>183611.67</v>
      </c>
      <c r="M27">
        <v>183035</v>
      </c>
      <c r="N27">
        <v>246002.33</v>
      </c>
      <c r="O27">
        <v>245980</v>
      </c>
    </row>
    <row r="28" spans="1:26" x14ac:dyDescent="0.2">
      <c r="A28" t="s">
        <v>44</v>
      </c>
      <c r="B28" t="s">
        <v>16</v>
      </c>
      <c r="C28" t="s">
        <v>27</v>
      </c>
      <c r="D28">
        <v>2</v>
      </c>
      <c r="E28">
        <v>20</v>
      </c>
      <c r="F28">
        <v>46</v>
      </c>
      <c r="G28">
        <v>285</v>
      </c>
      <c r="H28">
        <v>70345.67</v>
      </c>
      <c r="I28">
        <v>70304</v>
      </c>
      <c r="J28">
        <v>140639.67000000001</v>
      </c>
      <c r="K28">
        <v>140553</v>
      </c>
      <c r="L28">
        <v>246859.33</v>
      </c>
      <c r="M28">
        <v>247164</v>
      </c>
      <c r="N28">
        <v>282181.33</v>
      </c>
      <c r="O28">
        <v>281969</v>
      </c>
    </row>
    <row r="29" spans="1:26" x14ac:dyDescent="0.2">
      <c r="A29" t="s">
        <v>44</v>
      </c>
      <c r="B29" t="s">
        <v>16</v>
      </c>
      <c r="C29" t="s">
        <v>28</v>
      </c>
      <c r="D29">
        <v>2</v>
      </c>
      <c r="E29">
        <v>20</v>
      </c>
      <c r="F29">
        <v>42</v>
      </c>
      <c r="G29">
        <v>269</v>
      </c>
      <c r="H29">
        <v>63574</v>
      </c>
      <c r="I29">
        <v>63559</v>
      </c>
      <c r="J29">
        <v>125695</v>
      </c>
      <c r="K29">
        <v>125731</v>
      </c>
      <c r="L29">
        <v>220201.33</v>
      </c>
      <c r="M29">
        <v>224632</v>
      </c>
      <c r="N29">
        <v>255957.67</v>
      </c>
      <c r="O29">
        <v>255472</v>
      </c>
    </row>
    <row r="30" spans="1:26" x14ac:dyDescent="0.2">
      <c r="A30" t="s">
        <v>44</v>
      </c>
      <c r="B30" t="s">
        <v>16</v>
      </c>
      <c r="C30" t="s">
        <v>29</v>
      </c>
      <c r="D30">
        <v>2</v>
      </c>
      <c r="E30">
        <v>20</v>
      </c>
      <c r="F30">
        <v>42</v>
      </c>
      <c r="G30">
        <v>267</v>
      </c>
      <c r="H30">
        <v>61531</v>
      </c>
      <c r="I30">
        <v>61568</v>
      </c>
      <c r="J30">
        <v>122969.67</v>
      </c>
      <c r="K30">
        <v>122355</v>
      </c>
      <c r="L30">
        <v>184940.33</v>
      </c>
      <c r="M30">
        <v>184570</v>
      </c>
      <c r="N30">
        <v>245477.33</v>
      </c>
      <c r="O30">
        <v>245287</v>
      </c>
    </row>
    <row r="31" spans="1:26" x14ac:dyDescent="0.2">
      <c r="A31" t="s">
        <v>44</v>
      </c>
      <c r="B31" t="s">
        <v>16</v>
      </c>
      <c r="C31" t="s">
        <v>30</v>
      </c>
      <c r="D31">
        <v>2</v>
      </c>
      <c r="E31">
        <v>20</v>
      </c>
      <c r="F31">
        <v>42</v>
      </c>
      <c r="G31">
        <v>267</v>
      </c>
      <c r="H31">
        <v>61228.33</v>
      </c>
      <c r="I31">
        <v>61177</v>
      </c>
      <c r="J31">
        <v>123103.67</v>
      </c>
      <c r="K31">
        <v>123180</v>
      </c>
      <c r="L31">
        <v>184318</v>
      </c>
      <c r="M31">
        <v>184188</v>
      </c>
      <c r="N31">
        <v>245949.33</v>
      </c>
      <c r="O31">
        <v>246175</v>
      </c>
    </row>
    <row r="34" spans="1:26" x14ac:dyDescent="0.2">
      <c r="A34" t="s">
        <v>45</v>
      </c>
      <c r="B34" t="s">
        <v>32</v>
      </c>
      <c r="C34" t="s">
        <v>17</v>
      </c>
      <c r="D34">
        <v>0</v>
      </c>
      <c r="E34">
        <v>0</v>
      </c>
      <c r="F34">
        <v>271</v>
      </c>
      <c r="G34">
        <v>2166</v>
      </c>
      <c r="H34">
        <v>63050.33</v>
      </c>
      <c r="I34">
        <v>62344</v>
      </c>
      <c r="J34">
        <v>126373.33</v>
      </c>
      <c r="K34">
        <v>126172</v>
      </c>
      <c r="L34">
        <v>197683</v>
      </c>
      <c r="M34">
        <v>194499</v>
      </c>
      <c r="N34">
        <v>280095</v>
      </c>
      <c r="O34">
        <v>278800</v>
      </c>
      <c r="Q34" s="2">
        <f>AVERAGE(F34:F40)</f>
        <v>178.71428571428572</v>
      </c>
      <c r="R34" s="2">
        <f>AVERAGE(G34:G40)</f>
        <v>1033.1428571428571</v>
      </c>
      <c r="S34" s="2">
        <f>AVERAGE(D41:D47)</f>
        <v>113</v>
      </c>
      <c r="T34" s="2">
        <f>AVERAGE(E41:E47)</f>
        <v>399</v>
      </c>
      <c r="U34" s="2">
        <f>AVERAGE(F41:F47)</f>
        <v>138.4</v>
      </c>
      <c r="V34" s="2">
        <f>AVERAGE(G41:G47)</f>
        <v>629.6</v>
      </c>
      <c r="W34" s="4">
        <f t="shared" ref="W34:Y34" si="0">1-(SUM(K41:K45)/SUM(K35:K39))</f>
        <v>0.90551654912182966</v>
      </c>
      <c r="X34" s="4">
        <f>1-(SUM(L41:L45)/SUM(L35:L39))</f>
        <v>0.90430598353475677</v>
      </c>
      <c r="Y34" s="4">
        <f t="shared" si="0"/>
        <v>0.90514614887950284</v>
      </c>
      <c r="Z34" s="4">
        <f>1-(SUM(N41:N45)/SUM(N35:N39))</f>
        <v>0.90621178628054944</v>
      </c>
    </row>
    <row r="35" spans="1:26" x14ac:dyDescent="0.2">
      <c r="A35" t="s">
        <v>45</v>
      </c>
      <c r="B35" t="s">
        <v>32</v>
      </c>
      <c r="C35" t="s">
        <v>18</v>
      </c>
      <c r="D35">
        <v>0</v>
      </c>
      <c r="E35">
        <v>0</v>
      </c>
      <c r="F35">
        <v>159</v>
      </c>
      <c r="G35">
        <v>1069</v>
      </c>
      <c r="H35">
        <v>34901</v>
      </c>
      <c r="I35">
        <v>34960</v>
      </c>
      <c r="J35">
        <v>72884.67</v>
      </c>
      <c r="K35">
        <v>73129</v>
      </c>
      <c r="L35">
        <v>113710.33</v>
      </c>
      <c r="M35">
        <v>113634</v>
      </c>
      <c r="N35">
        <v>158342</v>
      </c>
      <c r="O35">
        <v>157712</v>
      </c>
    </row>
    <row r="36" spans="1:26" x14ac:dyDescent="0.2">
      <c r="A36" t="s">
        <v>45</v>
      </c>
      <c r="B36" t="s">
        <v>32</v>
      </c>
      <c r="C36" t="s">
        <v>19</v>
      </c>
      <c r="D36">
        <v>0</v>
      </c>
      <c r="E36">
        <v>0</v>
      </c>
      <c r="F36">
        <v>169</v>
      </c>
      <c r="G36">
        <v>744</v>
      </c>
      <c r="H36">
        <v>36315.33</v>
      </c>
      <c r="I36">
        <v>36354</v>
      </c>
      <c r="J36">
        <v>76631.33</v>
      </c>
      <c r="K36">
        <v>76381</v>
      </c>
      <c r="L36">
        <v>119747.33</v>
      </c>
      <c r="M36">
        <v>119692</v>
      </c>
      <c r="N36">
        <v>167815.67</v>
      </c>
      <c r="O36">
        <v>167789</v>
      </c>
    </row>
    <row r="37" spans="1:26" x14ac:dyDescent="0.2">
      <c r="A37" t="s">
        <v>45</v>
      </c>
      <c r="B37" t="s">
        <v>32</v>
      </c>
      <c r="C37" t="s">
        <v>20</v>
      </c>
      <c r="D37">
        <v>0</v>
      </c>
      <c r="E37">
        <v>0</v>
      </c>
      <c r="F37">
        <v>205</v>
      </c>
      <c r="G37">
        <v>830</v>
      </c>
      <c r="H37">
        <v>44236.33</v>
      </c>
      <c r="I37">
        <v>44302</v>
      </c>
      <c r="J37">
        <v>93013.67</v>
      </c>
      <c r="K37">
        <v>92986</v>
      </c>
      <c r="L37">
        <v>146841.67000000001</v>
      </c>
      <c r="M37">
        <v>146936</v>
      </c>
      <c r="N37">
        <v>203506.33</v>
      </c>
      <c r="O37">
        <v>203355</v>
      </c>
    </row>
    <row r="38" spans="1:26" x14ac:dyDescent="0.2">
      <c r="A38" t="s">
        <v>45</v>
      </c>
      <c r="B38" t="s">
        <v>32</v>
      </c>
      <c r="C38" t="s">
        <v>21</v>
      </c>
      <c r="D38">
        <v>0</v>
      </c>
      <c r="E38">
        <v>0</v>
      </c>
      <c r="F38">
        <v>159</v>
      </c>
      <c r="G38">
        <v>1069</v>
      </c>
      <c r="H38">
        <v>34123.33</v>
      </c>
      <c r="I38">
        <v>34163</v>
      </c>
      <c r="J38">
        <v>72709</v>
      </c>
      <c r="K38">
        <v>72018</v>
      </c>
      <c r="L38">
        <v>113422.67</v>
      </c>
      <c r="M38">
        <v>113469</v>
      </c>
      <c r="N38">
        <v>155833.32999999999</v>
      </c>
      <c r="O38">
        <v>155604</v>
      </c>
    </row>
    <row r="39" spans="1:26" x14ac:dyDescent="0.2">
      <c r="A39" t="s">
        <v>45</v>
      </c>
      <c r="B39" t="s">
        <v>32</v>
      </c>
      <c r="C39" t="s">
        <v>22</v>
      </c>
      <c r="D39">
        <v>0</v>
      </c>
      <c r="E39">
        <v>0</v>
      </c>
      <c r="F39">
        <v>159</v>
      </c>
      <c r="G39">
        <v>704</v>
      </c>
      <c r="H39">
        <v>30720</v>
      </c>
      <c r="I39">
        <v>30626</v>
      </c>
      <c r="J39">
        <v>66087</v>
      </c>
      <c r="K39">
        <v>66050</v>
      </c>
      <c r="L39">
        <v>100923.33</v>
      </c>
      <c r="M39">
        <v>101005</v>
      </c>
      <c r="N39">
        <v>140089.67000000001</v>
      </c>
      <c r="O39">
        <v>140094</v>
      </c>
    </row>
    <row r="40" spans="1:26" x14ac:dyDescent="0.2">
      <c r="A40" t="s">
        <v>45</v>
      </c>
      <c r="B40" t="s">
        <v>32</v>
      </c>
      <c r="C40" t="s">
        <v>24</v>
      </c>
      <c r="D40">
        <v>113</v>
      </c>
      <c r="E40">
        <v>399</v>
      </c>
      <c r="F40">
        <v>129</v>
      </c>
      <c r="G40">
        <v>650</v>
      </c>
      <c r="H40">
        <v>3791.33</v>
      </c>
      <c r="I40">
        <v>3775</v>
      </c>
      <c r="J40">
        <v>6087</v>
      </c>
      <c r="K40">
        <v>6077</v>
      </c>
      <c r="L40">
        <v>9878</v>
      </c>
      <c r="M40">
        <v>9767</v>
      </c>
      <c r="N40">
        <v>13171.33</v>
      </c>
      <c r="O40">
        <v>13152</v>
      </c>
    </row>
    <row r="41" spans="1:26" x14ac:dyDescent="0.2">
      <c r="A41" t="s">
        <v>45</v>
      </c>
      <c r="B41" t="s">
        <v>32</v>
      </c>
      <c r="C41" t="s">
        <v>25</v>
      </c>
      <c r="D41">
        <v>113</v>
      </c>
      <c r="E41">
        <v>399</v>
      </c>
      <c r="F41">
        <v>129</v>
      </c>
      <c r="G41">
        <v>650</v>
      </c>
      <c r="H41">
        <v>3772</v>
      </c>
      <c r="I41">
        <v>3774</v>
      </c>
      <c r="J41">
        <v>5952.33</v>
      </c>
      <c r="K41">
        <v>5949</v>
      </c>
      <c r="L41">
        <v>9700.33</v>
      </c>
      <c r="M41">
        <v>9729</v>
      </c>
      <c r="N41">
        <v>13031.33</v>
      </c>
      <c r="O41">
        <v>12981</v>
      </c>
    </row>
    <row r="42" spans="1:26" x14ac:dyDescent="0.2">
      <c r="A42" t="s">
        <v>45</v>
      </c>
      <c r="B42" t="s">
        <v>32</v>
      </c>
      <c r="C42" t="s">
        <v>26</v>
      </c>
      <c r="D42">
        <v>113</v>
      </c>
      <c r="E42">
        <v>399</v>
      </c>
      <c r="F42">
        <v>135</v>
      </c>
      <c r="G42">
        <v>596</v>
      </c>
      <c r="H42">
        <v>2924</v>
      </c>
      <c r="I42">
        <v>2928</v>
      </c>
      <c r="J42">
        <v>5948.33</v>
      </c>
      <c r="K42">
        <v>5948</v>
      </c>
      <c r="L42">
        <v>9370.67</v>
      </c>
      <c r="M42">
        <v>9155</v>
      </c>
      <c r="N42">
        <v>12602.33</v>
      </c>
      <c r="O42">
        <v>12557</v>
      </c>
    </row>
    <row r="43" spans="1:26" x14ac:dyDescent="0.2">
      <c r="A43" t="s">
        <v>45</v>
      </c>
      <c r="B43" t="s">
        <v>32</v>
      </c>
      <c r="C43" t="s">
        <v>27</v>
      </c>
      <c r="D43">
        <v>113</v>
      </c>
      <c r="E43">
        <v>399</v>
      </c>
      <c r="F43">
        <v>170</v>
      </c>
      <c r="G43">
        <v>679</v>
      </c>
      <c r="H43">
        <v>5965</v>
      </c>
      <c r="I43">
        <v>5979</v>
      </c>
      <c r="J43">
        <v>12283.33</v>
      </c>
      <c r="K43">
        <v>12251</v>
      </c>
      <c r="L43">
        <v>19304.330000000002</v>
      </c>
      <c r="M43">
        <v>19050</v>
      </c>
      <c r="N43">
        <v>26736.67</v>
      </c>
      <c r="O43">
        <v>26749</v>
      </c>
    </row>
    <row r="44" spans="1:26" x14ac:dyDescent="0.2">
      <c r="A44" t="s">
        <v>45</v>
      </c>
      <c r="B44" t="s">
        <v>32</v>
      </c>
      <c r="C44" t="s">
        <v>28</v>
      </c>
      <c r="D44">
        <v>113</v>
      </c>
      <c r="E44">
        <v>399</v>
      </c>
      <c r="F44">
        <v>129</v>
      </c>
      <c r="G44">
        <v>650</v>
      </c>
      <c r="H44">
        <v>3761.33</v>
      </c>
      <c r="I44">
        <v>3776</v>
      </c>
      <c r="J44">
        <v>6007</v>
      </c>
      <c r="K44">
        <v>6087</v>
      </c>
      <c r="L44">
        <v>9778.67</v>
      </c>
      <c r="M44">
        <v>9762</v>
      </c>
      <c r="N44">
        <v>12979</v>
      </c>
      <c r="O44">
        <v>12908</v>
      </c>
    </row>
    <row r="45" spans="1:26" x14ac:dyDescent="0.2">
      <c r="A45" t="s">
        <v>45</v>
      </c>
      <c r="B45" t="s">
        <v>32</v>
      </c>
      <c r="C45" t="s">
        <v>29</v>
      </c>
      <c r="D45">
        <v>113</v>
      </c>
      <c r="E45">
        <v>399</v>
      </c>
      <c r="F45">
        <v>129</v>
      </c>
      <c r="G45">
        <v>573</v>
      </c>
      <c r="H45">
        <v>2795.67</v>
      </c>
      <c r="I45">
        <v>2795</v>
      </c>
      <c r="J45">
        <v>5715.33</v>
      </c>
      <c r="K45">
        <v>5722</v>
      </c>
      <c r="L45">
        <v>8750</v>
      </c>
      <c r="M45">
        <v>8717</v>
      </c>
      <c r="N45">
        <v>12081</v>
      </c>
      <c r="O45">
        <v>12033</v>
      </c>
    </row>
    <row r="48" spans="1:26" x14ac:dyDescent="0.2">
      <c r="A48" s="1"/>
    </row>
  </sheetData>
  <mergeCells count="2">
    <mergeCell ref="R3:S3"/>
    <mergeCell ref="T3:U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1k,2k,3k,4k</vt:lpstr>
      <vt:lpstr>100,200,300,400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2022-11-12T01:34:00Z</dcterms:created>
  <dcterms:modified xsi:type="dcterms:W3CDTF">2023-04-04T04:21:48Z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4177696084AE4D44BA90ECDBBA406B0C</vt:lpwstr>
  </property>
  <property fmtid="{D5CDD505-2E9C-101B-9397-08002B2CF9AE}" pid="3" name="KSOProductBuildVer">
    <vt:lpwstr>2052-11.1.0.12651</vt:lpwstr>
  </property>
</Properties>
</file>