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in921/Library/CloudStorage/Dropbox/WORK/Research/Articles/2023/C01-SIGMOD/Mixed Covers of Keys and Functional Dependencies for Managing the Integrity of Data/Overview Experiments/"/>
    </mc:Choice>
  </mc:AlternateContent>
  <xr:revisionPtr revIDLastSave="0" documentId="13_ncr:1_{AED02AAE-0669-9A40-BFDE-002C5B1FFF77}" xr6:coauthVersionLast="47" xr6:coauthVersionMax="47" xr10:uidLastSave="{00000000-0000-0000-0000-000000000000}"/>
  <bookViews>
    <workbookView xWindow="0" yWindow="520" windowWidth="28800" windowHeight="15840" activeTab="1" xr2:uid="{00000000-000D-0000-FFFF-FFFF00000000}"/>
  </bookViews>
  <sheets>
    <sheet name="traffic&amp;mail" sheetId="1" r:id="rId1"/>
    <sheet name="p schema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1" i="2" l="1"/>
  <c r="X21" i="2"/>
  <c r="W21" i="2"/>
  <c r="Y20" i="2"/>
  <c r="X20" i="2"/>
  <c r="W20" i="2"/>
  <c r="Y22" i="2"/>
  <c r="X22" i="2"/>
  <c r="W22" i="2"/>
  <c r="Y18" i="2"/>
  <c r="Y19" i="2"/>
  <c r="X19" i="2"/>
  <c r="W19" i="2"/>
  <c r="X18" i="2"/>
  <c r="W18" i="2"/>
  <c r="U22" i="2"/>
  <c r="T22" i="2"/>
  <c r="S22" i="2"/>
  <c r="U21" i="2"/>
  <c r="T21" i="2"/>
  <c r="S21" i="2"/>
  <c r="U20" i="2"/>
  <c r="T20" i="2"/>
  <c r="S20" i="2"/>
  <c r="U19" i="2"/>
  <c r="T19" i="2"/>
  <c r="S19" i="2"/>
  <c r="U18" i="2"/>
  <c r="T18" i="2"/>
  <c r="S18" i="2"/>
  <c r="V6" i="2"/>
  <c r="N61" i="2"/>
  <c r="T6" i="2"/>
  <c r="T2" i="2"/>
  <c r="T5" i="2"/>
  <c r="N67" i="2"/>
  <c r="T13" i="2"/>
  <c r="N19" i="2"/>
  <c r="T3" i="2"/>
  <c r="V13" i="2"/>
  <c r="U13" i="2"/>
  <c r="V12" i="2"/>
  <c r="U12" i="2"/>
  <c r="V11" i="2"/>
  <c r="U11" i="2"/>
  <c r="V10" i="2"/>
  <c r="U10" i="2"/>
  <c r="V9" i="2"/>
  <c r="U9" i="2"/>
  <c r="P67" i="2"/>
  <c r="O67" i="2"/>
  <c r="M67" i="2"/>
  <c r="P63" i="2"/>
  <c r="O63" i="2"/>
  <c r="N63" i="2"/>
  <c r="M63" i="2"/>
  <c r="T12" i="2"/>
  <c r="P53" i="2"/>
  <c r="O53" i="2"/>
  <c r="N53" i="2"/>
  <c r="M53" i="2"/>
  <c r="P49" i="2"/>
  <c r="O49" i="2"/>
  <c r="N49" i="2"/>
  <c r="M49" i="2"/>
  <c r="T11" i="2"/>
  <c r="P39" i="2"/>
  <c r="O39" i="2"/>
  <c r="N39" i="2"/>
  <c r="M39" i="2"/>
  <c r="P35" i="2"/>
  <c r="O35" i="2"/>
  <c r="N35" i="2"/>
  <c r="M35" i="2"/>
  <c r="T10" i="2"/>
  <c r="P25" i="2"/>
  <c r="O25" i="2"/>
  <c r="N25" i="2"/>
  <c r="M25" i="2"/>
  <c r="P21" i="2"/>
  <c r="O21" i="2"/>
  <c r="N21" i="2"/>
  <c r="M21" i="2"/>
  <c r="T9" i="2"/>
  <c r="P11" i="2"/>
  <c r="O11" i="2"/>
  <c r="N11" i="2"/>
  <c r="M11" i="2"/>
  <c r="P7" i="2"/>
  <c r="O7" i="2"/>
  <c r="N7" i="2"/>
  <c r="M7" i="2"/>
  <c r="V5" i="2"/>
  <c r="V4" i="2"/>
  <c r="V3" i="2"/>
  <c r="V2" i="2"/>
  <c r="U6" i="2"/>
  <c r="U5" i="2"/>
  <c r="U4" i="2"/>
  <c r="U3" i="2"/>
  <c r="U2" i="2"/>
  <c r="T4" i="2"/>
  <c r="P3" i="2"/>
  <c r="O3" i="2"/>
  <c r="N3" i="2"/>
  <c r="M3" i="2"/>
  <c r="P17" i="2"/>
  <c r="O17" i="2"/>
  <c r="N17" i="2"/>
  <c r="M17" i="2"/>
  <c r="P31" i="2"/>
  <c r="O31" i="2"/>
  <c r="N31" i="2"/>
  <c r="M31" i="2"/>
  <c r="P59" i="2"/>
  <c r="O59" i="2"/>
  <c r="N59" i="2"/>
  <c r="M59" i="2"/>
  <c r="P45" i="2"/>
  <c r="O45" i="2"/>
  <c r="N45" i="2"/>
  <c r="M45" i="2"/>
  <c r="P69" i="2"/>
  <c r="O69" i="2"/>
  <c r="N69" i="2"/>
  <c r="P65" i="2"/>
  <c r="O65" i="2"/>
  <c r="N65" i="2"/>
  <c r="P61" i="2"/>
  <c r="O61" i="2"/>
  <c r="P55" i="2"/>
  <c r="O55" i="2"/>
  <c r="N55" i="2"/>
  <c r="P51" i="2"/>
  <c r="O51" i="2"/>
  <c r="N51" i="2"/>
  <c r="P47" i="2"/>
  <c r="O47" i="2"/>
  <c r="N47" i="2"/>
  <c r="P41" i="2"/>
  <c r="O41" i="2"/>
  <c r="N41" i="2"/>
  <c r="P37" i="2"/>
  <c r="O37" i="2"/>
  <c r="N37" i="2"/>
  <c r="P33" i="2"/>
  <c r="O33" i="2"/>
  <c r="N33" i="2"/>
  <c r="P27" i="2"/>
  <c r="O27" i="2"/>
  <c r="N27" i="2"/>
  <c r="P23" i="2"/>
  <c r="O23" i="2"/>
  <c r="N23" i="2"/>
  <c r="P19" i="2"/>
  <c r="O19" i="2"/>
  <c r="P13" i="2"/>
  <c r="O13" i="2"/>
  <c r="N13" i="2"/>
  <c r="P9" i="2"/>
  <c r="O9" i="2"/>
  <c r="N9" i="2"/>
  <c r="P5" i="2"/>
  <c r="O5" i="2"/>
  <c r="N5" i="2"/>
  <c r="M69" i="2"/>
  <c r="M65" i="2"/>
  <c r="M61" i="2"/>
  <c r="M55" i="2"/>
  <c r="M51" i="2"/>
  <c r="M47" i="2"/>
  <c r="M41" i="2"/>
  <c r="M37" i="2"/>
  <c r="M33" i="2"/>
  <c r="M27" i="2"/>
  <c r="M23" i="2"/>
  <c r="M19" i="2"/>
  <c r="M13" i="2"/>
  <c r="M9" i="2"/>
  <c r="M5" i="2"/>
</calcChain>
</file>

<file path=xl/sharedStrings.xml><?xml version="1.0" encoding="utf-8"?>
<sst xmlns="http://schemas.openxmlformats.org/spreadsheetml/2006/main" count="199" uniqueCount="38">
  <si>
    <t>Traffic</t>
  </si>
  <si>
    <t>optimal</t>
  </si>
  <si>
    <t>optimal keyfd</t>
  </si>
  <si>
    <t>Mail</t>
  </si>
  <si>
    <t>dataset</t>
    <phoneticPr fontId="18" type="noConversion"/>
  </si>
  <si>
    <t>cover type</t>
    <phoneticPr fontId="18" type="noConversion"/>
  </si>
  <si>
    <t>copy No.</t>
    <phoneticPr fontId="18" type="noConversion"/>
  </si>
  <si>
    <t>key attr symb No.</t>
    <phoneticPr fontId="18" type="noConversion"/>
  </si>
  <si>
    <t>FD No.</t>
    <phoneticPr fontId="18" type="noConversion"/>
  </si>
  <si>
    <t>key No.</t>
    <phoneticPr fontId="18" type="noConversion"/>
  </si>
  <si>
    <t>FD attr symb No.</t>
  </si>
  <si>
    <t>u_1k(average)</t>
    <phoneticPr fontId="18" type="noConversion"/>
  </si>
  <si>
    <t>u_1k(median)</t>
    <phoneticPr fontId="18" type="noConversion"/>
  </si>
  <si>
    <t>u_2k(average)</t>
    <phoneticPr fontId="18" type="noConversion"/>
  </si>
  <si>
    <t>u_2k(median)</t>
    <phoneticPr fontId="18" type="noConversion"/>
  </si>
  <si>
    <t>u_3k(average)</t>
    <phoneticPr fontId="18" type="noConversion"/>
  </si>
  <si>
    <t>u_3k(median)</t>
    <phoneticPr fontId="18" type="noConversion"/>
  </si>
  <si>
    <t>u_4k(average)</t>
    <phoneticPr fontId="18" type="noConversion"/>
  </si>
  <si>
    <t>u_4k(median)</t>
    <phoneticPr fontId="18" type="noConversion"/>
  </si>
  <si>
    <t>p</t>
    <phoneticPr fontId="18" type="noConversion"/>
  </si>
  <si>
    <t>u_50</t>
    <phoneticPr fontId="18" type="noConversion"/>
  </si>
  <si>
    <t>u_100</t>
    <phoneticPr fontId="18" type="noConversion"/>
  </si>
  <si>
    <t>u_150</t>
    <phoneticPr fontId="18" type="noConversion"/>
  </si>
  <si>
    <t>pSchema1</t>
  </si>
  <si>
    <t>reduced minimal</t>
  </si>
  <si>
    <t>reduced minimal keyfd</t>
  </si>
  <si>
    <t>pSchema3</t>
  </si>
  <si>
    <t>pSchema5</t>
  </si>
  <si>
    <t>pSchema7</t>
  </si>
  <si>
    <t>pSchema11</t>
  </si>
  <si>
    <t>Sizeimprovement</t>
  </si>
  <si>
    <t>schema  size</t>
  </si>
  <si>
    <t>u_50</t>
  </si>
  <si>
    <t>u_100</t>
  </si>
  <si>
    <t>u_150</t>
  </si>
  <si>
    <t>p</t>
  </si>
  <si>
    <t>size</t>
  </si>
  <si>
    <t>reduced-minimal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</si>
</sst>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name val="Calibri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0" xfId="0" applyFont="1">
      <alignment vertical="center"/>
    </xf>
    <xf numFmtId="9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 schema'!$S$1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 schema'!$R$2:$R$6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</c:numCache>
            </c:numRef>
          </c:cat>
          <c:val>
            <c:numRef>
              <c:f>'p schema'!$S$2:$S$6</c:f>
              <c:numCache>
                <c:formatCode>0%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0.48</c:v>
                </c:pt>
                <c:pt idx="3">
                  <c:v>0.57999999999999996</c:v>
                </c:pt>
                <c:pt idx="4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4-3C49-84D4-6C17A49BA3CA}"/>
            </c:ext>
          </c:extLst>
        </c:ser>
        <c:ser>
          <c:idx val="1"/>
          <c:order val="1"/>
          <c:tx>
            <c:strRef>
              <c:f>'p schema'!$T$1</c:f>
              <c:strCache>
                <c:ptCount val="1"/>
                <c:pt idx="0">
                  <c:v>u_50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 schema'!$R$2:$R$6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</c:numCache>
            </c:numRef>
          </c:cat>
          <c:val>
            <c:numRef>
              <c:f>'p schema'!$T$2:$T$6</c:f>
              <c:numCache>
                <c:formatCode>0%</c:formatCode>
                <c:ptCount val="5"/>
                <c:pt idx="0">
                  <c:v>-1.6489360877365227E-2</c:v>
                </c:pt>
                <c:pt idx="1">
                  <c:v>0.11697266313514443</c:v>
                </c:pt>
                <c:pt idx="2">
                  <c:v>0.15533132770986494</c:v>
                </c:pt>
                <c:pt idx="3">
                  <c:v>0.17479598730183266</c:v>
                </c:pt>
                <c:pt idx="4">
                  <c:v>0.20264562651860382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24-3C49-84D4-6C17A49BA3CA}"/>
            </c:ext>
          </c:extLst>
        </c:ser>
        <c:ser>
          <c:idx val="2"/>
          <c:order val="2"/>
          <c:tx>
            <c:strRef>
              <c:f>'p schema'!$U$1</c:f>
              <c:strCache>
                <c:ptCount val="1"/>
                <c:pt idx="0">
                  <c:v>u_100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 schema'!$R$2:$R$6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</c:numCache>
            </c:numRef>
          </c:cat>
          <c:val>
            <c:numRef>
              <c:f>'p schema'!$U$2:$U$6</c:f>
              <c:numCache>
                <c:formatCode>0%</c:formatCode>
                <c:ptCount val="5"/>
                <c:pt idx="0">
                  <c:v>-3.8873074057205192E-3</c:v>
                </c:pt>
                <c:pt idx="1">
                  <c:v>0.14730803050240959</c:v>
                </c:pt>
                <c:pt idx="2">
                  <c:v>0.16701506651538398</c:v>
                </c:pt>
                <c:pt idx="3">
                  <c:v>0.1816829234361631</c:v>
                </c:pt>
                <c:pt idx="4">
                  <c:v>0.19942127658795825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24-3C49-84D4-6C17A49BA3CA}"/>
            </c:ext>
          </c:extLst>
        </c:ser>
        <c:ser>
          <c:idx val="3"/>
          <c:order val="3"/>
          <c:tx>
            <c:strRef>
              <c:f>'p schema'!$V$1</c:f>
              <c:strCache>
                <c:ptCount val="1"/>
                <c:pt idx="0">
                  <c:v>u_150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 schema'!$R$2:$R$6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</c:numCache>
            </c:numRef>
          </c:cat>
          <c:val>
            <c:numRef>
              <c:f>'p schema'!$V$2:$V$6</c:f>
              <c:numCache>
                <c:formatCode>0%</c:formatCode>
                <c:ptCount val="5"/>
                <c:pt idx="0">
                  <c:v>3.2615246553352093E-3</c:v>
                </c:pt>
                <c:pt idx="1">
                  <c:v>0.16439965709403151</c:v>
                </c:pt>
                <c:pt idx="2">
                  <c:v>0.16081495347881722</c:v>
                </c:pt>
                <c:pt idx="3">
                  <c:v>0.18206915639927565</c:v>
                </c:pt>
                <c:pt idx="4">
                  <c:v>0.21429594480460398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24-3C49-84D4-6C17A49BA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7322463"/>
        <c:axId val="1337629023"/>
      </c:barChart>
      <c:catAx>
        <c:axId val="1337322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Index p</a:t>
                </a:r>
                <a:r>
                  <a:rPr lang="en-GB" sz="1200" baseline="0"/>
                  <a:t> of Synthetic Schema Sp</a:t>
                </a:r>
                <a:endParaRPr lang="en-GB" sz="1200"/>
              </a:p>
            </c:rich>
          </c:tx>
          <c:layout>
            <c:manualLayout>
              <c:xMode val="edge"/>
              <c:yMode val="edge"/>
              <c:x val="0.32946558566971579"/>
              <c:y val="0.67227953846489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629023"/>
        <c:crosses val="autoZero"/>
        <c:auto val="1"/>
        <c:lblAlgn val="ctr"/>
        <c:lblOffset val="100"/>
        <c:noMultiLvlLbl val="0"/>
      </c:catAx>
      <c:valAx>
        <c:axId val="133762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32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709361801472929"/>
          <c:y val="0.7811438043928719"/>
          <c:w val="0.50581276397054142"/>
          <c:h val="0.113593037712391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 schema'!$S$1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 schema'!$R$2:$R$6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</c:numCache>
            </c:numRef>
          </c:cat>
          <c:val>
            <c:numRef>
              <c:f>'p schema'!$S$9:$S$13</c:f>
              <c:numCache>
                <c:formatCode>0%</c:formatCode>
                <c:ptCount val="5"/>
                <c:pt idx="0">
                  <c:v>0</c:v>
                </c:pt>
                <c:pt idx="1">
                  <c:v>0.24</c:v>
                </c:pt>
                <c:pt idx="2">
                  <c:v>0.41</c:v>
                </c:pt>
                <c:pt idx="3">
                  <c:v>0.52</c:v>
                </c:pt>
                <c:pt idx="4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1-EA46-A1AA-06105D1C46B2}"/>
            </c:ext>
          </c:extLst>
        </c:ser>
        <c:ser>
          <c:idx val="1"/>
          <c:order val="1"/>
          <c:tx>
            <c:strRef>
              <c:f>'p schema'!$T$1</c:f>
              <c:strCache>
                <c:ptCount val="1"/>
                <c:pt idx="0">
                  <c:v>u_50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 schema'!$R$2:$R$6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</c:numCache>
            </c:numRef>
          </c:cat>
          <c:val>
            <c:numRef>
              <c:f>'p schema'!$T$9:$T$13</c:f>
              <c:numCache>
                <c:formatCode>0%</c:formatCode>
                <c:ptCount val="5"/>
                <c:pt idx="0">
                  <c:v>1.5727230345701004E-2</c:v>
                </c:pt>
                <c:pt idx="1">
                  <c:v>5.0976602384194769E-2</c:v>
                </c:pt>
                <c:pt idx="2">
                  <c:v>0.10172183371915926</c:v>
                </c:pt>
                <c:pt idx="3">
                  <c:v>0.13955652673381505</c:v>
                </c:pt>
                <c:pt idx="4">
                  <c:v>0.23744613185450458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1-EA46-A1AA-06105D1C46B2}"/>
            </c:ext>
          </c:extLst>
        </c:ser>
        <c:ser>
          <c:idx val="2"/>
          <c:order val="2"/>
          <c:tx>
            <c:strRef>
              <c:f>'p schema'!$U$1</c:f>
              <c:strCache>
                <c:ptCount val="1"/>
                <c:pt idx="0">
                  <c:v>u_100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 schema'!$R$2:$R$6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</c:numCache>
            </c:numRef>
          </c:cat>
          <c:val>
            <c:numRef>
              <c:f>'p schema'!$U$9:$U$13</c:f>
              <c:numCache>
                <c:formatCode>0%</c:formatCode>
                <c:ptCount val="5"/>
                <c:pt idx="0">
                  <c:v>4.6167419979703901E-3</c:v>
                </c:pt>
                <c:pt idx="1">
                  <c:v>5.6196893630133062E-2</c:v>
                </c:pt>
                <c:pt idx="2">
                  <c:v>0.10890454789951665</c:v>
                </c:pt>
                <c:pt idx="3">
                  <c:v>0.1400406449606755</c:v>
                </c:pt>
                <c:pt idx="4">
                  <c:v>0.22841039079433745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61-EA46-A1AA-06105D1C46B2}"/>
            </c:ext>
          </c:extLst>
        </c:ser>
        <c:ser>
          <c:idx val="3"/>
          <c:order val="3"/>
          <c:tx>
            <c:strRef>
              <c:f>'p schema'!$V$1</c:f>
              <c:strCache>
                <c:ptCount val="1"/>
                <c:pt idx="0">
                  <c:v>u_150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 schema'!$R$2:$R$6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</c:numCache>
            </c:numRef>
          </c:cat>
          <c:val>
            <c:numRef>
              <c:f>'p schema'!$V$9:$V$13</c:f>
              <c:numCache>
                <c:formatCode>0%</c:formatCode>
                <c:ptCount val="5"/>
                <c:pt idx="0">
                  <c:v>-9.298450013642082E-3</c:v>
                </c:pt>
                <c:pt idx="1">
                  <c:v>6.0846536613885283E-2</c:v>
                </c:pt>
                <c:pt idx="2">
                  <c:v>0.1042727355028048</c:v>
                </c:pt>
                <c:pt idx="3">
                  <c:v>0.1363728318131163</c:v>
                </c:pt>
                <c:pt idx="4">
                  <c:v>0.2352287296788429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61-EA46-A1AA-06105D1C4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7322463"/>
        <c:axId val="1337629023"/>
      </c:barChart>
      <c:catAx>
        <c:axId val="1337322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Index p</a:t>
                </a:r>
                <a:r>
                  <a:rPr lang="en-GB" sz="1200" baseline="0"/>
                  <a:t> of Synthetic Schema Sp</a:t>
                </a:r>
                <a:endParaRPr lang="en-GB" sz="1200"/>
              </a:p>
            </c:rich>
          </c:tx>
          <c:layout>
            <c:manualLayout>
              <c:xMode val="edge"/>
              <c:yMode val="edge"/>
              <c:x val="0.32815971198787319"/>
              <c:y val="0.676924759405074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629023"/>
        <c:crosses val="autoZero"/>
        <c:auto val="1"/>
        <c:lblAlgn val="ctr"/>
        <c:lblOffset val="100"/>
        <c:noMultiLvlLbl val="0"/>
      </c:catAx>
      <c:valAx>
        <c:axId val="133762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32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179607562423678"/>
          <c:y val="0.78053587051618545"/>
          <c:w val="0.50175544233441405"/>
          <c:h val="0.11390857392825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25400</xdr:colOff>
      <xdr:row>1</xdr:row>
      <xdr:rowOff>6350</xdr:rowOff>
    </xdr:from>
    <xdr:to>
      <xdr:col>30</xdr:col>
      <xdr:colOff>25400</xdr:colOff>
      <xdr:row>13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D2A9B2-CB24-C4A2-4412-2A6518DBC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1</xdr:row>
      <xdr:rowOff>12700</xdr:rowOff>
    </xdr:from>
    <xdr:to>
      <xdr:col>38</xdr:col>
      <xdr:colOff>38100</xdr:colOff>
      <xdr:row>13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6AD5EE-2085-3B4A-B7F2-23A1DE701A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workbookViewId="0">
      <selection sqref="A1:XFD1"/>
    </sheetView>
  </sheetViews>
  <sheetFormatPr baseColWidth="10" defaultColWidth="8.83203125" defaultRowHeight="15" x14ac:dyDescent="0.2"/>
  <cols>
    <col min="2" max="2" width="14.1640625" customWidth="1"/>
    <col min="5" max="5" width="15.1640625" customWidth="1"/>
    <col min="7" max="7" width="14.33203125" customWidth="1"/>
    <col min="8" max="8" width="11.1640625" customWidth="1"/>
    <col min="9" max="9" width="11.33203125" customWidth="1"/>
    <col min="10" max="10" width="12" customWidth="1"/>
    <col min="11" max="11" width="11.6640625" customWidth="1"/>
    <col min="12" max="12" width="11.33203125" customWidth="1"/>
    <col min="13" max="13" width="11.83203125" customWidth="1"/>
  </cols>
  <sheetData>
    <row r="1" spans="1:15" x14ac:dyDescent="0.2">
      <c r="A1" t="s">
        <v>4</v>
      </c>
      <c r="B1" t="s">
        <v>5</v>
      </c>
      <c r="C1" t="s">
        <v>6</v>
      </c>
      <c r="D1" t="s">
        <v>9</v>
      </c>
      <c r="E1" t="s">
        <v>7</v>
      </c>
      <c r="F1" t="s">
        <v>8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</row>
    <row r="2" spans="1:15" x14ac:dyDescent="0.2">
      <c r="A2" t="s">
        <v>0</v>
      </c>
      <c r="B2" t="s">
        <v>1</v>
      </c>
      <c r="C2">
        <v>100</v>
      </c>
      <c r="D2">
        <v>0</v>
      </c>
      <c r="E2">
        <v>0</v>
      </c>
      <c r="F2">
        <v>4</v>
      </c>
      <c r="G2">
        <v>14</v>
      </c>
      <c r="H2">
        <v>8522.33</v>
      </c>
      <c r="I2">
        <v>8425</v>
      </c>
      <c r="J2">
        <v>22691.67</v>
      </c>
      <c r="K2">
        <v>22774</v>
      </c>
      <c r="L2">
        <v>41833.33</v>
      </c>
      <c r="M2">
        <v>41904</v>
      </c>
      <c r="N2">
        <v>66298</v>
      </c>
      <c r="O2">
        <v>66087</v>
      </c>
    </row>
    <row r="3" spans="1:15" x14ac:dyDescent="0.2">
      <c r="A3" t="s">
        <v>0</v>
      </c>
      <c r="B3" t="s">
        <v>1</v>
      </c>
      <c r="C3">
        <v>500</v>
      </c>
      <c r="D3">
        <v>0</v>
      </c>
      <c r="E3">
        <v>0</v>
      </c>
      <c r="F3">
        <v>4</v>
      </c>
      <c r="G3">
        <v>14</v>
      </c>
      <c r="H3">
        <v>29278.33</v>
      </c>
      <c r="I3">
        <v>29128</v>
      </c>
      <c r="J3">
        <v>64068.67</v>
      </c>
      <c r="K3">
        <v>63897</v>
      </c>
      <c r="L3">
        <v>103630.33</v>
      </c>
      <c r="M3">
        <v>103638</v>
      </c>
      <c r="N3">
        <v>149322.67000000001</v>
      </c>
      <c r="O3">
        <v>149368</v>
      </c>
    </row>
    <row r="4" spans="1:15" x14ac:dyDescent="0.2">
      <c r="A4" t="s">
        <v>0</v>
      </c>
      <c r="B4" t="s">
        <v>1</v>
      </c>
      <c r="C4">
        <v>2500</v>
      </c>
      <c r="D4">
        <v>0</v>
      </c>
      <c r="E4">
        <v>0</v>
      </c>
      <c r="F4">
        <v>4</v>
      </c>
      <c r="G4">
        <v>14</v>
      </c>
      <c r="H4">
        <v>133192.67000000001</v>
      </c>
      <c r="I4">
        <v>133530</v>
      </c>
      <c r="J4">
        <v>271529</v>
      </c>
      <c r="K4">
        <v>270956</v>
      </c>
      <c r="L4">
        <v>417707</v>
      </c>
      <c r="M4">
        <v>418082</v>
      </c>
      <c r="N4">
        <v>568317.67000000004</v>
      </c>
      <c r="O4">
        <v>568701</v>
      </c>
    </row>
    <row r="5" spans="1:15" x14ac:dyDescent="0.2">
      <c r="A5" t="s">
        <v>0</v>
      </c>
      <c r="B5" t="s">
        <v>1</v>
      </c>
      <c r="C5">
        <v>12500</v>
      </c>
      <c r="D5">
        <v>0</v>
      </c>
      <c r="E5">
        <v>0</v>
      </c>
      <c r="F5">
        <v>4</v>
      </c>
      <c r="G5">
        <v>14</v>
      </c>
      <c r="H5">
        <v>652450</v>
      </c>
      <c r="I5">
        <v>649302</v>
      </c>
      <c r="J5">
        <v>1313247</v>
      </c>
      <c r="K5">
        <v>1318458</v>
      </c>
      <c r="L5">
        <v>1968773</v>
      </c>
      <c r="M5">
        <v>1971454</v>
      </c>
      <c r="N5">
        <v>2663074</v>
      </c>
      <c r="O5">
        <v>2665686</v>
      </c>
    </row>
    <row r="6" spans="1:15" x14ac:dyDescent="0.2">
      <c r="A6" t="s">
        <v>0</v>
      </c>
      <c r="B6" t="s">
        <v>2</v>
      </c>
      <c r="C6">
        <v>100</v>
      </c>
      <c r="D6">
        <v>3</v>
      </c>
      <c r="E6">
        <v>7</v>
      </c>
      <c r="F6">
        <v>2</v>
      </c>
      <c r="G6">
        <v>5</v>
      </c>
      <c r="H6">
        <v>240.1</v>
      </c>
      <c r="I6">
        <v>239</v>
      </c>
      <c r="J6">
        <v>490.4</v>
      </c>
      <c r="K6">
        <v>481</v>
      </c>
      <c r="L6">
        <v>714.5</v>
      </c>
      <c r="M6">
        <v>703</v>
      </c>
      <c r="N6">
        <v>948.6</v>
      </c>
      <c r="O6">
        <v>935</v>
      </c>
    </row>
    <row r="7" spans="1:15" x14ac:dyDescent="0.2">
      <c r="A7" t="s">
        <v>0</v>
      </c>
      <c r="B7" t="s">
        <v>2</v>
      </c>
      <c r="C7">
        <v>500</v>
      </c>
      <c r="D7">
        <v>3</v>
      </c>
      <c r="E7">
        <v>7</v>
      </c>
      <c r="F7">
        <v>2</v>
      </c>
      <c r="G7">
        <v>5</v>
      </c>
      <c r="H7">
        <v>253.8</v>
      </c>
      <c r="I7">
        <v>254</v>
      </c>
      <c r="J7">
        <v>497.6</v>
      </c>
      <c r="K7">
        <v>489</v>
      </c>
      <c r="L7">
        <v>724.1</v>
      </c>
      <c r="M7">
        <v>721</v>
      </c>
      <c r="N7">
        <v>972.4</v>
      </c>
      <c r="O7">
        <v>971</v>
      </c>
    </row>
    <row r="8" spans="1:15" x14ac:dyDescent="0.2">
      <c r="A8" t="s">
        <v>0</v>
      </c>
      <c r="B8" t="s">
        <v>2</v>
      </c>
      <c r="C8">
        <v>2500</v>
      </c>
      <c r="D8">
        <v>3</v>
      </c>
      <c r="E8">
        <v>7</v>
      </c>
      <c r="F8">
        <v>2</v>
      </c>
      <c r="G8">
        <v>5</v>
      </c>
      <c r="H8">
        <v>264.2</v>
      </c>
      <c r="I8">
        <v>257</v>
      </c>
      <c r="J8">
        <v>512.1</v>
      </c>
      <c r="K8">
        <v>495</v>
      </c>
      <c r="L8">
        <v>732.6</v>
      </c>
      <c r="M8">
        <v>739</v>
      </c>
      <c r="N8">
        <v>1001.3</v>
      </c>
      <c r="O8">
        <v>993</v>
      </c>
    </row>
    <row r="9" spans="1:15" x14ac:dyDescent="0.2">
      <c r="A9" t="s">
        <v>0</v>
      </c>
      <c r="B9" t="s">
        <v>2</v>
      </c>
      <c r="C9">
        <v>12500</v>
      </c>
      <c r="D9">
        <v>3</v>
      </c>
      <c r="E9">
        <v>7</v>
      </c>
      <c r="F9">
        <v>2</v>
      </c>
      <c r="G9">
        <v>5</v>
      </c>
      <c r="H9">
        <v>284.39999999999998</v>
      </c>
      <c r="I9">
        <v>268</v>
      </c>
      <c r="J9">
        <v>523.20000000000005</v>
      </c>
      <c r="K9">
        <v>502</v>
      </c>
      <c r="L9">
        <v>750.3</v>
      </c>
      <c r="M9">
        <v>752</v>
      </c>
      <c r="N9">
        <v>1012.2</v>
      </c>
      <c r="O9">
        <v>1006</v>
      </c>
    </row>
    <row r="11" spans="1:15" x14ac:dyDescent="0.2">
      <c r="A11" t="s">
        <v>3</v>
      </c>
      <c r="B11" t="s">
        <v>1</v>
      </c>
      <c r="C11">
        <v>100</v>
      </c>
      <c r="D11">
        <v>0</v>
      </c>
      <c r="E11">
        <v>0</v>
      </c>
      <c r="F11">
        <v>2</v>
      </c>
      <c r="G11">
        <v>5</v>
      </c>
      <c r="H11">
        <v>2221.33</v>
      </c>
      <c r="I11">
        <v>2195</v>
      </c>
      <c r="J11">
        <v>6883.67</v>
      </c>
      <c r="K11">
        <v>6874</v>
      </c>
      <c r="L11">
        <v>14010</v>
      </c>
      <c r="M11">
        <v>14028</v>
      </c>
      <c r="N11">
        <v>23491.67</v>
      </c>
      <c r="O11">
        <v>23505</v>
      </c>
    </row>
    <row r="12" spans="1:15" x14ac:dyDescent="0.2">
      <c r="A12" t="s">
        <v>3</v>
      </c>
      <c r="B12" t="s">
        <v>1</v>
      </c>
      <c r="C12">
        <v>500</v>
      </c>
      <c r="D12">
        <v>0</v>
      </c>
      <c r="E12">
        <v>0</v>
      </c>
      <c r="F12">
        <v>2</v>
      </c>
      <c r="G12">
        <v>5</v>
      </c>
      <c r="H12">
        <v>5206.33</v>
      </c>
      <c r="I12">
        <v>5186</v>
      </c>
      <c r="J12">
        <v>12836.67</v>
      </c>
      <c r="K12">
        <v>12742</v>
      </c>
      <c r="L12">
        <v>23194.33</v>
      </c>
      <c r="M12">
        <v>23216</v>
      </c>
      <c r="N12">
        <v>36162.33</v>
      </c>
      <c r="O12">
        <v>36352</v>
      </c>
    </row>
    <row r="13" spans="1:15" x14ac:dyDescent="0.2">
      <c r="A13" t="s">
        <v>3</v>
      </c>
      <c r="B13" t="s">
        <v>1</v>
      </c>
      <c r="C13">
        <v>2500</v>
      </c>
      <c r="D13">
        <v>0</v>
      </c>
      <c r="E13">
        <v>0</v>
      </c>
      <c r="F13">
        <v>2</v>
      </c>
      <c r="G13">
        <v>5</v>
      </c>
      <c r="H13">
        <v>20478.330000000002</v>
      </c>
      <c r="I13">
        <v>20513</v>
      </c>
      <c r="J13">
        <v>43547</v>
      </c>
      <c r="K13">
        <v>43644</v>
      </c>
      <c r="L13">
        <v>69294.67</v>
      </c>
      <c r="M13">
        <v>69217</v>
      </c>
      <c r="N13">
        <v>97411</v>
      </c>
      <c r="O13">
        <v>98112</v>
      </c>
    </row>
    <row r="14" spans="1:15" x14ac:dyDescent="0.2">
      <c r="A14" t="s">
        <v>3</v>
      </c>
      <c r="B14" t="s">
        <v>1</v>
      </c>
      <c r="C14">
        <v>12500</v>
      </c>
      <c r="D14">
        <v>0</v>
      </c>
      <c r="E14">
        <v>0</v>
      </c>
      <c r="F14">
        <v>2</v>
      </c>
      <c r="G14">
        <v>5</v>
      </c>
      <c r="H14">
        <v>97473.33</v>
      </c>
      <c r="I14">
        <v>97591</v>
      </c>
      <c r="J14">
        <v>194959.67</v>
      </c>
      <c r="K14">
        <v>194280</v>
      </c>
      <c r="L14">
        <v>296975.33</v>
      </c>
      <c r="M14">
        <v>297073</v>
      </c>
      <c r="N14">
        <v>402046.67</v>
      </c>
      <c r="O14">
        <v>402598</v>
      </c>
    </row>
    <row r="15" spans="1:15" x14ac:dyDescent="0.2">
      <c r="A15" t="s">
        <v>3</v>
      </c>
      <c r="B15" t="s">
        <v>2</v>
      </c>
      <c r="C15">
        <v>100</v>
      </c>
      <c r="D15">
        <v>2</v>
      </c>
      <c r="E15">
        <v>4</v>
      </c>
      <c r="F15">
        <v>1</v>
      </c>
      <c r="G15">
        <v>2</v>
      </c>
      <c r="H15">
        <v>130.94999999999999</v>
      </c>
      <c r="I15">
        <v>132</v>
      </c>
      <c r="J15">
        <v>247.3</v>
      </c>
      <c r="K15">
        <v>250</v>
      </c>
      <c r="L15">
        <v>371.45</v>
      </c>
      <c r="M15">
        <v>370</v>
      </c>
      <c r="N15">
        <v>487.1</v>
      </c>
      <c r="O15">
        <v>492</v>
      </c>
    </row>
    <row r="16" spans="1:15" x14ac:dyDescent="0.2">
      <c r="A16" t="s">
        <v>3</v>
      </c>
      <c r="B16" t="s">
        <v>2</v>
      </c>
      <c r="C16">
        <v>500</v>
      </c>
      <c r="D16">
        <v>2</v>
      </c>
      <c r="E16">
        <v>4</v>
      </c>
      <c r="F16">
        <v>1</v>
      </c>
      <c r="G16">
        <v>2</v>
      </c>
      <c r="H16">
        <v>139.5</v>
      </c>
      <c r="I16">
        <v>136</v>
      </c>
      <c r="J16">
        <v>256.45</v>
      </c>
      <c r="K16">
        <v>254</v>
      </c>
      <c r="L16">
        <v>379.65</v>
      </c>
      <c r="M16">
        <v>378</v>
      </c>
      <c r="N16">
        <v>495.95</v>
      </c>
      <c r="O16">
        <v>496</v>
      </c>
    </row>
    <row r="17" spans="1:15" x14ac:dyDescent="0.2">
      <c r="A17" t="s">
        <v>3</v>
      </c>
      <c r="B17" t="s">
        <v>2</v>
      </c>
      <c r="C17">
        <v>2500</v>
      </c>
      <c r="D17">
        <v>2</v>
      </c>
      <c r="E17">
        <v>4</v>
      </c>
      <c r="F17">
        <v>1</v>
      </c>
      <c r="G17">
        <v>2</v>
      </c>
      <c r="H17">
        <v>142.75</v>
      </c>
      <c r="I17">
        <v>143</v>
      </c>
      <c r="J17">
        <v>258.55</v>
      </c>
      <c r="K17">
        <v>258</v>
      </c>
      <c r="L17">
        <v>385.6</v>
      </c>
      <c r="M17">
        <v>387</v>
      </c>
      <c r="N17">
        <v>498.4</v>
      </c>
      <c r="O17">
        <v>506</v>
      </c>
    </row>
    <row r="18" spans="1:15" x14ac:dyDescent="0.2">
      <c r="A18" t="s">
        <v>3</v>
      </c>
      <c r="B18" t="s">
        <v>2</v>
      </c>
      <c r="C18">
        <v>12500</v>
      </c>
      <c r="D18">
        <v>2</v>
      </c>
      <c r="E18">
        <v>4</v>
      </c>
      <c r="F18">
        <v>1</v>
      </c>
      <c r="G18">
        <v>2</v>
      </c>
      <c r="H18">
        <v>148.25</v>
      </c>
      <c r="I18">
        <v>144</v>
      </c>
      <c r="J18">
        <v>261.39999999999998</v>
      </c>
      <c r="K18">
        <v>262</v>
      </c>
      <c r="L18">
        <v>391.05</v>
      </c>
      <c r="M18">
        <v>390</v>
      </c>
      <c r="N18">
        <v>514.79999999999995</v>
      </c>
      <c r="O18">
        <v>515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B0BCC-0C99-4C64-B267-FF6078FB43ED}">
  <dimension ref="A1:Y69"/>
  <sheetViews>
    <sheetView tabSelected="1" topLeftCell="R1" workbookViewId="0">
      <selection activeCell="AJ18" sqref="AJ18"/>
    </sheetView>
  </sheetViews>
  <sheetFormatPr baseColWidth="10" defaultColWidth="8.83203125" defaultRowHeight="15" x14ac:dyDescent="0.2"/>
  <cols>
    <col min="1" max="1" width="10.1640625" bestFit="1" customWidth="1"/>
    <col min="2" max="2" width="9.1640625" bestFit="1" customWidth="1"/>
    <col min="3" max="3" width="18" bestFit="1" customWidth="1"/>
    <col min="4" max="4" width="21.1640625" bestFit="1" customWidth="1"/>
    <col min="5" max="8" width="9.1640625" bestFit="1" customWidth="1"/>
    <col min="9" max="9" width="16" bestFit="1" customWidth="1"/>
    <col min="10" max="12" width="13.1640625" bestFit="1" customWidth="1"/>
    <col min="13" max="15" width="9.5" bestFit="1" customWidth="1"/>
  </cols>
  <sheetData>
    <row r="1" spans="1:23" x14ac:dyDescent="0.2">
      <c r="A1" t="s">
        <v>4</v>
      </c>
      <c r="B1" t="s">
        <v>19</v>
      </c>
      <c r="C1" t="s">
        <v>31</v>
      </c>
      <c r="D1" t="s">
        <v>5</v>
      </c>
      <c r="E1" t="s">
        <v>6</v>
      </c>
      <c r="F1" t="s">
        <v>9</v>
      </c>
      <c r="G1" t="s">
        <v>7</v>
      </c>
      <c r="H1" t="s">
        <v>8</v>
      </c>
      <c r="I1" t="s">
        <v>10</v>
      </c>
      <c r="J1" t="s">
        <v>20</v>
      </c>
      <c r="K1" t="s">
        <v>21</v>
      </c>
      <c r="L1" t="s">
        <v>22</v>
      </c>
      <c r="M1" t="s">
        <v>30</v>
      </c>
      <c r="R1" t="s">
        <v>35</v>
      </c>
      <c r="S1" t="s">
        <v>36</v>
      </c>
      <c r="T1" t="s">
        <v>32</v>
      </c>
      <c r="U1" t="s">
        <v>33</v>
      </c>
      <c r="V1" t="s">
        <v>34</v>
      </c>
    </row>
    <row r="2" spans="1:23" x14ac:dyDescent="0.2">
      <c r="A2" t="s">
        <v>23</v>
      </c>
      <c r="B2">
        <v>1</v>
      </c>
      <c r="C2">
        <v>4</v>
      </c>
      <c r="D2" t="s">
        <v>24</v>
      </c>
      <c r="E2">
        <v>100000</v>
      </c>
      <c r="F2">
        <v>0</v>
      </c>
      <c r="G2">
        <v>0</v>
      </c>
      <c r="H2">
        <v>4</v>
      </c>
      <c r="I2">
        <v>9</v>
      </c>
      <c r="J2">
        <v>114724.3</v>
      </c>
      <c r="K2">
        <v>208216.6</v>
      </c>
      <c r="L2">
        <v>305060.2</v>
      </c>
      <c r="R2">
        <v>1</v>
      </c>
      <c r="S2" s="2">
        <v>0</v>
      </c>
      <c r="T2" s="2">
        <f>AVERAGE(N5,N9,N13)</f>
        <v>-1.6489360877365227E-2</v>
      </c>
      <c r="U2" s="2">
        <f>AVERAGE(O5,O9,O13)</f>
        <v>-3.8873074057205192E-3</v>
      </c>
      <c r="V2" s="2">
        <f>AVERAGE(P5,P9,P13)</f>
        <v>3.2615246553352093E-3</v>
      </c>
    </row>
    <row r="3" spans="1:23" x14ac:dyDescent="0.2">
      <c r="A3" t="s">
        <v>23</v>
      </c>
      <c r="B3">
        <v>1</v>
      </c>
      <c r="C3">
        <v>4</v>
      </c>
      <c r="D3" t="s">
        <v>1</v>
      </c>
      <c r="E3">
        <v>100000</v>
      </c>
      <c r="F3">
        <v>0</v>
      </c>
      <c r="G3">
        <v>0</v>
      </c>
      <c r="H3">
        <v>4</v>
      </c>
      <c r="I3">
        <v>9</v>
      </c>
      <c r="J3">
        <v>113267.5</v>
      </c>
      <c r="K3">
        <v>204095.2</v>
      </c>
      <c r="L3">
        <v>309605.3</v>
      </c>
      <c r="M3" s="1">
        <f>1-I3/I2</f>
        <v>0</v>
      </c>
      <c r="N3" s="1">
        <f t="shared" ref="N3" si="0">1-J3/J2</f>
        <v>1.2698268806172752E-2</v>
      </c>
      <c r="O3" s="1">
        <f t="shared" ref="O3" si="1">1-K3/K2</f>
        <v>1.979381086810561E-2</v>
      </c>
      <c r="P3" s="1">
        <f t="shared" ref="P3" si="2">1-L3/L2</f>
        <v>-1.4899026487231071E-2</v>
      </c>
      <c r="R3">
        <v>3</v>
      </c>
      <c r="S3" s="2">
        <v>0.3</v>
      </c>
      <c r="T3" s="2">
        <f>AVERAGE(N19,N23,N27)</f>
        <v>0.11697266313514443</v>
      </c>
      <c r="U3" s="2">
        <f>AVERAGE(O19,O23,O27)</f>
        <v>0.14730803050240959</v>
      </c>
      <c r="V3" s="2">
        <f>AVERAGE(P19,P23,P27)</f>
        <v>0.16439965709403151</v>
      </c>
    </row>
    <row r="4" spans="1:23" x14ac:dyDescent="0.2">
      <c r="A4" t="s">
        <v>23</v>
      </c>
      <c r="B4">
        <v>1</v>
      </c>
      <c r="C4">
        <v>4</v>
      </c>
      <c r="D4" t="s">
        <v>25</v>
      </c>
      <c r="E4">
        <v>100000</v>
      </c>
      <c r="F4">
        <v>3</v>
      </c>
      <c r="G4">
        <v>6</v>
      </c>
      <c r="H4">
        <v>3</v>
      </c>
      <c r="I4">
        <v>6</v>
      </c>
      <c r="J4">
        <v>35.299999999999997</v>
      </c>
      <c r="K4">
        <v>49</v>
      </c>
      <c r="L4">
        <v>69.2</v>
      </c>
      <c r="R4">
        <v>5</v>
      </c>
      <c r="S4" s="2">
        <v>0.48</v>
      </c>
      <c r="T4" s="2">
        <f>AVERAGE(N33,N37,N41)</f>
        <v>0.15533132770986494</v>
      </c>
      <c r="U4" s="2">
        <f>AVERAGE(O33,O37,O41)</f>
        <v>0.16701506651538398</v>
      </c>
      <c r="V4" s="2">
        <f>AVERAGE(P33,P37,P41)</f>
        <v>0.16081495347881722</v>
      </c>
    </row>
    <row r="5" spans="1:23" x14ac:dyDescent="0.2">
      <c r="A5" t="s">
        <v>23</v>
      </c>
      <c r="B5">
        <v>1</v>
      </c>
      <c r="C5">
        <v>4</v>
      </c>
      <c r="D5" t="s">
        <v>2</v>
      </c>
      <c r="E5">
        <v>100000</v>
      </c>
      <c r="F5">
        <v>3</v>
      </c>
      <c r="G5">
        <v>6</v>
      </c>
      <c r="H5">
        <v>3</v>
      </c>
      <c r="I5">
        <v>6</v>
      </c>
      <c r="J5">
        <v>35.799999999999997</v>
      </c>
      <c r="K5">
        <v>50.2</v>
      </c>
      <c r="L5">
        <v>68.3</v>
      </c>
      <c r="M5" s="1">
        <f>1-I5/I4</f>
        <v>0</v>
      </c>
      <c r="N5" s="1">
        <f t="shared" ref="N5:P5" si="3">1-J5/J4</f>
        <v>-1.4164305949008416E-2</v>
      </c>
      <c r="O5" s="1">
        <f t="shared" si="3"/>
        <v>-2.4489795918367419E-2</v>
      </c>
      <c r="P5" s="1">
        <f t="shared" si="3"/>
        <v>1.3005780346820872E-2</v>
      </c>
      <c r="R5">
        <v>7</v>
      </c>
      <c r="S5" s="2">
        <v>0.57999999999999996</v>
      </c>
      <c r="T5" s="2">
        <f>AVERAGE(N47,N51,N55)</f>
        <v>0.17479598730183266</v>
      </c>
      <c r="U5" s="2">
        <f>AVERAGE(O47,O51,O55)</f>
        <v>0.1816829234361631</v>
      </c>
      <c r="V5" s="2">
        <f>AVERAGE(P47,P51,P55)</f>
        <v>0.18206915639927565</v>
      </c>
    </row>
    <row r="6" spans="1:23" x14ac:dyDescent="0.2">
      <c r="A6" t="s">
        <v>23</v>
      </c>
      <c r="B6">
        <v>1</v>
      </c>
      <c r="C6">
        <v>4</v>
      </c>
      <c r="D6" t="s">
        <v>24</v>
      </c>
      <c r="E6">
        <v>200000</v>
      </c>
      <c r="F6">
        <v>0</v>
      </c>
      <c r="G6">
        <v>0</v>
      </c>
      <c r="H6">
        <v>4</v>
      </c>
      <c r="I6">
        <v>9</v>
      </c>
      <c r="J6">
        <v>253308.3</v>
      </c>
      <c r="K6">
        <v>462675.8</v>
      </c>
      <c r="L6">
        <v>650940.1</v>
      </c>
      <c r="R6">
        <v>11</v>
      </c>
      <c r="S6" s="2">
        <v>0.71</v>
      </c>
      <c r="T6" s="2">
        <f>AVERAGE(N61,N65,N69)</f>
        <v>0.20264562651860382</v>
      </c>
      <c r="U6" s="2">
        <f>AVERAGE(O61,O65,O69)</f>
        <v>0.19942127658795825</v>
      </c>
      <c r="V6" s="2">
        <f>AVERAGE(P61,P65,P69)</f>
        <v>0.21429594480460398</v>
      </c>
    </row>
    <row r="7" spans="1:23" x14ac:dyDescent="0.2">
      <c r="A7" t="s">
        <v>23</v>
      </c>
      <c r="B7">
        <v>1</v>
      </c>
      <c r="C7">
        <v>4</v>
      </c>
      <c r="D7" t="s">
        <v>1</v>
      </c>
      <c r="E7">
        <v>200000</v>
      </c>
      <c r="F7">
        <v>0</v>
      </c>
      <c r="G7">
        <v>0</v>
      </c>
      <c r="H7">
        <v>4</v>
      </c>
      <c r="I7">
        <v>9</v>
      </c>
      <c r="J7">
        <v>247304</v>
      </c>
      <c r="K7">
        <v>463485.6</v>
      </c>
      <c r="L7">
        <v>656764.6</v>
      </c>
      <c r="M7" s="1">
        <f>1-I7/I6</f>
        <v>0</v>
      </c>
      <c r="N7" s="1">
        <f t="shared" ref="N7" si="4">1-J7/J6</f>
        <v>2.3703526493210059E-2</v>
      </c>
      <c r="O7" s="1">
        <f t="shared" ref="O7" si="5">1-K7/K6</f>
        <v>-1.7502536333215968E-3</v>
      </c>
      <c r="P7" s="1">
        <f t="shared" ref="P7" si="6">1-L7/L6</f>
        <v>-8.9478279184214138E-3</v>
      </c>
    </row>
    <row r="8" spans="1:23" x14ac:dyDescent="0.2">
      <c r="A8" t="s">
        <v>23</v>
      </c>
      <c r="B8">
        <v>1</v>
      </c>
      <c r="C8">
        <v>4</v>
      </c>
      <c r="D8" t="s">
        <v>25</v>
      </c>
      <c r="E8">
        <v>200000</v>
      </c>
      <c r="F8">
        <v>3</v>
      </c>
      <c r="G8">
        <v>6</v>
      </c>
      <c r="H8">
        <v>3</v>
      </c>
      <c r="I8">
        <v>6</v>
      </c>
      <c r="J8">
        <v>50.4</v>
      </c>
      <c r="K8">
        <v>63.3</v>
      </c>
      <c r="L8">
        <v>84.2</v>
      </c>
      <c r="R8" t="s">
        <v>35</v>
      </c>
      <c r="S8" t="s">
        <v>36</v>
      </c>
      <c r="T8" t="s">
        <v>32</v>
      </c>
      <c r="U8" t="s">
        <v>33</v>
      </c>
      <c r="V8" t="s">
        <v>34</v>
      </c>
    </row>
    <row r="9" spans="1:23" x14ac:dyDescent="0.2">
      <c r="A9" t="s">
        <v>23</v>
      </c>
      <c r="B9">
        <v>1</v>
      </c>
      <c r="C9">
        <v>4</v>
      </c>
      <c r="D9" t="s">
        <v>2</v>
      </c>
      <c r="E9">
        <v>200000</v>
      </c>
      <c r="F9">
        <v>3</v>
      </c>
      <c r="G9">
        <v>6</v>
      </c>
      <c r="H9">
        <v>3</v>
      </c>
      <c r="I9">
        <v>6</v>
      </c>
      <c r="J9">
        <v>51.6</v>
      </c>
      <c r="K9">
        <v>62</v>
      </c>
      <c r="L9">
        <v>83.2</v>
      </c>
      <c r="M9" s="1">
        <f>1-I9/I8</f>
        <v>0</v>
      </c>
      <c r="N9" s="1">
        <f t="shared" ref="N9:P9" si="7">1-J9/J8</f>
        <v>-2.3809523809523947E-2</v>
      </c>
      <c r="O9" s="1">
        <f t="shared" si="7"/>
        <v>2.0537124802527562E-2</v>
      </c>
      <c r="P9" s="1">
        <f t="shared" si="7"/>
        <v>1.1876484560570111E-2</v>
      </c>
      <c r="R9">
        <v>1</v>
      </c>
      <c r="S9" s="2">
        <v>0</v>
      </c>
      <c r="T9" s="2">
        <f>AVERAGE(N3,N7,N11)</f>
        <v>1.5727230345701004E-2</v>
      </c>
      <c r="U9" s="2">
        <f t="shared" ref="U9:V9" si="8">AVERAGE(O3,O7,O11)</f>
        <v>4.6167419979703901E-3</v>
      </c>
      <c r="V9" s="2">
        <f t="shared" si="8"/>
        <v>-9.298450013642082E-3</v>
      </c>
    </row>
    <row r="10" spans="1:23" x14ac:dyDescent="0.2">
      <c r="A10" t="s">
        <v>23</v>
      </c>
      <c r="B10">
        <v>1</v>
      </c>
      <c r="C10">
        <v>4</v>
      </c>
      <c r="D10" t="s">
        <v>24</v>
      </c>
      <c r="E10">
        <v>300000</v>
      </c>
      <c r="F10">
        <v>0</v>
      </c>
      <c r="G10">
        <v>0</v>
      </c>
      <c r="H10">
        <v>4</v>
      </c>
      <c r="I10">
        <v>9</v>
      </c>
      <c r="J10">
        <v>351459.8</v>
      </c>
      <c r="K10">
        <v>693601.3</v>
      </c>
      <c r="L10">
        <v>940769.2</v>
      </c>
      <c r="R10">
        <v>3</v>
      </c>
      <c r="S10" s="2">
        <v>0.24</v>
      </c>
      <c r="T10" s="2">
        <f>AVERAGE(N17,N21,N25)</f>
        <v>5.0976602384194769E-2</v>
      </c>
      <c r="U10" s="2">
        <f t="shared" ref="U10:V10" si="9">AVERAGE(O17,O21,O25)</f>
        <v>5.6196893630133062E-2</v>
      </c>
      <c r="V10" s="2">
        <f t="shared" si="9"/>
        <v>6.0846536613885283E-2</v>
      </c>
    </row>
    <row r="11" spans="1:23" x14ac:dyDescent="0.2">
      <c r="A11" t="s">
        <v>23</v>
      </c>
      <c r="B11">
        <v>1</v>
      </c>
      <c r="C11">
        <v>4</v>
      </c>
      <c r="D11" t="s">
        <v>1</v>
      </c>
      <c r="E11">
        <v>300000</v>
      </c>
      <c r="F11">
        <v>0</v>
      </c>
      <c r="G11">
        <v>0</v>
      </c>
      <c r="H11">
        <v>4</v>
      </c>
      <c r="I11">
        <v>9</v>
      </c>
      <c r="J11">
        <v>347671.1</v>
      </c>
      <c r="K11">
        <v>696509.8</v>
      </c>
      <c r="L11">
        <v>944577.9</v>
      </c>
      <c r="M11" s="1">
        <f>1-I11/I10</f>
        <v>0</v>
      </c>
      <c r="N11" s="1">
        <f t="shared" ref="N11" si="10">1-J11/J10</f>
        <v>1.0779895737720202E-2</v>
      </c>
      <c r="O11" s="1">
        <f t="shared" ref="O11" si="11">1-K11/K10</f>
        <v>-4.193331240872844E-3</v>
      </c>
      <c r="P11" s="1">
        <f t="shared" ref="P11" si="12">1-L11/L10</f>
        <v>-4.0484956352737633E-3</v>
      </c>
      <c r="R11">
        <v>5</v>
      </c>
      <c r="S11" s="2">
        <v>0.41</v>
      </c>
      <c r="T11" s="2">
        <f>AVERAGE(N31,N35,N39)</f>
        <v>0.10172183371915926</v>
      </c>
      <c r="U11" s="2">
        <f t="shared" ref="U11:V11" si="13">AVERAGE(O31,O35,O39)</f>
        <v>0.10890454789951665</v>
      </c>
      <c r="V11" s="2">
        <f t="shared" si="13"/>
        <v>0.1042727355028048</v>
      </c>
    </row>
    <row r="12" spans="1:23" x14ac:dyDescent="0.2">
      <c r="A12" t="s">
        <v>23</v>
      </c>
      <c r="B12">
        <v>1</v>
      </c>
      <c r="C12">
        <v>4</v>
      </c>
      <c r="D12" t="s">
        <v>25</v>
      </c>
      <c r="E12">
        <v>300000</v>
      </c>
      <c r="F12">
        <v>3</v>
      </c>
      <c r="G12">
        <v>6</v>
      </c>
      <c r="H12">
        <v>3</v>
      </c>
      <c r="I12">
        <v>6</v>
      </c>
      <c r="J12">
        <v>78.3</v>
      </c>
      <c r="K12">
        <v>90.8</v>
      </c>
      <c r="L12">
        <v>112.6</v>
      </c>
      <c r="R12">
        <v>7</v>
      </c>
      <c r="S12" s="2">
        <v>0.52</v>
      </c>
      <c r="T12" s="2">
        <f>AVERAGE(N45,N49,N53)</f>
        <v>0.13955652673381505</v>
      </c>
      <c r="U12" s="2">
        <f t="shared" ref="U12:V12" si="14">AVERAGE(O45,O49,O53)</f>
        <v>0.1400406449606755</v>
      </c>
      <c r="V12" s="2">
        <f t="shared" si="14"/>
        <v>0.1363728318131163</v>
      </c>
    </row>
    <row r="13" spans="1:23" x14ac:dyDescent="0.2">
      <c r="A13" t="s">
        <v>23</v>
      </c>
      <c r="B13">
        <v>1</v>
      </c>
      <c r="C13">
        <v>4</v>
      </c>
      <c r="D13" t="s">
        <v>2</v>
      </c>
      <c r="E13">
        <v>300000</v>
      </c>
      <c r="F13">
        <v>3</v>
      </c>
      <c r="G13">
        <v>6</v>
      </c>
      <c r="H13">
        <v>3</v>
      </c>
      <c r="I13">
        <v>6</v>
      </c>
      <c r="J13">
        <v>79.2</v>
      </c>
      <c r="K13">
        <v>91.5</v>
      </c>
      <c r="L13">
        <v>114.3</v>
      </c>
      <c r="M13" s="1">
        <f>1-I13/I12</f>
        <v>0</v>
      </c>
      <c r="N13" s="1">
        <f t="shared" ref="N13:P13" si="15">1-J13/J12</f>
        <v>-1.1494252873563315E-2</v>
      </c>
      <c r="O13" s="1">
        <f t="shared" si="15"/>
        <v>-7.7092511013217013E-3</v>
      </c>
      <c r="P13" s="1">
        <f t="shared" si="15"/>
        <v>-1.5097690941385356E-2</v>
      </c>
      <c r="R13">
        <v>11</v>
      </c>
      <c r="S13" s="2">
        <v>0.65</v>
      </c>
      <c r="T13" s="2">
        <f>AVERAGE(N59,N63,N67)</f>
        <v>0.23744613185450458</v>
      </c>
      <c r="U13" s="2">
        <f t="shared" ref="U13:V13" si="16">AVERAGE(O59,O63,O67)</f>
        <v>0.22841039079433745</v>
      </c>
      <c r="V13" s="2">
        <f t="shared" si="16"/>
        <v>0.2352287296788429</v>
      </c>
    </row>
    <row r="16" spans="1:23" x14ac:dyDescent="0.2">
      <c r="A16" t="s">
        <v>26</v>
      </c>
      <c r="B16">
        <v>3</v>
      </c>
      <c r="C16">
        <v>8</v>
      </c>
      <c r="D16" t="s">
        <v>24</v>
      </c>
      <c r="E16">
        <v>100000</v>
      </c>
      <c r="F16">
        <v>0</v>
      </c>
      <c r="G16">
        <v>0</v>
      </c>
      <c r="H16">
        <v>6</v>
      </c>
      <c r="I16">
        <v>25</v>
      </c>
      <c r="J16">
        <v>396067.2</v>
      </c>
      <c r="K16">
        <v>761126.1</v>
      </c>
      <c r="L16">
        <v>1129937.5</v>
      </c>
      <c r="R16" t="s">
        <v>37</v>
      </c>
      <c r="W16" t="s">
        <v>1</v>
      </c>
    </row>
    <row r="17" spans="1:25" x14ac:dyDescent="0.2">
      <c r="A17" t="s">
        <v>26</v>
      </c>
      <c r="B17">
        <v>3</v>
      </c>
      <c r="C17">
        <v>8</v>
      </c>
      <c r="D17" t="s">
        <v>1</v>
      </c>
      <c r="E17">
        <v>100000</v>
      </c>
      <c r="F17">
        <v>0</v>
      </c>
      <c r="G17">
        <v>0</v>
      </c>
      <c r="H17">
        <v>6</v>
      </c>
      <c r="I17">
        <v>19</v>
      </c>
      <c r="J17">
        <v>377969.4</v>
      </c>
      <c r="K17">
        <v>723556.4</v>
      </c>
      <c r="L17">
        <v>1067101.8999999999</v>
      </c>
      <c r="M17" s="1">
        <f>1-I17/I16</f>
        <v>0.24</v>
      </c>
      <c r="N17" s="1">
        <f t="shared" ref="N17" si="17">1-J17/J16</f>
        <v>4.5693761058729354E-2</v>
      </c>
      <c r="O17" s="1">
        <f t="shared" ref="O17" si="18">1-K17/K16</f>
        <v>4.9360677553955901E-2</v>
      </c>
      <c r="P17" s="1">
        <f t="shared" ref="P17" si="19">1-L17/L16</f>
        <v>5.5609801427070171E-2</v>
      </c>
      <c r="R17" t="s">
        <v>35</v>
      </c>
      <c r="S17" t="s">
        <v>32</v>
      </c>
      <c r="T17" t="s">
        <v>33</v>
      </c>
      <c r="U17" t="s">
        <v>34</v>
      </c>
      <c r="W17" t="s">
        <v>32</v>
      </c>
      <c r="X17" t="s">
        <v>33</v>
      </c>
      <c r="Y17" t="s">
        <v>34</v>
      </c>
    </row>
    <row r="18" spans="1:25" x14ac:dyDescent="0.2">
      <c r="A18" t="s">
        <v>26</v>
      </c>
      <c r="B18">
        <v>3</v>
      </c>
      <c r="C18">
        <v>8</v>
      </c>
      <c r="D18" t="s">
        <v>25</v>
      </c>
      <c r="E18">
        <v>100000</v>
      </c>
      <c r="F18">
        <v>5</v>
      </c>
      <c r="G18">
        <v>12</v>
      </c>
      <c r="H18">
        <v>5</v>
      </c>
      <c r="I18">
        <v>20</v>
      </c>
      <c r="J18">
        <v>91.8</v>
      </c>
      <c r="K18">
        <v>111.2</v>
      </c>
      <c r="L18">
        <v>131.6</v>
      </c>
      <c r="R18">
        <v>1</v>
      </c>
      <c r="S18">
        <f>1-(SUM(J4,J8,J12)/SUM(J2,J6,J10))</f>
        <v>0.99977206152559772</v>
      </c>
      <c r="T18">
        <f>1-(SUM(K4,K8,K12)/SUM(K2,K6,K10))</f>
        <v>0.99985115358172783</v>
      </c>
      <c r="U18">
        <f>1-(SUM(L4,L8,L12)/SUM(L2,L6,L10))</f>
        <v>0.99985976155774337</v>
      </c>
      <c r="W18">
        <f>1-(SUM(J5,J9,J13)/SUM(J3,J7,J11))</f>
        <v>0.9997647698684039</v>
      </c>
      <c r="X18">
        <f>1-(SUM(K5,K9,K13)/SUM(K3,K7,K11))</f>
        <v>0.99985066974290415</v>
      </c>
      <c r="Y18">
        <f>1-(SUM(L5,L9,L13)/SUM(L3,L7,L11))</f>
        <v>0.99986090671864503</v>
      </c>
    </row>
    <row r="19" spans="1:25" x14ac:dyDescent="0.2">
      <c r="A19" t="s">
        <v>26</v>
      </c>
      <c r="B19">
        <v>3</v>
      </c>
      <c r="C19">
        <v>8</v>
      </c>
      <c r="D19" t="s">
        <v>2</v>
      </c>
      <c r="E19">
        <v>100000</v>
      </c>
      <c r="F19">
        <v>5</v>
      </c>
      <c r="G19">
        <v>12</v>
      </c>
      <c r="H19">
        <v>5</v>
      </c>
      <c r="I19">
        <v>14</v>
      </c>
      <c r="J19">
        <v>80.2</v>
      </c>
      <c r="K19">
        <v>95.8</v>
      </c>
      <c r="L19">
        <v>108.6</v>
      </c>
      <c r="M19" s="1">
        <f>1-I19/I18</f>
        <v>0.30000000000000004</v>
      </c>
      <c r="N19" s="1">
        <f>1-J19/J18</f>
        <v>0.1263616557734204</v>
      </c>
      <c r="O19" s="1">
        <f t="shared" ref="O19:P19" si="20">1-K19/K18</f>
        <v>0.13848920863309355</v>
      </c>
      <c r="P19" s="1">
        <f t="shared" si="20"/>
        <v>0.17477203647416417</v>
      </c>
      <c r="R19">
        <v>3</v>
      </c>
      <c r="S19">
        <f>1-(SUM(J18,J22,J26)/SUM(J16,J20,J24))</f>
        <v>0.99987468344069996</v>
      </c>
      <c r="T19">
        <f>1-(SUM(K18,K22,K26)/SUM(K16,K20,K24))</f>
        <v>0.99992344045003823</v>
      </c>
      <c r="U19">
        <f>1-(SUM(L18,L22,L26)/SUM(L16,L20,L24))</f>
        <v>0.99994143307013594</v>
      </c>
      <c r="W19">
        <f>1-(SUM(J19,J23,J27)/SUM(J17,J21,J25))</f>
        <v>0.99988299590958463</v>
      </c>
      <c r="X19">
        <f>1-(SUM(K19,K23,K27)/SUM(K17,K21,K25))</f>
        <v>0.9999306893839992</v>
      </c>
      <c r="Y19">
        <f>1-(SUM(L19,L23,L27)/SUM(L17,L21,L25))</f>
        <v>0.99994752202219561</v>
      </c>
    </row>
    <row r="20" spans="1:25" x14ac:dyDescent="0.2">
      <c r="A20" t="s">
        <v>26</v>
      </c>
      <c r="B20">
        <v>3</v>
      </c>
      <c r="C20">
        <v>8</v>
      </c>
      <c r="D20" t="s">
        <v>24</v>
      </c>
      <c r="E20">
        <v>200000</v>
      </c>
      <c r="F20">
        <v>0</v>
      </c>
      <c r="G20">
        <v>0</v>
      </c>
      <c r="H20">
        <v>6</v>
      </c>
      <c r="I20">
        <v>25</v>
      </c>
      <c r="J20">
        <v>986557.4</v>
      </c>
      <c r="K20">
        <v>1907809.2</v>
      </c>
      <c r="L20">
        <v>2771911.2</v>
      </c>
      <c r="R20">
        <v>5</v>
      </c>
      <c r="S20">
        <f>1-(SUM(J32,J36,J40)/SUM(J30,J34,J38))</f>
        <v>0.99992644734346348</v>
      </c>
      <c r="T20">
        <f>1-(SUM(K32,K36,K40)/SUM(K30,K34,K38))</f>
        <v>0.99995830449462408</v>
      </c>
      <c r="U20">
        <f>1-(SUM(L32,L36,L40)/SUM(L30,L34,L38))</f>
        <v>0.99996846044509968</v>
      </c>
      <c r="W20">
        <f>1-(SUM(J33,J37,J41)/SUM(J31,J35,J39))</f>
        <v>0.9999307793651302</v>
      </c>
      <c r="X20">
        <f>1-(SUM(K33,K37,K41)/SUM(K31,K35,K39))</f>
        <v>0.99996098221016183</v>
      </c>
      <c r="Y20">
        <f>1-(SUM(L33,L37,L41)/SUM(L31,L35,L39))</f>
        <v>0.99997034701451637</v>
      </c>
    </row>
    <row r="21" spans="1:25" x14ac:dyDescent="0.2">
      <c r="A21" t="s">
        <v>26</v>
      </c>
      <c r="B21">
        <v>3</v>
      </c>
      <c r="C21">
        <v>8</v>
      </c>
      <c r="D21" t="s">
        <v>1</v>
      </c>
      <c r="E21">
        <v>200000</v>
      </c>
      <c r="F21">
        <v>0</v>
      </c>
      <c r="G21">
        <v>0</v>
      </c>
      <c r="H21">
        <v>6</v>
      </c>
      <c r="I21">
        <v>19</v>
      </c>
      <c r="J21">
        <v>936473.2</v>
      </c>
      <c r="K21">
        <v>1798199.7</v>
      </c>
      <c r="L21">
        <v>2626911.7000000002</v>
      </c>
      <c r="M21" s="1">
        <f>1-I21/I20</f>
        <v>0.24</v>
      </c>
      <c r="N21" s="1">
        <f t="shared" ref="N21" si="21">1-J21/J20</f>
        <v>5.0766635575385743E-2</v>
      </c>
      <c r="O21" s="1">
        <f t="shared" ref="O21" si="22">1-K21/K20</f>
        <v>5.7453072351260293E-2</v>
      </c>
      <c r="P21" s="1">
        <f t="shared" ref="P21" si="23">1-L21/L20</f>
        <v>5.2310297674759587E-2</v>
      </c>
      <c r="R21">
        <v>7</v>
      </c>
      <c r="S21">
        <f>1-(SUM(J46,J50,J54)/SUM(J44,J48,J52))</f>
        <v>0.99994001786928255</v>
      </c>
      <c r="T21">
        <f>1-(SUM(K46,K50,K54)/SUM(K44,K48,K52))</f>
        <v>0.99996509208895024</v>
      </c>
      <c r="U21">
        <f>1-(SUM(L46,L50,L54)/SUM(L44,L48,L52))</f>
        <v>0.99997243961229731</v>
      </c>
      <c r="W21">
        <f>1-(SUM(J47,J51,J55)/SUM(J45,J49,J53))</f>
        <v>0.99994244970608437</v>
      </c>
      <c r="X21">
        <f>1-(SUM(K47,K51,K55)/SUM(K45,K49,K53))</f>
        <v>0.99996669771481062</v>
      </c>
      <c r="Y21">
        <f>1-(SUM(L47,L51,L55)/SUM(L45,L49,L53))</f>
        <v>0.99997403445729449</v>
      </c>
    </row>
    <row r="22" spans="1:25" x14ac:dyDescent="0.2">
      <c r="A22" t="s">
        <v>26</v>
      </c>
      <c r="B22">
        <v>3</v>
      </c>
      <c r="C22">
        <v>8</v>
      </c>
      <c r="D22" t="s">
        <v>25</v>
      </c>
      <c r="E22">
        <v>200000</v>
      </c>
      <c r="F22">
        <v>5</v>
      </c>
      <c r="G22">
        <v>12</v>
      </c>
      <c r="H22">
        <v>5</v>
      </c>
      <c r="I22">
        <v>20</v>
      </c>
      <c r="J22">
        <v>130.1</v>
      </c>
      <c r="K22">
        <v>154</v>
      </c>
      <c r="L22">
        <v>171.1</v>
      </c>
      <c r="R22">
        <v>11</v>
      </c>
      <c r="S22">
        <f>1-(SUM(J60,J64,J68)/SUM(J58,J62,J66))</f>
        <v>0.99995556912710371</v>
      </c>
      <c r="T22">
        <f>1-(SUM(K60,K64,K68)/SUM(K58,K62,K66))</f>
        <v>0.99997544482060741</v>
      </c>
      <c r="U22">
        <f>1-(SUM(L60,L64,L68)/SUM(L58,L62,L66))</f>
        <v>0.99998194210805658</v>
      </c>
      <c r="W22">
        <f>1-(SUM(J61,J65,J69)/SUM(J59,J63,J67))</f>
        <v>0.99995357168556465</v>
      </c>
      <c r="X22">
        <f>1-(SUM(K61,K65,K69)/SUM(K59,K63,K67))</f>
        <v>0.99997440791937742</v>
      </c>
      <c r="Y22">
        <f>1-(SUM(L61,L65,L69)/SUM(L59,L63,L67))</f>
        <v>0.99998142810807611</v>
      </c>
    </row>
    <row r="23" spans="1:25" x14ac:dyDescent="0.2">
      <c r="A23" t="s">
        <v>26</v>
      </c>
      <c r="B23">
        <v>3</v>
      </c>
      <c r="C23">
        <v>8</v>
      </c>
      <c r="D23" t="s">
        <v>2</v>
      </c>
      <c r="E23">
        <v>200000</v>
      </c>
      <c r="F23">
        <v>5</v>
      </c>
      <c r="G23">
        <v>12</v>
      </c>
      <c r="H23">
        <v>5</v>
      </c>
      <c r="I23">
        <v>14</v>
      </c>
      <c r="J23">
        <v>115.8</v>
      </c>
      <c r="K23">
        <v>128.5</v>
      </c>
      <c r="L23">
        <v>140.30000000000001</v>
      </c>
      <c r="M23" s="1">
        <f>1-I23/I22</f>
        <v>0.30000000000000004</v>
      </c>
      <c r="N23" s="1">
        <f t="shared" ref="N23:P23" si="24">1-J23/J22</f>
        <v>0.10991544965411215</v>
      </c>
      <c r="O23" s="1">
        <f t="shared" si="24"/>
        <v>0.16558441558441561</v>
      </c>
      <c r="P23" s="1">
        <f t="shared" si="24"/>
        <v>0.18001168907071874</v>
      </c>
    </row>
    <row r="24" spans="1:25" x14ac:dyDescent="0.2">
      <c r="A24" t="s">
        <v>26</v>
      </c>
      <c r="B24">
        <v>3</v>
      </c>
      <c r="C24">
        <v>8</v>
      </c>
      <c r="D24" t="s">
        <v>24</v>
      </c>
      <c r="E24">
        <v>300000</v>
      </c>
      <c r="F24">
        <v>0</v>
      </c>
      <c r="G24">
        <v>0</v>
      </c>
      <c r="H24">
        <v>6</v>
      </c>
      <c r="I24">
        <v>25</v>
      </c>
      <c r="J24">
        <v>1543564.9</v>
      </c>
      <c r="K24">
        <v>3031202.7</v>
      </c>
      <c r="L24">
        <v>4671248.8</v>
      </c>
    </row>
    <row r="25" spans="1:25" x14ac:dyDescent="0.2">
      <c r="A25" t="s">
        <v>26</v>
      </c>
      <c r="B25">
        <v>3</v>
      </c>
      <c r="C25">
        <v>8</v>
      </c>
      <c r="D25" t="s">
        <v>1</v>
      </c>
      <c r="E25">
        <v>300000</v>
      </c>
      <c r="F25">
        <v>0</v>
      </c>
      <c r="G25">
        <v>0</v>
      </c>
      <c r="H25">
        <v>6</v>
      </c>
      <c r="I25">
        <v>19</v>
      </c>
      <c r="J25">
        <v>1456400.7</v>
      </c>
      <c r="K25">
        <v>2843944.3</v>
      </c>
      <c r="L25">
        <v>4322682.5</v>
      </c>
      <c r="M25" s="1">
        <f>1-I25/I24</f>
        <v>0.24</v>
      </c>
      <c r="N25" s="1">
        <f t="shared" ref="N25" si="25">1-J25/J24</f>
        <v>5.646941051846921E-2</v>
      </c>
      <c r="O25" s="1">
        <f t="shared" ref="O25" si="26">1-K25/K24</f>
        <v>6.1776930985182998E-2</v>
      </c>
      <c r="P25" s="1">
        <f t="shared" ref="P25" si="27">1-L25/L24</f>
        <v>7.4619510739826089E-2</v>
      </c>
    </row>
    <row r="26" spans="1:25" x14ac:dyDescent="0.2">
      <c r="A26" t="s">
        <v>26</v>
      </c>
      <c r="B26">
        <v>3</v>
      </c>
      <c r="C26">
        <v>8</v>
      </c>
      <c r="D26" t="s">
        <v>25</v>
      </c>
      <c r="E26">
        <v>300000</v>
      </c>
      <c r="F26">
        <v>5</v>
      </c>
      <c r="G26">
        <v>12</v>
      </c>
      <c r="H26">
        <v>5</v>
      </c>
      <c r="I26">
        <v>20</v>
      </c>
      <c r="J26">
        <v>144.80000000000001</v>
      </c>
      <c r="K26">
        <v>171.2</v>
      </c>
      <c r="L26">
        <v>199.4</v>
      </c>
    </row>
    <row r="27" spans="1:25" x14ac:dyDescent="0.2">
      <c r="A27" t="s">
        <v>26</v>
      </c>
      <c r="B27">
        <v>3</v>
      </c>
      <c r="C27">
        <v>8</v>
      </c>
      <c r="D27" t="s">
        <v>2</v>
      </c>
      <c r="E27">
        <v>300000</v>
      </c>
      <c r="F27">
        <v>5</v>
      </c>
      <c r="G27">
        <v>12</v>
      </c>
      <c r="H27">
        <v>5</v>
      </c>
      <c r="I27">
        <v>14</v>
      </c>
      <c r="J27">
        <v>128.19999999999999</v>
      </c>
      <c r="K27">
        <v>147.6</v>
      </c>
      <c r="L27">
        <v>171.8</v>
      </c>
      <c r="M27" s="1">
        <f>1-I27/I26</f>
        <v>0.30000000000000004</v>
      </c>
      <c r="N27" s="1">
        <f t="shared" ref="N27:P27" si="28">1-J27/J26</f>
        <v>0.11464088397790073</v>
      </c>
      <c r="O27" s="1">
        <f t="shared" si="28"/>
        <v>0.13785046728971961</v>
      </c>
      <c r="P27" s="1">
        <f t="shared" si="28"/>
        <v>0.13841524573721165</v>
      </c>
    </row>
    <row r="30" spans="1:25" x14ac:dyDescent="0.2">
      <c r="A30" t="s">
        <v>27</v>
      </c>
      <c r="B30">
        <v>5</v>
      </c>
      <c r="C30">
        <v>12</v>
      </c>
      <c r="D30" t="s">
        <v>24</v>
      </c>
      <c r="E30">
        <v>100000</v>
      </c>
      <c r="F30">
        <v>0</v>
      </c>
      <c r="G30">
        <v>0</v>
      </c>
      <c r="H30">
        <v>8</v>
      </c>
      <c r="I30">
        <v>49</v>
      </c>
      <c r="J30">
        <v>993191.3</v>
      </c>
      <c r="K30">
        <v>1969253.9</v>
      </c>
      <c r="L30">
        <v>3146252.5</v>
      </c>
    </row>
    <row r="31" spans="1:25" x14ac:dyDescent="0.2">
      <c r="A31" t="s">
        <v>27</v>
      </c>
      <c r="B31">
        <v>5</v>
      </c>
      <c r="C31">
        <v>12</v>
      </c>
      <c r="D31" t="s">
        <v>1</v>
      </c>
      <c r="E31">
        <v>100000</v>
      </c>
      <c r="F31">
        <v>0</v>
      </c>
      <c r="G31">
        <v>0</v>
      </c>
      <c r="H31">
        <v>8</v>
      </c>
      <c r="I31">
        <v>29</v>
      </c>
      <c r="J31">
        <v>896634.5</v>
      </c>
      <c r="K31">
        <v>1762932.1</v>
      </c>
      <c r="L31">
        <v>2835543.7</v>
      </c>
      <c r="M31" s="1">
        <f>1-I31/I30</f>
        <v>0.40816326530612246</v>
      </c>
      <c r="N31" s="1">
        <f t="shared" ref="N31" si="29">1-J31/J30</f>
        <v>9.7218733188661699E-2</v>
      </c>
      <c r="O31" s="1">
        <f t="shared" ref="O31" si="30">1-K31/K30</f>
        <v>0.10477155840595254</v>
      </c>
      <c r="P31" s="1">
        <f t="shared" ref="P31" si="31">1-L31/L30</f>
        <v>9.8755201624790123E-2</v>
      </c>
    </row>
    <row r="32" spans="1:25" x14ac:dyDescent="0.2">
      <c r="A32" t="s">
        <v>27</v>
      </c>
      <c r="B32">
        <v>5</v>
      </c>
      <c r="C32">
        <v>12</v>
      </c>
      <c r="D32" t="s">
        <v>25</v>
      </c>
      <c r="E32">
        <v>100000</v>
      </c>
      <c r="F32">
        <v>7</v>
      </c>
      <c r="G32">
        <v>18</v>
      </c>
      <c r="H32">
        <v>7</v>
      </c>
      <c r="I32">
        <v>42</v>
      </c>
      <c r="J32">
        <v>127.2</v>
      </c>
      <c r="K32">
        <v>141.1</v>
      </c>
      <c r="L32">
        <v>160.69999999999999</v>
      </c>
    </row>
    <row r="33" spans="1:16" x14ac:dyDescent="0.2">
      <c r="A33" t="s">
        <v>27</v>
      </c>
      <c r="B33">
        <v>5</v>
      </c>
      <c r="C33">
        <v>12</v>
      </c>
      <c r="D33" t="s">
        <v>2</v>
      </c>
      <c r="E33">
        <v>100000</v>
      </c>
      <c r="F33">
        <v>7</v>
      </c>
      <c r="G33">
        <v>18</v>
      </c>
      <c r="H33">
        <v>7</v>
      </c>
      <c r="I33">
        <v>22</v>
      </c>
      <c r="J33">
        <v>107.7</v>
      </c>
      <c r="K33">
        <v>117.9</v>
      </c>
      <c r="L33">
        <v>134.19999999999999</v>
      </c>
      <c r="M33" s="1">
        <f>1-I33/I32</f>
        <v>0.47619047619047616</v>
      </c>
      <c r="N33" s="1">
        <f t="shared" ref="N33:P33" si="32">1-J33/J32</f>
        <v>0.15330188679245282</v>
      </c>
      <c r="O33" s="1">
        <f t="shared" si="32"/>
        <v>0.16442239546420967</v>
      </c>
      <c r="P33" s="1">
        <f t="shared" si="32"/>
        <v>0.16490354698195397</v>
      </c>
    </row>
    <row r="34" spans="1:16" x14ac:dyDescent="0.2">
      <c r="A34" t="s">
        <v>27</v>
      </c>
      <c r="B34">
        <v>5</v>
      </c>
      <c r="C34">
        <v>12</v>
      </c>
      <c r="D34" t="s">
        <v>24</v>
      </c>
      <c r="E34">
        <v>200000</v>
      </c>
      <c r="F34">
        <v>0</v>
      </c>
      <c r="G34">
        <v>0</v>
      </c>
      <c r="H34">
        <v>8</v>
      </c>
      <c r="I34">
        <v>49</v>
      </c>
      <c r="J34">
        <v>1940479.1</v>
      </c>
      <c r="K34">
        <v>3866070.5</v>
      </c>
      <c r="L34">
        <v>5975558.7000000002</v>
      </c>
    </row>
    <row r="35" spans="1:16" x14ac:dyDescent="0.2">
      <c r="A35" t="s">
        <v>27</v>
      </c>
      <c r="B35">
        <v>5</v>
      </c>
      <c r="C35">
        <v>12</v>
      </c>
      <c r="D35" t="s">
        <v>1</v>
      </c>
      <c r="E35">
        <v>200000</v>
      </c>
      <c r="F35">
        <v>0</v>
      </c>
      <c r="G35">
        <v>0</v>
      </c>
      <c r="H35">
        <v>8</v>
      </c>
      <c r="I35">
        <v>29</v>
      </c>
      <c r="J35">
        <v>1731106.6</v>
      </c>
      <c r="K35">
        <v>3458578.5</v>
      </c>
      <c r="L35">
        <v>5383074.4000000004</v>
      </c>
      <c r="M35" s="1">
        <f>1-I35/I34</f>
        <v>0.40816326530612246</v>
      </c>
      <c r="N35" s="1">
        <f t="shared" ref="N35" si="33">1-J35/J34</f>
        <v>0.10789732288278708</v>
      </c>
      <c r="O35" s="1">
        <f t="shared" ref="O35" si="34">1-K35/K34</f>
        <v>0.10540211307579617</v>
      </c>
      <c r="P35" s="1">
        <f t="shared" ref="P35" si="35">1-L35/L34</f>
        <v>9.9151281034190131E-2</v>
      </c>
    </row>
    <row r="36" spans="1:16" x14ac:dyDescent="0.2">
      <c r="A36" t="s">
        <v>27</v>
      </c>
      <c r="B36">
        <v>5</v>
      </c>
      <c r="C36">
        <v>12</v>
      </c>
      <c r="D36" t="s">
        <v>25</v>
      </c>
      <c r="E36">
        <v>200000</v>
      </c>
      <c r="F36">
        <v>7</v>
      </c>
      <c r="G36">
        <v>18</v>
      </c>
      <c r="H36">
        <v>7</v>
      </c>
      <c r="I36">
        <v>42</v>
      </c>
      <c r="J36">
        <v>147</v>
      </c>
      <c r="K36">
        <v>166.5</v>
      </c>
      <c r="L36">
        <v>198.8</v>
      </c>
    </row>
    <row r="37" spans="1:16" x14ac:dyDescent="0.2">
      <c r="A37" t="s">
        <v>27</v>
      </c>
      <c r="B37">
        <v>5</v>
      </c>
      <c r="C37">
        <v>12</v>
      </c>
      <c r="D37" t="s">
        <v>2</v>
      </c>
      <c r="E37">
        <v>200000</v>
      </c>
      <c r="F37">
        <v>7</v>
      </c>
      <c r="G37">
        <v>18</v>
      </c>
      <c r="H37">
        <v>7</v>
      </c>
      <c r="I37">
        <v>22</v>
      </c>
      <c r="J37">
        <v>122.9</v>
      </c>
      <c r="K37">
        <v>140.80000000000001</v>
      </c>
      <c r="L37">
        <v>168.1</v>
      </c>
      <c r="M37" s="1">
        <f>1-I37/I36</f>
        <v>0.47619047619047616</v>
      </c>
      <c r="N37" s="1">
        <f t="shared" ref="N37" si="36">1-J37/J36</f>
        <v>0.16394557823129252</v>
      </c>
      <c r="O37" s="1">
        <f t="shared" ref="O37" si="37">1-K37/K36</f>
        <v>0.1543543543543543</v>
      </c>
      <c r="P37" s="1">
        <f t="shared" ref="P37" si="38">1-L37/L36</f>
        <v>0.15442655935613692</v>
      </c>
    </row>
    <row r="38" spans="1:16" x14ac:dyDescent="0.2">
      <c r="A38" t="s">
        <v>27</v>
      </c>
      <c r="B38">
        <v>5</v>
      </c>
      <c r="C38">
        <v>12</v>
      </c>
      <c r="D38" t="s">
        <v>24</v>
      </c>
      <c r="E38">
        <v>300000</v>
      </c>
      <c r="F38">
        <v>0</v>
      </c>
      <c r="G38">
        <v>0</v>
      </c>
      <c r="H38">
        <v>8</v>
      </c>
      <c r="I38">
        <v>49</v>
      </c>
      <c r="J38">
        <v>3234699.6</v>
      </c>
      <c r="K38">
        <v>6384218.0999999996</v>
      </c>
      <c r="L38">
        <v>10012891.300000001</v>
      </c>
    </row>
    <row r="39" spans="1:16" x14ac:dyDescent="0.2">
      <c r="A39" t="s">
        <v>27</v>
      </c>
      <c r="B39">
        <v>5</v>
      </c>
      <c r="C39">
        <v>12</v>
      </c>
      <c r="D39" t="s">
        <v>1</v>
      </c>
      <c r="E39">
        <v>300000</v>
      </c>
      <c r="F39">
        <v>0</v>
      </c>
      <c r="G39">
        <v>0</v>
      </c>
      <c r="H39">
        <v>8</v>
      </c>
      <c r="I39">
        <v>29</v>
      </c>
      <c r="J39">
        <v>2911069.7</v>
      </c>
      <c r="K39">
        <v>5640201.5</v>
      </c>
      <c r="L39">
        <v>8862292.6999999993</v>
      </c>
      <c r="M39" s="1">
        <f>1-I39/I38</f>
        <v>0.40816326530612246</v>
      </c>
      <c r="N39" s="1">
        <f t="shared" ref="N39" si="39">1-J39/J38</f>
        <v>0.10004944508602898</v>
      </c>
      <c r="O39" s="1">
        <f t="shared" ref="O39" si="40">1-K39/K38</f>
        <v>0.11653997221680124</v>
      </c>
      <c r="P39" s="1">
        <f t="shared" ref="P39" si="41">1-L39/L38</f>
        <v>0.11491172384943416</v>
      </c>
    </row>
    <row r="40" spans="1:16" x14ac:dyDescent="0.2">
      <c r="A40" t="s">
        <v>27</v>
      </c>
      <c r="B40">
        <v>5</v>
      </c>
      <c r="C40">
        <v>12</v>
      </c>
      <c r="D40" t="s">
        <v>25</v>
      </c>
      <c r="E40">
        <v>300000</v>
      </c>
      <c r="F40">
        <v>7</v>
      </c>
      <c r="G40">
        <v>18</v>
      </c>
      <c r="H40">
        <v>7</v>
      </c>
      <c r="I40">
        <v>42</v>
      </c>
      <c r="J40">
        <v>179.5</v>
      </c>
      <c r="K40">
        <v>201.9</v>
      </c>
      <c r="L40">
        <v>244</v>
      </c>
    </row>
    <row r="41" spans="1:16" x14ac:dyDescent="0.2">
      <c r="A41" t="s">
        <v>27</v>
      </c>
      <c r="B41">
        <v>5</v>
      </c>
      <c r="C41">
        <v>12</v>
      </c>
      <c r="D41" t="s">
        <v>2</v>
      </c>
      <c r="E41">
        <v>300000</v>
      </c>
      <c r="F41">
        <v>7</v>
      </c>
      <c r="G41">
        <v>18</v>
      </c>
      <c r="H41">
        <v>7</v>
      </c>
      <c r="I41">
        <v>22</v>
      </c>
      <c r="J41">
        <v>152.80000000000001</v>
      </c>
      <c r="K41">
        <v>165.1</v>
      </c>
      <c r="L41">
        <v>204.2</v>
      </c>
      <c r="M41" s="1">
        <f>1-I41/I40</f>
        <v>0.47619047619047616</v>
      </c>
      <c r="N41" s="1">
        <f t="shared" ref="N41" si="42">1-J41/J40</f>
        <v>0.14874651810584949</v>
      </c>
      <c r="O41" s="1">
        <f t="shared" ref="O41" si="43">1-K41/K40</f>
        <v>0.18226844972758793</v>
      </c>
      <c r="P41" s="1">
        <f t="shared" ref="P41" si="44">1-L41/L40</f>
        <v>0.16311475409836074</v>
      </c>
    </row>
    <row r="44" spans="1:16" s="1" customFormat="1" x14ac:dyDescent="0.2">
      <c r="A44" s="1" t="s">
        <v>28</v>
      </c>
      <c r="B44" s="1">
        <v>7</v>
      </c>
      <c r="C44" s="1">
        <v>16</v>
      </c>
      <c r="D44" s="1" t="s">
        <v>24</v>
      </c>
      <c r="E44" s="1">
        <v>100000</v>
      </c>
      <c r="F44" s="1">
        <v>0</v>
      </c>
      <c r="G44" s="1">
        <v>0</v>
      </c>
      <c r="H44" s="1">
        <v>10</v>
      </c>
      <c r="I44" s="1">
        <v>81</v>
      </c>
      <c r="J44" s="1">
        <v>1436640.5</v>
      </c>
      <c r="K44" s="1">
        <v>2981273.3</v>
      </c>
      <c r="L44" s="1">
        <v>4692184.2</v>
      </c>
    </row>
    <row r="45" spans="1:16" s="1" customFormat="1" x14ac:dyDescent="0.2">
      <c r="A45" s="1" t="s">
        <v>28</v>
      </c>
      <c r="B45" s="1">
        <v>7</v>
      </c>
      <c r="C45" s="1">
        <v>16</v>
      </c>
      <c r="D45" s="1" t="s">
        <v>1</v>
      </c>
      <c r="E45" s="1">
        <v>100000</v>
      </c>
      <c r="F45" s="1">
        <v>0</v>
      </c>
      <c r="G45" s="1">
        <v>0</v>
      </c>
      <c r="H45" s="1">
        <v>10</v>
      </c>
      <c r="I45" s="1">
        <v>39</v>
      </c>
      <c r="J45" s="1">
        <v>1236041.1000000001</v>
      </c>
      <c r="K45" s="1">
        <v>2573909.7000000002</v>
      </c>
      <c r="L45" s="1">
        <v>4057736.2</v>
      </c>
      <c r="M45" s="1">
        <f>1-I45/I44</f>
        <v>0.5185185185185186</v>
      </c>
      <c r="N45" s="1">
        <f t="shared" ref="N45" si="45">1-J45/J44</f>
        <v>0.13963089582954114</v>
      </c>
      <c r="O45" s="1">
        <f t="shared" ref="O45" si="46">1-K45/K44</f>
        <v>0.13664081048859211</v>
      </c>
      <c r="P45" s="1">
        <f t="shared" ref="P45" si="47">1-L45/L44</f>
        <v>0.13521378806910433</v>
      </c>
    </row>
    <row r="46" spans="1:16" s="1" customFormat="1" x14ac:dyDescent="0.2">
      <c r="A46" s="1" t="s">
        <v>28</v>
      </c>
      <c r="B46" s="1">
        <v>7</v>
      </c>
      <c r="C46" s="1">
        <v>16</v>
      </c>
      <c r="D46" s="1" t="s">
        <v>25</v>
      </c>
      <c r="E46" s="1">
        <v>100000</v>
      </c>
      <c r="F46" s="1">
        <v>9</v>
      </c>
      <c r="G46" s="1">
        <v>24</v>
      </c>
      <c r="H46" s="1">
        <v>9</v>
      </c>
      <c r="I46" s="1">
        <v>72</v>
      </c>
      <c r="J46" s="1">
        <v>135.1</v>
      </c>
      <c r="K46" s="1">
        <v>153.19999999999999</v>
      </c>
      <c r="L46" s="1">
        <v>181.7</v>
      </c>
    </row>
    <row r="47" spans="1:16" s="1" customFormat="1" x14ac:dyDescent="0.2">
      <c r="A47" s="1" t="s">
        <v>28</v>
      </c>
      <c r="B47" s="1">
        <v>7</v>
      </c>
      <c r="C47" s="1">
        <v>16</v>
      </c>
      <c r="D47" s="1" t="s">
        <v>2</v>
      </c>
      <c r="E47" s="1">
        <v>100000</v>
      </c>
      <c r="F47" s="1">
        <v>9</v>
      </c>
      <c r="G47" s="1">
        <v>24</v>
      </c>
      <c r="H47" s="1">
        <v>9</v>
      </c>
      <c r="I47" s="1">
        <v>30</v>
      </c>
      <c r="J47" s="1">
        <v>111.2</v>
      </c>
      <c r="K47" s="1">
        <v>122.6</v>
      </c>
      <c r="L47" s="1">
        <v>152.30000000000001</v>
      </c>
      <c r="M47" s="1">
        <f>1-I47/I46</f>
        <v>0.58333333333333326</v>
      </c>
      <c r="N47" s="1">
        <f t="shared" ref="N47" si="48">1-J47/J46</f>
        <v>0.17690599555884523</v>
      </c>
      <c r="O47" s="1">
        <f t="shared" ref="O47" si="49">1-K47/K46</f>
        <v>0.19973890339425582</v>
      </c>
      <c r="P47" s="1">
        <f t="shared" ref="P47" si="50">1-L47/L46</f>
        <v>0.16180517336268563</v>
      </c>
    </row>
    <row r="48" spans="1:16" s="1" customFormat="1" x14ac:dyDescent="0.2">
      <c r="A48" s="1" t="s">
        <v>28</v>
      </c>
      <c r="B48" s="1">
        <v>7</v>
      </c>
      <c r="C48" s="1">
        <v>16</v>
      </c>
      <c r="D48" s="1" t="s">
        <v>24</v>
      </c>
      <c r="E48" s="1">
        <v>200000</v>
      </c>
      <c r="F48" s="1">
        <v>0</v>
      </c>
      <c r="G48" s="1">
        <v>0</v>
      </c>
      <c r="H48" s="1">
        <v>10</v>
      </c>
      <c r="I48" s="1">
        <v>81</v>
      </c>
      <c r="J48" s="1">
        <v>2826647.6</v>
      </c>
      <c r="K48" s="1">
        <v>5622598.0999999996</v>
      </c>
      <c r="L48" s="1">
        <v>8625685.3000000007</v>
      </c>
    </row>
    <row r="49" spans="1:16" s="1" customFormat="1" x14ac:dyDescent="0.2">
      <c r="A49" s="1" t="s">
        <v>28</v>
      </c>
      <c r="B49" s="1">
        <v>7</v>
      </c>
      <c r="C49" s="1">
        <v>16</v>
      </c>
      <c r="D49" s="1" t="s">
        <v>1</v>
      </c>
      <c r="E49" s="1">
        <v>200000</v>
      </c>
      <c r="F49" s="1">
        <v>0</v>
      </c>
      <c r="G49" s="1">
        <v>0</v>
      </c>
      <c r="H49" s="1">
        <v>10</v>
      </c>
      <c r="I49" s="1">
        <v>39</v>
      </c>
      <c r="J49" s="1">
        <v>2437719.2999999998</v>
      </c>
      <c r="K49" s="1">
        <v>4820452.4000000004</v>
      </c>
      <c r="L49" s="1">
        <v>7417026.4000000004</v>
      </c>
      <c r="M49" s="1">
        <f>1-I49/I48</f>
        <v>0.5185185185185186</v>
      </c>
      <c r="N49" s="1">
        <f t="shared" ref="N49" si="51">1-J49/J48</f>
        <v>0.1375934870692761</v>
      </c>
      <c r="O49" s="1">
        <f t="shared" ref="O49" si="52">1-K49/K48</f>
        <v>0.14266459841758905</v>
      </c>
      <c r="P49" s="1">
        <f t="shared" ref="P49" si="53">1-L49/L48</f>
        <v>0.1401232317158615</v>
      </c>
    </row>
    <row r="50" spans="1:16" s="1" customFormat="1" x14ac:dyDescent="0.2">
      <c r="A50" s="1" t="s">
        <v>28</v>
      </c>
      <c r="B50" s="1">
        <v>7</v>
      </c>
      <c r="C50" s="1">
        <v>16</v>
      </c>
      <c r="D50" s="1" t="s">
        <v>25</v>
      </c>
      <c r="E50" s="1">
        <v>200000</v>
      </c>
      <c r="F50" s="1">
        <v>9</v>
      </c>
      <c r="G50" s="1">
        <v>24</v>
      </c>
      <c r="H50" s="1">
        <v>9</v>
      </c>
      <c r="I50" s="1">
        <v>72</v>
      </c>
      <c r="J50" s="1">
        <v>163.30000000000001</v>
      </c>
      <c r="K50" s="1">
        <v>186.3</v>
      </c>
      <c r="L50" s="1">
        <v>213.9</v>
      </c>
    </row>
    <row r="51" spans="1:16" s="1" customFormat="1" x14ac:dyDescent="0.2">
      <c r="A51" s="1" t="s">
        <v>28</v>
      </c>
      <c r="B51" s="1">
        <v>7</v>
      </c>
      <c r="C51" s="1">
        <v>16</v>
      </c>
      <c r="D51" s="1" t="s">
        <v>2</v>
      </c>
      <c r="E51" s="1">
        <v>200000</v>
      </c>
      <c r="F51" s="1">
        <v>9</v>
      </c>
      <c r="G51" s="1">
        <v>24</v>
      </c>
      <c r="H51" s="1">
        <v>9</v>
      </c>
      <c r="I51" s="1">
        <v>30</v>
      </c>
      <c r="J51" s="1">
        <v>135.19999999999999</v>
      </c>
      <c r="K51" s="1">
        <v>155.1</v>
      </c>
      <c r="L51" s="1">
        <v>174.7</v>
      </c>
      <c r="M51" s="1">
        <f>1-I51/I50</f>
        <v>0.58333333333333326</v>
      </c>
      <c r="N51" s="1">
        <f t="shared" ref="N51" si="54">1-J51/J50</f>
        <v>0.17207593386405406</v>
      </c>
      <c r="O51" s="1">
        <f t="shared" ref="O51" si="55">1-K51/K50</f>
        <v>0.16747181964573277</v>
      </c>
      <c r="P51" s="1">
        <f t="shared" ref="P51" si="56">1-L51/L50</f>
        <v>0.18326320710612443</v>
      </c>
    </row>
    <row r="52" spans="1:16" s="1" customFormat="1" x14ac:dyDescent="0.2">
      <c r="A52" s="1" t="s">
        <v>28</v>
      </c>
      <c r="B52" s="1">
        <v>7</v>
      </c>
      <c r="C52" s="1">
        <v>16</v>
      </c>
      <c r="D52" s="1" t="s">
        <v>24</v>
      </c>
      <c r="E52" s="1">
        <v>300000</v>
      </c>
      <c r="F52" s="1">
        <v>0</v>
      </c>
      <c r="G52" s="1">
        <v>0</v>
      </c>
      <c r="H52" s="1">
        <v>10</v>
      </c>
      <c r="I52" s="1">
        <v>81</v>
      </c>
      <c r="J52" s="1">
        <v>4304263.5</v>
      </c>
      <c r="K52" s="1">
        <v>8515457.1999999993</v>
      </c>
      <c r="L52" s="1">
        <v>13140394</v>
      </c>
    </row>
    <row r="53" spans="1:16" s="1" customFormat="1" x14ac:dyDescent="0.2">
      <c r="A53" s="1" t="s">
        <v>28</v>
      </c>
      <c r="B53" s="1">
        <v>7</v>
      </c>
      <c r="C53" s="1">
        <v>16</v>
      </c>
      <c r="D53" s="1" t="s">
        <v>1</v>
      </c>
      <c r="E53" s="1">
        <v>300000</v>
      </c>
      <c r="F53" s="1">
        <v>0</v>
      </c>
      <c r="G53" s="1">
        <v>0</v>
      </c>
      <c r="H53" s="1">
        <v>10</v>
      </c>
      <c r="I53" s="1">
        <v>39</v>
      </c>
      <c r="J53" s="1">
        <v>3695446.1</v>
      </c>
      <c r="K53" s="1">
        <v>7316340.0999999996</v>
      </c>
      <c r="L53" s="1">
        <v>11382452.699999999</v>
      </c>
      <c r="M53" s="1">
        <f>1-I53/I52</f>
        <v>0.5185185185185186</v>
      </c>
      <c r="N53" s="1">
        <f t="shared" ref="N53" si="57">1-J53/J52</f>
        <v>0.14144519730262795</v>
      </c>
      <c r="O53" s="1">
        <f t="shared" ref="O53" si="58">1-K53/K52</f>
        <v>0.14081652597584537</v>
      </c>
      <c r="P53" s="1">
        <f t="shared" ref="P53" si="59">1-L53/L52</f>
        <v>0.13378147565438303</v>
      </c>
    </row>
    <row r="54" spans="1:16" s="1" customFormat="1" x14ac:dyDescent="0.2">
      <c r="A54" s="1" t="s">
        <v>28</v>
      </c>
      <c r="B54" s="1">
        <v>7</v>
      </c>
      <c r="C54" s="1">
        <v>16</v>
      </c>
      <c r="D54" s="1" t="s">
        <v>25</v>
      </c>
      <c r="E54" s="1">
        <v>300000</v>
      </c>
      <c r="F54" s="1">
        <v>9</v>
      </c>
      <c r="G54" s="1">
        <v>24</v>
      </c>
      <c r="H54" s="1">
        <v>9</v>
      </c>
      <c r="I54" s="1">
        <v>72</v>
      </c>
      <c r="J54" s="1">
        <v>215.5</v>
      </c>
      <c r="K54" s="1">
        <v>258.10000000000002</v>
      </c>
      <c r="L54" s="1">
        <v>333.6</v>
      </c>
    </row>
    <row r="55" spans="1:16" s="1" customFormat="1" x14ac:dyDescent="0.2">
      <c r="A55" s="1" t="s">
        <v>28</v>
      </c>
      <c r="B55" s="1">
        <v>7</v>
      </c>
      <c r="C55" s="1">
        <v>16</v>
      </c>
      <c r="D55" s="1" t="s">
        <v>2</v>
      </c>
      <c r="E55" s="1">
        <v>300000</v>
      </c>
      <c r="F55" s="1">
        <v>9</v>
      </c>
      <c r="G55" s="1">
        <v>24</v>
      </c>
      <c r="H55" s="1">
        <v>9</v>
      </c>
      <c r="I55" s="1">
        <v>30</v>
      </c>
      <c r="J55" s="1">
        <v>177.7</v>
      </c>
      <c r="K55" s="1">
        <v>212.2</v>
      </c>
      <c r="L55" s="1">
        <v>266.5</v>
      </c>
      <c r="M55" s="1">
        <f>1-I55/I54</f>
        <v>0.58333333333333326</v>
      </c>
      <c r="N55" s="1">
        <f t="shared" ref="N55" si="60">1-J55/J54</f>
        <v>0.17540603248259867</v>
      </c>
      <c r="O55" s="1">
        <f t="shared" ref="O55" si="61">1-K55/K54</f>
        <v>0.17783804726850072</v>
      </c>
      <c r="P55" s="1">
        <f t="shared" ref="P55" si="62">1-L55/L54</f>
        <v>0.20113908872901687</v>
      </c>
    </row>
    <row r="58" spans="1:16" s="1" customFormat="1" x14ac:dyDescent="0.2">
      <c r="A58" s="1" t="s">
        <v>29</v>
      </c>
      <c r="B58" s="1">
        <v>11</v>
      </c>
      <c r="C58" s="1">
        <v>24</v>
      </c>
      <c r="D58" s="1" t="s">
        <v>24</v>
      </c>
      <c r="E58" s="1">
        <v>100000</v>
      </c>
      <c r="F58" s="1">
        <v>0</v>
      </c>
      <c r="G58" s="1">
        <v>0</v>
      </c>
      <c r="H58" s="1">
        <v>14</v>
      </c>
      <c r="I58" s="1">
        <v>169</v>
      </c>
      <c r="J58" s="1">
        <v>3713391.5</v>
      </c>
      <c r="K58" s="1">
        <v>7673840.0999999996</v>
      </c>
      <c r="L58" s="1">
        <v>11981780.9</v>
      </c>
    </row>
    <row r="59" spans="1:16" s="1" customFormat="1" x14ac:dyDescent="0.2">
      <c r="A59" s="1" t="s">
        <v>29</v>
      </c>
      <c r="B59" s="1">
        <v>11</v>
      </c>
      <c r="C59" s="1">
        <v>24</v>
      </c>
      <c r="D59" s="1" t="s">
        <v>1</v>
      </c>
      <c r="E59" s="1">
        <v>100000</v>
      </c>
      <c r="F59" s="1">
        <v>0</v>
      </c>
      <c r="G59" s="1">
        <v>0</v>
      </c>
      <c r="H59" s="1">
        <v>14</v>
      </c>
      <c r="I59" s="1">
        <v>59</v>
      </c>
      <c r="J59" s="1">
        <v>2834318.8</v>
      </c>
      <c r="K59" s="1">
        <v>5980647.9000000004</v>
      </c>
      <c r="L59" s="1">
        <v>9216951.3000000007</v>
      </c>
      <c r="M59" s="1">
        <f>1-I59/I58</f>
        <v>0.65088757396449703</v>
      </c>
      <c r="N59" s="1">
        <f t="shared" ref="N59" si="63">1-J59/J58</f>
        <v>0.23673041207747691</v>
      </c>
      <c r="O59" s="1">
        <f t="shared" ref="O59" si="64">1-K59/K58</f>
        <v>0.22064470694405003</v>
      </c>
      <c r="P59" s="1">
        <f t="shared" ref="P59" si="65">1-L59/L58</f>
        <v>0.23075280904193463</v>
      </c>
    </row>
    <row r="60" spans="1:16" s="1" customFormat="1" x14ac:dyDescent="0.2">
      <c r="A60" s="1" t="s">
        <v>29</v>
      </c>
      <c r="B60" s="1">
        <v>11</v>
      </c>
      <c r="C60" s="1">
        <v>24</v>
      </c>
      <c r="D60" s="1" t="s">
        <v>25</v>
      </c>
      <c r="E60" s="1">
        <v>100000</v>
      </c>
      <c r="F60" s="1">
        <v>13</v>
      </c>
      <c r="G60" s="1">
        <v>36</v>
      </c>
      <c r="H60" s="1">
        <v>13</v>
      </c>
      <c r="I60" s="1">
        <v>156</v>
      </c>
      <c r="J60" s="1">
        <v>287.2</v>
      </c>
      <c r="K60" s="1">
        <v>317.3</v>
      </c>
      <c r="L60" s="1">
        <v>351.8</v>
      </c>
    </row>
    <row r="61" spans="1:16" s="1" customFormat="1" x14ac:dyDescent="0.2">
      <c r="A61" s="1" t="s">
        <v>29</v>
      </c>
      <c r="B61" s="1">
        <v>11</v>
      </c>
      <c r="C61" s="1">
        <v>24</v>
      </c>
      <c r="D61" s="1" t="s">
        <v>2</v>
      </c>
      <c r="E61" s="1">
        <v>100000</v>
      </c>
      <c r="F61" s="1">
        <v>13</v>
      </c>
      <c r="G61" s="1">
        <v>36</v>
      </c>
      <c r="H61" s="1">
        <v>13</v>
      </c>
      <c r="I61" s="1">
        <v>46</v>
      </c>
      <c r="J61" s="1">
        <v>230.7</v>
      </c>
      <c r="K61" s="1">
        <v>250.4</v>
      </c>
      <c r="L61" s="1">
        <v>278.3</v>
      </c>
      <c r="M61" s="1">
        <f>1-I61/I60</f>
        <v>0.70512820512820507</v>
      </c>
      <c r="N61" s="1">
        <f>1-J61/J60</f>
        <v>0.19672701949860727</v>
      </c>
      <c r="O61" s="1">
        <f t="shared" ref="O61" si="66">1-K61/K60</f>
        <v>0.21084147494484717</v>
      </c>
      <c r="P61" s="1">
        <f t="shared" ref="P61" si="67">1-L61/L60</f>
        <v>0.20892552586696989</v>
      </c>
    </row>
    <row r="62" spans="1:16" s="1" customFormat="1" x14ac:dyDescent="0.2">
      <c r="A62" s="1" t="s">
        <v>29</v>
      </c>
      <c r="B62" s="1">
        <v>11</v>
      </c>
      <c r="C62" s="1">
        <v>24</v>
      </c>
      <c r="D62" s="1" t="s">
        <v>24</v>
      </c>
      <c r="E62" s="1">
        <v>200000</v>
      </c>
      <c r="F62" s="1">
        <v>0</v>
      </c>
      <c r="G62" s="1">
        <v>0</v>
      </c>
      <c r="H62" s="1">
        <v>14</v>
      </c>
      <c r="I62" s="1">
        <v>169</v>
      </c>
      <c r="J62" s="1">
        <v>7041100.0999999996</v>
      </c>
      <c r="K62" s="1">
        <v>14302799.5</v>
      </c>
      <c r="L62" s="1">
        <v>21761538.600000001</v>
      </c>
    </row>
    <row r="63" spans="1:16" s="1" customFormat="1" x14ac:dyDescent="0.2">
      <c r="A63" s="1" t="s">
        <v>29</v>
      </c>
      <c r="B63" s="1">
        <v>11</v>
      </c>
      <c r="C63" s="1">
        <v>24</v>
      </c>
      <c r="D63" s="1" t="s">
        <v>1</v>
      </c>
      <c r="E63" s="1">
        <v>200000</v>
      </c>
      <c r="F63" s="1">
        <v>0</v>
      </c>
      <c r="G63" s="1">
        <v>0</v>
      </c>
      <c r="H63" s="1">
        <v>14</v>
      </c>
      <c r="I63" s="1">
        <v>59</v>
      </c>
      <c r="J63" s="1">
        <v>5343152.2</v>
      </c>
      <c r="K63" s="1">
        <v>11095574.699999999</v>
      </c>
      <c r="L63" s="1">
        <v>16640304.6</v>
      </c>
      <c r="M63" s="1">
        <f>1-I63/I62</f>
        <v>0.65088757396449703</v>
      </c>
      <c r="N63" s="1">
        <f t="shared" ref="N63" si="68">1-J63/J62</f>
        <v>0.24114809843422047</v>
      </c>
      <c r="O63" s="1">
        <f t="shared" ref="O63" si="69">1-K63/K62</f>
        <v>0.22423755573165949</v>
      </c>
      <c r="P63" s="1">
        <f t="shared" ref="P63" si="70">1-L63/L62</f>
        <v>0.23533418726192468</v>
      </c>
    </row>
    <row r="64" spans="1:16" s="1" customFormat="1" x14ac:dyDescent="0.2">
      <c r="A64" s="1" t="s">
        <v>29</v>
      </c>
      <c r="B64" s="1">
        <v>11</v>
      </c>
      <c r="C64" s="1">
        <v>24</v>
      </c>
      <c r="D64" s="1" t="s">
        <v>25</v>
      </c>
      <c r="E64" s="1">
        <v>200000</v>
      </c>
      <c r="F64" s="1">
        <v>13</v>
      </c>
      <c r="G64" s="1">
        <v>36</v>
      </c>
      <c r="H64" s="1">
        <v>13</v>
      </c>
      <c r="I64" s="1">
        <v>156</v>
      </c>
      <c r="J64" s="1">
        <v>312.2</v>
      </c>
      <c r="K64" s="1">
        <v>346.4</v>
      </c>
      <c r="L64" s="1">
        <v>386.1</v>
      </c>
    </row>
    <row r="65" spans="1:16" s="1" customFormat="1" x14ac:dyDescent="0.2">
      <c r="A65" s="1" t="s">
        <v>29</v>
      </c>
      <c r="B65" s="1">
        <v>11</v>
      </c>
      <c r="C65" s="1">
        <v>24</v>
      </c>
      <c r="D65" s="1" t="s">
        <v>2</v>
      </c>
      <c r="E65" s="1">
        <v>200000</v>
      </c>
      <c r="F65" s="1">
        <v>13</v>
      </c>
      <c r="G65" s="1">
        <v>36</v>
      </c>
      <c r="H65" s="1">
        <v>13</v>
      </c>
      <c r="I65" s="1">
        <v>46</v>
      </c>
      <c r="J65" s="1">
        <v>246.7</v>
      </c>
      <c r="K65" s="1">
        <v>280.89999999999998</v>
      </c>
      <c r="L65" s="1">
        <v>304.10000000000002</v>
      </c>
      <c r="M65" s="1">
        <f>1-I65/I64</f>
        <v>0.70512820512820507</v>
      </c>
      <c r="N65" s="1">
        <f t="shared" ref="N65" si="71">1-J65/J64</f>
        <v>0.20980140935297886</v>
      </c>
      <c r="O65" s="1">
        <f t="shared" ref="O65" si="72">1-K65/K64</f>
        <v>0.18908775981524251</v>
      </c>
      <c r="P65" s="1">
        <f t="shared" ref="P65" si="73">1-L65/L64</f>
        <v>0.21238021238021232</v>
      </c>
    </row>
    <row r="66" spans="1:16" s="1" customFormat="1" x14ac:dyDescent="0.2">
      <c r="A66" s="1" t="s">
        <v>29</v>
      </c>
      <c r="B66" s="1">
        <v>11</v>
      </c>
      <c r="C66" s="1">
        <v>24</v>
      </c>
      <c r="D66" s="1" t="s">
        <v>24</v>
      </c>
      <c r="E66" s="1">
        <v>300000</v>
      </c>
      <c r="F66" s="1">
        <v>0</v>
      </c>
      <c r="G66" s="1">
        <v>0</v>
      </c>
      <c r="H66" s="1">
        <v>14</v>
      </c>
      <c r="I66" s="1">
        <v>169</v>
      </c>
      <c r="J66" s="1">
        <v>10726067.699999999</v>
      </c>
      <c r="K66" s="1">
        <v>21191442.5</v>
      </c>
      <c r="L66" s="1">
        <v>32111543.5</v>
      </c>
    </row>
    <row r="67" spans="1:16" s="1" customFormat="1" x14ac:dyDescent="0.2">
      <c r="A67" s="1" t="s">
        <v>29</v>
      </c>
      <c r="B67" s="1">
        <v>11</v>
      </c>
      <c r="C67" s="1">
        <v>24</v>
      </c>
      <c r="D67" s="1" t="s">
        <v>1</v>
      </c>
      <c r="E67" s="1">
        <v>300000</v>
      </c>
      <c r="F67" s="1">
        <v>0</v>
      </c>
      <c r="G67" s="1">
        <v>0</v>
      </c>
      <c r="H67" s="1">
        <v>14</v>
      </c>
      <c r="I67" s="1">
        <v>59</v>
      </c>
      <c r="J67" s="1">
        <v>8211235.0999999996</v>
      </c>
      <c r="K67" s="1">
        <v>16098102.4</v>
      </c>
      <c r="L67" s="1">
        <v>24417643.600000001</v>
      </c>
      <c r="M67" s="1">
        <f>1-I67/I66</f>
        <v>0.65088757396449703</v>
      </c>
      <c r="N67" s="1">
        <f>1-J67/J66</f>
        <v>0.23445988505181636</v>
      </c>
      <c r="O67" s="1">
        <f t="shared" ref="O67" si="74">1-K67/K66</f>
        <v>0.24034890970730283</v>
      </c>
      <c r="P67" s="1">
        <f t="shared" ref="P67" si="75">1-L67/L66</f>
        <v>0.23959919273266939</v>
      </c>
    </row>
    <row r="68" spans="1:16" s="1" customFormat="1" x14ac:dyDescent="0.2">
      <c r="A68" s="1" t="s">
        <v>29</v>
      </c>
      <c r="B68" s="1">
        <v>11</v>
      </c>
      <c r="C68" s="1">
        <v>24</v>
      </c>
      <c r="D68" s="1" t="s">
        <v>25</v>
      </c>
      <c r="E68" s="1">
        <v>300000</v>
      </c>
      <c r="F68" s="1">
        <v>13</v>
      </c>
      <c r="G68" s="1">
        <v>36</v>
      </c>
      <c r="H68" s="1">
        <v>13</v>
      </c>
      <c r="I68" s="1">
        <v>156</v>
      </c>
      <c r="J68" s="1">
        <v>355</v>
      </c>
      <c r="K68" s="1">
        <v>396.3</v>
      </c>
      <c r="L68" s="1">
        <v>451.3</v>
      </c>
    </row>
    <row r="69" spans="1:16" s="1" customFormat="1" x14ac:dyDescent="0.2">
      <c r="A69" s="1" t="s">
        <v>29</v>
      </c>
      <c r="B69" s="1">
        <v>11</v>
      </c>
      <c r="C69" s="1">
        <v>24</v>
      </c>
      <c r="D69" s="1" t="s">
        <v>2</v>
      </c>
      <c r="E69" s="1">
        <v>300000</v>
      </c>
      <c r="F69" s="1">
        <v>13</v>
      </c>
      <c r="G69" s="1">
        <v>36</v>
      </c>
      <c r="H69" s="1">
        <v>13</v>
      </c>
      <c r="I69" s="1">
        <v>46</v>
      </c>
      <c r="J69" s="1">
        <v>283.5</v>
      </c>
      <c r="K69" s="1">
        <v>317.7</v>
      </c>
      <c r="L69" s="1">
        <v>351.3</v>
      </c>
      <c r="M69" s="1">
        <f>1-I69/I68</f>
        <v>0.70512820512820507</v>
      </c>
      <c r="N69" s="1">
        <f t="shared" ref="N69" si="76">1-J69/J68</f>
        <v>0.20140845070422531</v>
      </c>
      <c r="O69" s="1">
        <f t="shared" ref="O69" si="77">1-K69/K68</f>
        <v>0.19833459500378503</v>
      </c>
      <c r="P69" s="1">
        <f t="shared" ref="P69" si="78">1-L69/L68</f>
        <v>0.22158209616662972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traffic&amp;mail</vt:lpstr>
      <vt:lpstr>p schema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Zhuoxing Zhang</dc:creator>
  <cp:lastModifiedBy>Microsoft Office User</cp:lastModifiedBy>
  <dcterms:created xsi:type="dcterms:W3CDTF">2023-02-21T02:55:16Z</dcterms:created>
  <dcterms:modified xsi:type="dcterms:W3CDTF">2023-04-07T00:28:31Z</dcterms:modified>
</cp:coreProperties>
</file>