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s.com\root\Dept-EntRiskMgmt\02 Reporting - RDA\08 Risk Appetite\Current\Reporting\Strategic Plan Testing\2016\Round 2\"/>
    </mc:Choice>
  </mc:AlternateContent>
  <bookViews>
    <workbookView xWindow="0" yWindow="0" windowWidth="18960" windowHeight="7800"/>
  </bookViews>
  <sheets>
    <sheet name="Template" sheetId="2" r:id="rId1"/>
    <sheet name="Sheet1" sheetId="3" r:id="rId2"/>
  </sheets>
  <definedNames>
    <definedName name="_xlnm._FilterDatabase" localSheetId="0" hidden="1">Template!$B$5:$K$47</definedName>
    <definedName name="_xlnm.Print_Area" localSheetId="0">Template!$B$1:$K$47</definedName>
    <definedName name="_xlnm.Print_Titles" localSheetId="0">Template!$3:$5</definedName>
  </definedNames>
  <calcPr calcId="152511"/>
</workbook>
</file>

<file path=xl/calcChain.xml><?xml version="1.0" encoding="utf-8"?>
<calcChain xmlns="http://schemas.openxmlformats.org/spreadsheetml/2006/main">
  <c r="K7" i="2" l="1"/>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6" i="2"/>
  <c r="I7" i="2" l="1"/>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J6" i="2"/>
  <c r="I6" i="2"/>
</calcChain>
</file>

<file path=xl/sharedStrings.xml><?xml version="1.0" encoding="utf-8"?>
<sst xmlns="http://schemas.openxmlformats.org/spreadsheetml/2006/main" count="173" uniqueCount="92">
  <si>
    <t>Question</t>
  </si>
  <si>
    <t>Are there any changes that would affect current risk decisioning processes and/or policies for new business or portfolio management?</t>
  </si>
  <si>
    <t>Are there any changes in processes and systems or significant change initiatives that could increase Operational Risk profile?</t>
  </si>
  <si>
    <t>Is the overall product plan expected to result in an increase in the credit risk profile of the portfolio for the product area?</t>
  </si>
  <si>
    <t>Are there any changes in the product offering or mix that could affect consumer compliance?</t>
  </si>
  <si>
    <t>Are there any changes planned to the scale and scope of existing products (including portfolio sales) resulting in increased, or different types, of risk exposures ?</t>
  </si>
  <si>
    <t>RAS 2016 P19 Review Template</t>
  </si>
  <si>
    <t>If Impacted, Provide Details</t>
  </si>
  <si>
    <t>Key Questions to Consider - Review and provide comment on those applicable and add any additional considerations not listed</t>
  </si>
  <si>
    <t>Mix Distribution</t>
  </si>
  <si>
    <t xml:space="preserve">What is the target loan book by sector and what are the priority growth sectors?        </t>
  </si>
  <si>
    <t>Is the P19 predicated on changes to the current mix of asset classes, product mix or market activities? Does it consider entering new asset classes or market activities? Any expected impacts to risk appetite limits or sub limits?</t>
  </si>
  <si>
    <t>Are there any material shifts in pricing strategy assumed in P19 that would materially impact the volume, capture rate and provisions?</t>
  </si>
  <si>
    <t xml:space="preserve">Are the P19 asset forecasts reliant on changes to the segmentation of the lines of business? If so to what extend? </t>
  </si>
  <si>
    <t xml:space="preserve">How is residual risk on the current and future lease book captured in the P19 and how will this impact the RAS? Does the P19 include the potential impact of a drop in used car prices compared to expectations (both in the form of accelerated depreciation and potential impairment) and specific assumptions on SCUSA's remarketing ability in leasing terminations? </t>
  </si>
  <si>
    <t>Any expected trends by core markets/ asset class that influence of the P19 income forecasts? What is the expected evolution of the sector (bubble burst, stagnant, new peak)?</t>
  </si>
  <si>
    <t>Are there in the P19 any products/customer groups that are expected to require a variation and/or expansion of current risk appetite and policy?</t>
  </si>
  <si>
    <t xml:space="preserve">Does the P18 assume material changes to current key assumptions of the provisioning model (months coverage and recovery rate)? </t>
  </si>
  <si>
    <t xml:space="preserve">Are the P19 asset forecasts reliant on relaxation/ changes to risk appetite/ risk policy/ Credit Policy/ VAR limit/ Pricing/ RE policy/ U/W and/or associated risk criteria, risk ratings and tolerance levels? If so to what extent? </t>
  </si>
  <si>
    <t>Credit policy / Limit/ Risk Appetite Changes</t>
  </si>
  <si>
    <t>Is there any expectation of an increase in volumes and/or composition of referrals to underwriting for manual decision (e.g., increase in exception treatments for higher net worth customers, increased complex cases or proportional growth/ penetration in segments requiring verification)?</t>
  </si>
  <si>
    <t>Changes</t>
  </si>
  <si>
    <t>Change in Exposures</t>
  </si>
  <si>
    <t>Expansion/ Changes to Risk Appetite</t>
  </si>
  <si>
    <t>U/W Manual Decision/ Exceptions, Credit Complexity Changes</t>
  </si>
  <si>
    <t>Decision Processes/ New Business Policies/ Portfolio Management Changes</t>
  </si>
  <si>
    <t xml:space="preserve">Product Plan Impacts to Credit Risk Profile </t>
  </si>
  <si>
    <t>Retention Impact on Credit Profile</t>
  </si>
  <si>
    <t xml:space="preserve">Are there any changes planned to retention activity that would affect the credit risk profile of the book? Are the P19 income forecasts reliant on maintaining existing business/ renewal? What percentage of maturing facilities are forecast to be retained/ renewed? </t>
  </si>
  <si>
    <t>Market Share Changes</t>
  </si>
  <si>
    <t>What are the implications for market share %’s of new business to achieve asset/ new business forecasts? What does overall market share move to against forecasts? How does that compare to current market share?</t>
  </si>
  <si>
    <t>Interest &amp; Fee Income Changes</t>
  </si>
  <si>
    <t>Are any changes anticipated to how interest and/ or fees are charged for lending facilities?</t>
  </si>
  <si>
    <t>Operational Risk</t>
  </si>
  <si>
    <t>Compliance Impacts</t>
  </si>
  <si>
    <t>Does the asset forecast modify the current equilibrium between risk and profitability, and consider the observed sensitivities of the portfolios (different asset classes have different sensitivity to stressed scenarios and growing one asset class over another could push an entity outside of its risk appetite)?</t>
  </si>
  <si>
    <t>Risk/ Profitability Tradeoff Consideration</t>
  </si>
  <si>
    <t>Pricing Rates/ Fixed &amp; Variable Expense Changes</t>
  </si>
  <si>
    <t>Segmentation Changes</t>
  </si>
  <si>
    <t>Growth Targets</t>
  </si>
  <si>
    <t>Asset Sales</t>
  </si>
  <si>
    <t>Residual Risk</t>
  </si>
  <si>
    <t>Provision Impacts</t>
  </si>
  <si>
    <t>Trend Impacts</t>
  </si>
  <si>
    <t xml:space="preserve">Have the risks associated to not executing a asset sale plan as expected in P19 been considered? </t>
  </si>
  <si>
    <t>Distribution &amp; Logistics Changes</t>
  </si>
  <si>
    <t>Capital &amp; Liquidity Impacts</t>
  </si>
  <si>
    <t>What are the expected regulatory capital implications of the business plan? Any anticipated liquidity impacts?</t>
  </si>
  <si>
    <t>Reputational Risk</t>
  </si>
  <si>
    <t>Are there any expectations for changes to systems, distribution channels, geographic dispersion, infrastructure investments, human capital that are assumed in plans?</t>
  </si>
  <si>
    <t>Are there any changes in products, segmentation focus, marketing, et al. that could impact Reputation (positively or negatively)?</t>
  </si>
  <si>
    <t>Material Existing &amp; New Business Changes</t>
  </si>
  <si>
    <t>Is the Risk Increasing or decreasing (provide a short comment)</t>
  </si>
  <si>
    <t>Does the P19 include new business initiatives, material changes to an existing product, service or business initiatives that may lead to material changes in the risk profile or risk appetite of the portfolios (new agreements/ partnerships, changes to target customer base, marketing practices, distribution channels, third-party provider arrangements, pricing structure or other financial terms, such as: material shifts in the deal structure mix (Term, LTV, PTI, etc.)) that would materially change the assumed risk of a similar credit portfolio?</t>
  </si>
  <si>
    <t xml:space="preserve">Is the identified Risk in the current Material Risk Inventory? </t>
  </si>
  <si>
    <t>Risk ID</t>
  </si>
  <si>
    <t>Risk Name</t>
  </si>
  <si>
    <t>MRP Risk ID</t>
  </si>
  <si>
    <t>MRP Risk Statement</t>
  </si>
  <si>
    <t>MRP Risk Name</t>
  </si>
  <si>
    <t>Information Security Management/GLBA</t>
  </si>
  <si>
    <t>An incomplete or ineffective program could result in a failure to detect or prevent a material security incident or event potentially leading to the loss of consumer/customer data (GLBA) resulting in regulatory fines, scrutiny and/or action.</t>
  </si>
  <si>
    <t>Treating Customers Fairly</t>
  </si>
  <si>
    <t>A poor customer experience leads to loss of business, financial, reputational and regulatory harm.</t>
  </si>
  <si>
    <t>Residual Value Risk</t>
  </si>
  <si>
    <t>Inaccurate projections in leased vehicle residual value may materially misstate collateral values at lease expiration date and result in financial losses.</t>
  </si>
  <si>
    <t>Third Party Management</t>
  </si>
  <si>
    <t>Third Party's breach of contractual guidelines, lack of compliance to applicable laws or failure to maintain a secure control environment suitable to protect SC consumer / customer data (GLBA) could result in a negative customer experience or perception, lead to regulatory violations, negatively impact SC brand, reputation and shareholder value and could result in regulatory fines/penalties.</t>
  </si>
  <si>
    <t>Regulatory Risk</t>
  </si>
  <si>
    <t>Non compliance with laws or regulations may result in a negative financial, regulatory, and/or reputational impact, loss of market share, reputation impacts, and/or potential fines/penalties.</t>
  </si>
  <si>
    <t>Insufficient CCAR submission / capital plan / stress test results</t>
  </si>
  <si>
    <t>Insufficient CCAR submission/ capital plan/ stress test results may result in regulatory violations, reputational exposure, and potential fines/ penalties.</t>
  </si>
  <si>
    <t>Funding and Liquidity</t>
  </si>
  <si>
    <t>Loss of external material funding source, inability to secure new funding source, over reliance in any single source of funding, and unexpected factors requiring immediate liquidity not accounted for in current funding plans, may result in impairing SC's ability to fund ongoing business and ability to fund current and future operations (including originations), impacting scalability, market share, reputation, and overall profitability.</t>
  </si>
  <si>
    <t>Loss of Chrysler relationship</t>
  </si>
  <si>
    <t>Loss of Chrysler Capital (Bankruptcy or termination of relationship) may result in a higher cost of funds or a loss of access to existing funding sources, reduction of asset value, company value, and negative profitability.</t>
  </si>
  <si>
    <t>Inaccurate Financial Reporting with Respect to ALLL</t>
  </si>
  <si>
    <t>Inappropriate application of GAAP related to the allowance for credit losses or other accounting areas could result in misstated financial statements, which may in turn result in fines, penalties, potential regulatory action, reputational exposure, and overall negative profitability impact for SC.</t>
  </si>
  <si>
    <t>Attract &amp; Retain Personnel</t>
  </si>
  <si>
    <t>Inability to attract and/or retain  key personnel and appropriate staffing levels may result in a negative financial, regulatory and/or reputational impact.  Potential turnover drivers include, but are not limited to, lack of opportunity for growth and development, compensation structure and organizational stability.</t>
  </si>
  <si>
    <t>Model Errors or Deterioration</t>
  </si>
  <si>
    <t>Models that impact customer decision or have a material financial impact that are inaccurate, improperly documented, do not employ a sound approach when developed, deteriorate gradually, or do not perform as expected to offset credit risk exposure, which could result in a financial loss.</t>
  </si>
  <si>
    <t>Pricing / Decisioning Risk</t>
  </si>
  <si>
    <t>Market conditions, competitive pressure, pricing, changes in underwriting parameters, inaccurate tiering, pricing deterioration or lack of analytical rigor may not capture opportunities or could result in increased defaults leading to negative profitability or lost business.</t>
  </si>
  <si>
    <t>Culture of Compliance and Risk Management</t>
  </si>
  <si>
    <t xml:space="preserve">An ineffective culture of compliance and risk management may result in negative financial, regulatory and/or reputational impact, loss of market share, and/or fines and penalties.  </t>
  </si>
  <si>
    <t>Financial Reporting Errors</t>
  </si>
  <si>
    <t>Errors in financial or regulatory reporting may result in regulatory violations, reputational exposure, and/or potential fines/penalties.</t>
  </si>
  <si>
    <t>This risk is increasing.  Credit Risk - "Should the US Bank Lease occur it is likely to effect future concentration limits, credit profile of retained leases, residual risk on newly retained leases, inability to utilize residual balancing (100% reliance on ALG) and higher risk on newer leases v overall lease portfolio with 2019 Calendar Year Impacts."</t>
  </si>
  <si>
    <t>This risk is decreasing due to the continued implimentation/maintenance of the Buy Box.  The Strategic Plan anticipates moderate increases in concentration of prime assets on book.</t>
  </si>
  <si>
    <t>This risk is increasing due to the potential addittion of an SC Lease Balance cap to the RAS metrics.  This metric may have a negative impact on the SC-Chrysler relationship as it could limit lesae originations, which would inhibit SC's ability to hit contractual penetration rates.</t>
  </si>
  <si>
    <t>No planned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</si>
</sst>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sz val="10"/>
      <color indexed="63"/>
      <name val="Arial"/>
      <family val="2"/>
    </font>
    <font>
      <sz val="11"/>
      <color rgb="FF000000"/>
      <name val="Calibri"/>
      <family val="2"/>
      <scheme val="minor"/>
    </font>
    <font>
      <sz val="11"/>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sz val="11"/>
      <color theme="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0" fontId="0" fillId="0" borderId="0" xfId="0"/>
    <xf numFmtId="0" fontId="0" fillId="0" borderId="0" xfId="0"/>
    <xf numFmtId="0" fontId="0" fillId="0" borderId="0" xfId="0"/>
    <xf numFmtId="0" fontId="0" fillId="0" borderId="0" xfId="0"/>
    <xf numFmtId="0" fontId="0" fillId="0" borderId="0" xfId="0" applyBorder="1"/>
    <xf numFmtId="0" fontId="1" fillId="2" borderId="1" xfId="0" applyFont="1" applyFill="1" applyBorder="1" applyAlignment="1">
      <alignment horizontal="center"/>
    </xf>
    <xf numFmtId="0" fontId="0" fillId="0" borderId="1" xfId="0" applyBorder="1" applyAlignment="1">
      <alignment wrapText="1"/>
    </xf>
    <xf numFmtId="0" fontId="1" fillId="4" borderId="1" xfId="0" applyFont="1" applyFill="1" applyBorder="1" applyAlignment="1">
      <alignment horizontal="center"/>
    </xf>
    <xf numFmtId="0" fontId="0" fillId="0" borderId="0" xfId="0" applyFill="1" applyBorder="1"/>
    <xf numFmtId="0" fontId="1" fillId="4" borderId="2" xfId="0" applyFont="1" applyFill="1" applyBorder="1" applyAlignment="1">
      <alignment horizontal="center"/>
    </xf>
    <xf numFmtId="0" fontId="1" fillId="4" borderId="3" xfId="0" applyFont="1" applyFill="1" applyBorder="1" applyAlignment="1">
      <alignment horizontal="center"/>
    </xf>
    <xf numFmtId="0" fontId="0" fillId="0" borderId="6" xfId="0" applyBorder="1"/>
    <xf numFmtId="0" fontId="0" fillId="0" borderId="1" xfId="0" applyBorder="1" applyAlignment="1">
      <alignment vertical="top" wrapText="1"/>
    </xf>
    <xf numFmtId="0" fontId="0" fillId="0" borderId="0" xfId="0" applyFill="1" applyBorder="1" applyAlignment="1">
      <alignment vertical="top" wrapText="1"/>
    </xf>
    <xf numFmtId="0" fontId="1" fillId="2" borderId="4" xfId="0" applyFont="1" applyFill="1" applyBorder="1" applyAlignment="1">
      <alignment horizontal="center"/>
    </xf>
    <xf numFmtId="0" fontId="0" fillId="0" borderId="0" xfId="0" applyBorder="1" applyAlignment="1">
      <alignment vertical="top" wrapText="1"/>
    </xf>
    <xf numFmtId="0" fontId="3" fillId="0" borderId="0" xfId="0" applyFont="1" applyBorder="1" applyAlignment="1">
      <alignment vertical="top" wrapText="1"/>
    </xf>
    <xf numFmtId="0" fontId="0" fillId="0" borderId="0" xfId="0" applyBorder="1" applyAlignment="1">
      <alignment vertical="top"/>
    </xf>
    <xf numFmtId="0" fontId="0" fillId="3" borderId="0" xfId="0" applyFill="1" applyBorder="1" applyAlignment="1">
      <alignment vertical="top" wrapText="1"/>
    </xf>
    <xf numFmtId="0" fontId="3" fillId="3" borderId="0" xfId="0" applyFont="1" applyFill="1" applyBorder="1" applyAlignment="1">
      <alignment vertical="top" wrapText="1"/>
    </xf>
    <xf numFmtId="0" fontId="1" fillId="2" borderId="7" xfId="0" applyFont="1" applyFill="1" applyBorder="1" applyAlignment="1">
      <alignment horizontal="center" wrapText="1"/>
    </xf>
    <xf numFmtId="0" fontId="1" fillId="2" borderId="9" xfId="0" applyFont="1" applyFill="1" applyBorder="1" applyAlignment="1">
      <alignment horizont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4" fillId="0" borderId="1" xfId="0" applyFont="1" applyBorder="1" applyAlignment="1">
      <alignment vertical="center" wrapText="1"/>
    </xf>
    <xf numFmtId="0" fontId="3" fillId="3" borderId="1" xfId="0" applyFont="1" applyFill="1" applyBorder="1" applyAlignment="1">
      <alignment vertical="center" wrapText="1"/>
    </xf>
    <xf numFmtId="0" fontId="3" fillId="5" borderId="1" xfId="0" applyFont="1" applyFill="1" applyBorder="1" applyAlignment="1">
      <alignment vertical="top" wrapText="1"/>
    </xf>
    <xf numFmtId="0" fontId="1" fillId="6" borderId="9" xfId="0" applyFont="1" applyFill="1" applyBorder="1" applyAlignment="1">
      <alignment horizontal="center" wrapText="1"/>
    </xf>
    <xf numFmtId="0" fontId="0" fillId="0" borderId="6" xfId="0" applyBorder="1" applyAlignment="1">
      <alignment horizontal="center"/>
    </xf>
    <xf numFmtId="0" fontId="0" fillId="0" borderId="0" xfId="0" applyAlignment="1">
      <alignment horizontal="center"/>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0" borderId="0" xfId="0" applyFont="1" applyAlignment="1">
      <alignment horizontal="center"/>
    </xf>
    <xf numFmtId="0" fontId="8" fillId="0" borderId="0" xfId="0" applyFont="1"/>
    <xf numFmtId="0" fontId="8" fillId="3" borderId="10" xfId="0" applyFont="1" applyFill="1" applyBorder="1" applyAlignment="1">
      <alignment horizontal="center" vertical="center" wrapText="1"/>
    </xf>
    <xf numFmtId="0" fontId="8" fillId="3" borderId="10" xfId="0" applyFont="1" applyFill="1" applyBorder="1" applyAlignment="1">
      <alignment vertical="center" wrapText="1"/>
    </xf>
    <xf numFmtId="0" fontId="8" fillId="3" borderId="11" xfId="0" applyFont="1" applyFill="1" applyBorder="1" applyAlignment="1">
      <alignment horizontal="center" vertical="center" wrapText="1"/>
    </xf>
    <xf numFmtId="0" fontId="8" fillId="3" borderId="11" xfId="0" applyFont="1" applyFill="1" applyBorder="1" applyAlignment="1">
      <alignment vertical="center" wrapText="1"/>
    </xf>
    <xf numFmtId="0" fontId="8" fillId="3" borderId="13" xfId="0" applyFont="1" applyFill="1" applyBorder="1" applyAlignment="1">
      <alignment horizontal="center" vertical="center" wrapText="1"/>
    </xf>
    <xf numFmtId="0" fontId="8" fillId="3" borderId="13" xfId="0" applyFont="1" applyFill="1" applyBorder="1" applyAlignment="1">
      <alignment vertical="center" wrapText="1"/>
    </xf>
    <xf numFmtId="0" fontId="0" fillId="0" borderId="10" xfId="0" applyBorder="1" applyAlignment="1">
      <alignment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2" xfId="0" applyBorder="1" applyAlignment="1">
      <alignment horizontal="center" vertical="center" wrapText="1"/>
    </xf>
    <xf numFmtId="0" fontId="1" fillId="2" borderId="2"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lignment horizontal="center"/>
    </xf>
    <xf numFmtId="0" fontId="5" fillId="2" borderId="3" xfId="0" applyFont="1" applyFill="1" applyBorder="1" applyAlignment="1">
      <alignment horizontal="center"/>
    </xf>
    <xf numFmtId="0" fontId="6"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0" fillId="5" borderId="1" xfId="0" applyFill="1" applyBorder="1" applyAlignment="1">
      <alignment horizontal="center" vertical="center" wrapText="1"/>
    </xf>
    <xf numFmtId="0" fontId="0" fillId="0" borderId="0" xfId="0" applyAlignment="1">
      <alignment horizontal="left" vertical="top" wrapText="1"/>
    </xf>
    <xf numFmtId="49" fontId="8" fillId="3" borderId="1" xfId="0" applyNumberFormat="1" applyFont="1" applyFill="1" applyBorder="1" applyAlignment="1">
      <alignment vertical="center" wrapText="1"/>
    </xf>
    <xf numFmtId="49" fontId="8" fillId="3" borderId="11" xfId="0" applyNumberFormat="1" applyFont="1" applyFill="1" applyBorder="1" applyAlignment="1">
      <alignment vertical="center" wrapText="1"/>
    </xf>
    <xf numFmtId="49" fontId="8" fillId="3" borderId="10" xfId="0" applyNumberFormat="1" applyFont="1" applyFill="1" applyBorder="1" applyAlignment="1">
      <alignment vertical="center" wrapText="1"/>
    </xf>
    <xf numFmtId="49" fontId="8" fillId="3" borderId="13" xfId="0" applyNumberFormat="1" applyFont="1" applyFill="1" applyBorder="1" applyAlignment="1">
      <alignment vertical="center" wrapText="1"/>
    </xf>
    <xf numFmtId="49" fontId="3" fillId="5" borderId="1" xfId="0" applyNumberFormat="1" applyFont="1" applyFill="1" applyBorder="1" applyAlignment="1">
      <alignment horizontal="left" vertical="top" wrapText="1"/>
    </xf>
    <xf numFmtId="49" fontId="0" fillId="5" borderId="1" xfId="0" applyNumberFormat="1" applyFill="1" applyBorder="1" applyAlignment="1">
      <alignment horizontal="left" vertical="top" wrapText="1"/>
    </xf>
    <xf numFmtId="49" fontId="3" fillId="5" borderId="1" xfId="0" applyNumberFormat="1" applyFont="1" applyFill="1" applyBorder="1" applyAlignment="1">
      <alignment vertical="top" wrapText="1"/>
    </xf>
    <xf numFmtId="49" fontId="1" fillId="2" borderId="1" xfId="0" applyNumberFormat="1" applyFont="1" applyFill="1" applyBorder="1" applyAlignment="1">
      <alignment horizontal="left" vertical="top" wrapText="1"/>
    </xf>
    <xf numFmtId="49" fontId="1" fillId="6" borderId="9" xfId="0" applyNumberFormat="1" applyFont="1" applyFill="1" applyBorder="1" applyAlignment="1">
      <alignment horizontal="left" vertical="top" wrapText="1"/>
    </xf>
    <xf numFmtId="49" fontId="8" fillId="3" borderId="1" xfId="0" applyNumberFormat="1" applyFont="1" applyFill="1" applyBorder="1" applyAlignment="1">
      <alignment horizontal="left" vertical="top" wrapText="1"/>
    </xf>
    <xf numFmtId="49" fontId="8" fillId="3" borderId="11" xfId="0" applyNumberFormat="1" applyFont="1" applyFill="1" applyBorder="1" applyAlignment="1">
      <alignment horizontal="left" vertical="top" wrapText="1"/>
    </xf>
    <xf numFmtId="49" fontId="8" fillId="3" borderId="10" xfId="0" applyNumberFormat="1" applyFont="1" applyFill="1" applyBorder="1" applyAlignment="1">
      <alignment horizontal="left" vertical="top" wrapText="1"/>
    </xf>
    <xf numFmtId="0" fontId="0" fillId="0" borderId="0" xfId="0" applyAlignment="1">
      <alignment horizontal="left" vertical="top"/>
    </xf>
    <xf numFmtId="49" fontId="8" fillId="3" borderId="4" xfId="0" applyNumberFormat="1" applyFont="1" applyFill="1" applyBorder="1" applyAlignment="1">
      <alignment vertical="center" wrapText="1"/>
    </xf>
    <xf numFmtId="49" fontId="8" fillId="3" borderId="12" xfId="0" applyNumberFormat="1" applyFont="1" applyFill="1" applyBorder="1" applyAlignment="1">
      <alignment vertical="center" wrapText="1"/>
    </xf>
    <xf numFmtId="0" fontId="1" fillId="6" borderId="9" xfId="0" applyFont="1" applyFill="1" applyBorder="1" applyAlignment="1">
      <alignment horizontal="center" vertical="center" wrapText="1"/>
    </xf>
  </cellXfs>
  <cellStyles count="2">
    <cellStyle name="Normal" xfId="0" builtinId="0"/>
    <cellStyle name="Percent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4"/>
  <sheetViews>
    <sheetView tabSelected="1" zoomScale="70" zoomScaleNormal="70" zoomScaleSheetLayoutView="100" workbookViewId="0">
      <pane ySplit="5" topLeftCell="A6" activePane="bottomLeft" state="frozen"/>
      <selection pane="bottomLeft" activeCell="K7" sqref="K7"/>
    </sheetView>
  </sheetViews>
  <sheetFormatPr defaultRowHeight="14.4" x14ac:dyDescent="0.3"/>
  <cols>
    <col min="1" max="1" width="3.88671875" style="4" customWidth="1"/>
    <col min="2" max="2" width="28.44140625" customWidth="1"/>
    <col min="3" max="3" width="60.33203125" customWidth="1"/>
    <col min="4" max="4" width="56.44140625" style="31" hidden="1" customWidth="1"/>
    <col min="5" max="5" width="56.44140625" style="4" hidden="1" customWidth="1"/>
    <col min="6" max="6" width="67.88671875" style="4" hidden="1" customWidth="1"/>
    <col min="7" max="7" width="31" style="4" hidden="1" customWidth="1"/>
    <col min="8" max="8" width="60.44140625" customWidth="1"/>
    <col min="9" max="9" width="17.5546875" customWidth="1"/>
    <col min="10" max="10" width="31.109375" customWidth="1"/>
    <col min="11" max="11" width="74.44140625" customWidth="1"/>
    <col min="12" max="12" width="18.5546875" customWidth="1"/>
    <col min="13" max="13" width="18.109375" customWidth="1"/>
    <col min="14" max="14" width="18.5546875" customWidth="1"/>
    <col min="15" max="15" width="18.109375" customWidth="1"/>
    <col min="16" max="16" width="19.6640625" customWidth="1"/>
    <col min="17" max="17" width="18" customWidth="1"/>
    <col min="18" max="18" width="18.5546875" customWidth="1"/>
  </cols>
  <sheetData>
    <row r="1" spans="1:18" s="4" customFormat="1" ht="18" x14ac:dyDescent="0.3">
      <c r="B1" s="55" t="s">
        <v>6</v>
      </c>
      <c r="C1" s="56"/>
      <c r="D1" s="56"/>
      <c r="E1" s="56"/>
      <c r="F1" s="56"/>
      <c r="G1" s="56"/>
      <c r="H1" s="57"/>
    </row>
    <row r="2" spans="1:18" s="1" customFormat="1" x14ac:dyDescent="0.3">
      <c r="A2" s="4"/>
      <c r="B2" s="12"/>
      <c r="C2" s="12"/>
      <c r="D2" s="30"/>
      <c r="E2" s="12"/>
      <c r="F2" s="12"/>
      <c r="G2" s="12"/>
      <c r="H2" s="12"/>
    </row>
    <row r="3" spans="1:18" s="1" customFormat="1" ht="15.6" x14ac:dyDescent="0.3">
      <c r="A3" s="4"/>
      <c r="B3" s="52" t="s">
        <v>8</v>
      </c>
      <c r="C3" s="53"/>
      <c r="D3" s="53"/>
      <c r="E3" s="53"/>
      <c r="F3" s="53"/>
      <c r="G3" s="53"/>
      <c r="H3" s="54"/>
      <c r="I3" s="49" t="s">
        <v>54</v>
      </c>
      <c r="J3" s="50"/>
      <c r="K3" s="51"/>
    </row>
    <row r="4" spans="1:18" s="1" customFormat="1" ht="5.25" customHeight="1" x14ac:dyDescent="0.3">
      <c r="A4" s="4"/>
      <c r="B4" s="10"/>
      <c r="C4" s="11"/>
      <c r="D4" s="11"/>
      <c r="E4" s="11"/>
      <c r="F4" s="11"/>
      <c r="G4" s="11"/>
      <c r="H4" s="8"/>
      <c r="I4" s="8"/>
      <c r="J4" s="8"/>
      <c r="K4" s="8"/>
    </row>
    <row r="5" spans="1:18" s="2" customFormat="1" x14ac:dyDescent="0.3">
      <c r="A5" s="4"/>
      <c r="B5" s="21" t="s">
        <v>21</v>
      </c>
      <c r="C5" s="22" t="s">
        <v>0</v>
      </c>
      <c r="D5" s="29" t="s">
        <v>57</v>
      </c>
      <c r="E5" s="29" t="s">
        <v>59</v>
      </c>
      <c r="F5" s="29" t="s">
        <v>58</v>
      </c>
      <c r="G5" s="75"/>
      <c r="H5" s="15" t="s">
        <v>7</v>
      </c>
      <c r="I5" s="6" t="s">
        <v>55</v>
      </c>
      <c r="J5" s="6" t="s">
        <v>56</v>
      </c>
      <c r="K5" s="6" t="s">
        <v>52</v>
      </c>
    </row>
    <row r="6" spans="1:18" ht="57.6" x14ac:dyDescent="0.3">
      <c r="B6" s="23" t="s">
        <v>19</v>
      </c>
      <c r="C6" s="25" t="s">
        <v>18</v>
      </c>
      <c r="D6" s="32">
        <v>5</v>
      </c>
      <c r="E6" s="33" t="s">
        <v>82</v>
      </c>
      <c r="F6" s="60" t="s">
        <v>83</v>
      </c>
      <c r="G6" s="60"/>
      <c r="H6" s="13"/>
      <c r="I6" s="58">
        <f>D6</f>
        <v>5</v>
      </c>
      <c r="J6" s="58" t="str">
        <f>E6</f>
        <v>Pricing / Decisioning Risk</v>
      </c>
      <c r="K6" s="28" t="str">
        <f>VLOOKUP(I6,Sheet1!$A$1:$C$15,3,FALSE)</f>
        <v>This risk is decreasing due to the continued implimentation/maintenance of the Buy Box.  The Strategic Plan anticipates moderate increases in concentration of prime assets on book.</v>
      </c>
      <c r="L6" s="16"/>
      <c r="M6" s="16"/>
      <c r="N6" s="17"/>
      <c r="O6" s="17"/>
      <c r="P6" s="17"/>
      <c r="Q6" s="16"/>
      <c r="R6" s="16"/>
    </row>
    <row r="7" spans="1:18" s="4" customFormat="1" ht="143.25" customHeight="1" x14ac:dyDescent="0.3">
      <c r="B7" s="43" t="s">
        <v>51</v>
      </c>
      <c r="C7" s="43" t="s">
        <v>53</v>
      </c>
      <c r="D7" s="38">
        <v>5</v>
      </c>
      <c r="E7" s="39" t="s">
        <v>82</v>
      </c>
      <c r="F7" s="61" t="s">
        <v>83</v>
      </c>
      <c r="G7" s="73"/>
      <c r="H7" s="13"/>
      <c r="I7" s="58">
        <f t="shared" ref="I7:I47" si="0">D7</f>
        <v>5</v>
      </c>
      <c r="J7" s="58" t="str">
        <f t="shared" ref="J7:J47" si="1">E7</f>
        <v>Pricing / Decisioning Risk</v>
      </c>
      <c r="K7" s="28" t="str">
        <f>VLOOKUP(I7,Sheet1!$A$1:$C$15,3,FALSE)</f>
        <v>This risk is decreasing due to the continued implimentation/maintenance of the Buy Box.  The Strategic Plan anticipates moderate increases in concentration of prime assets on book.</v>
      </c>
      <c r="L7" s="16"/>
      <c r="M7" s="16"/>
      <c r="N7" s="17"/>
      <c r="O7" s="17"/>
      <c r="P7" s="17"/>
      <c r="Q7" s="16"/>
      <c r="R7" s="16"/>
    </row>
    <row r="8" spans="1:18" s="3" customFormat="1" ht="135" customHeight="1" x14ac:dyDescent="0.3">
      <c r="A8" s="4"/>
      <c r="B8" s="44"/>
      <c r="C8" s="44"/>
      <c r="D8" s="36">
        <v>12</v>
      </c>
      <c r="E8" s="37" t="s">
        <v>66</v>
      </c>
      <c r="F8" s="62" t="s">
        <v>67</v>
      </c>
      <c r="G8" s="62"/>
      <c r="H8" s="13"/>
      <c r="I8" s="58">
        <f t="shared" si="0"/>
        <v>12</v>
      </c>
      <c r="J8" s="58" t="str">
        <f t="shared" si="1"/>
        <v>Third Party Management</v>
      </c>
      <c r="K8" s="28" t="str">
        <f>VLOOKUP(I8,Sheet1!$A$1:$C$15,3,FALSE)</f>
        <v>No planned change.</v>
      </c>
      <c r="L8" s="16"/>
      <c r="M8" s="5"/>
      <c r="N8" s="16"/>
      <c r="O8" s="16"/>
      <c r="P8" s="16"/>
      <c r="Q8" s="14"/>
      <c r="R8" s="5"/>
    </row>
    <row r="9" spans="1:18" s="3" customFormat="1" ht="71.400000000000006" customHeight="1" x14ac:dyDescent="0.3">
      <c r="A9" s="4"/>
      <c r="B9" s="23" t="s">
        <v>22</v>
      </c>
      <c r="C9" s="25" t="s">
        <v>5</v>
      </c>
      <c r="D9" s="32">
        <v>3</v>
      </c>
      <c r="E9" s="33" t="s">
        <v>74</v>
      </c>
      <c r="F9" s="60" t="s">
        <v>75</v>
      </c>
      <c r="G9" s="60"/>
      <c r="H9" s="13"/>
      <c r="I9" s="58">
        <f t="shared" si="0"/>
        <v>3</v>
      </c>
      <c r="J9" s="58" t="str">
        <f t="shared" si="1"/>
        <v>Loss of Chrysler relationship</v>
      </c>
      <c r="K9" s="28" t="str">
        <f>VLOOKUP(I9,Sheet1!$A$1:$C$15,3,FALSE)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9" s="16"/>
      <c r="M9" s="5"/>
      <c r="N9" s="16"/>
      <c r="O9" s="16"/>
      <c r="P9" s="16"/>
      <c r="Q9" s="16"/>
      <c r="R9" s="16"/>
    </row>
    <row r="10" spans="1:18" ht="76.2" customHeight="1" x14ac:dyDescent="0.3">
      <c r="B10" s="23" t="s">
        <v>23</v>
      </c>
      <c r="C10" s="25" t="s">
        <v>16</v>
      </c>
      <c r="D10" s="32">
        <v>3</v>
      </c>
      <c r="E10" s="33" t="s">
        <v>74</v>
      </c>
      <c r="F10" s="60" t="s">
        <v>75</v>
      </c>
      <c r="G10" s="60"/>
      <c r="H10" s="13"/>
      <c r="I10" s="58">
        <f t="shared" si="0"/>
        <v>3</v>
      </c>
      <c r="J10" s="58" t="str">
        <f t="shared" si="1"/>
        <v>Loss of Chrysler relationship</v>
      </c>
      <c r="K10" s="28" t="str">
        <f>VLOOKUP(I10,Sheet1!$A$1:$C$15,3,FALSE)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10" s="16"/>
      <c r="M10" s="5"/>
      <c r="N10" s="16"/>
      <c r="O10" s="16"/>
      <c r="P10" s="16"/>
      <c r="Q10" s="16"/>
      <c r="R10" s="16"/>
    </row>
    <row r="11" spans="1:18" ht="72" x14ac:dyDescent="0.3">
      <c r="B11" s="23" t="s">
        <v>24</v>
      </c>
      <c r="C11" s="25" t="s">
        <v>20</v>
      </c>
      <c r="D11" s="32">
        <v>5</v>
      </c>
      <c r="E11" s="33" t="s">
        <v>82</v>
      </c>
      <c r="F11" s="60" t="s">
        <v>83</v>
      </c>
      <c r="G11" s="60"/>
      <c r="H11" s="13"/>
      <c r="I11" s="58">
        <f t="shared" si="0"/>
        <v>5</v>
      </c>
      <c r="J11" s="58" t="str">
        <f t="shared" si="1"/>
        <v>Pricing / Decisioning Risk</v>
      </c>
      <c r="K11" s="28" t="str">
        <f>VLOOKUP(I11,Sheet1!$A$1:$C$15,3,FALSE)</f>
        <v>This risk is decreasing due to the continued implimentation/maintenance of the Buy Box.  The Strategic Plan anticipates moderate increases in concentration of prime assets on book.</v>
      </c>
      <c r="L11" s="5"/>
      <c r="M11" s="18"/>
      <c r="N11" s="5"/>
      <c r="O11" s="16"/>
      <c r="P11" s="16"/>
      <c r="Q11" s="14"/>
      <c r="R11" s="16"/>
    </row>
    <row r="12" spans="1:18" s="4" customFormat="1" ht="57.6" x14ac:dyDescent="0.3">
      <c r="B12" s="43" t="s">
        <v>25</v>
      </c>
      <c r="C12" s="43" t="s">
        <v>1</v>
      </c>
      <c r="D12" s="38">
        <v>5</v>
      </c>
      <c r="E12" s="39" t="s">
        <v>82</v>
      </c>
      <c r="F12" s="61" t="s">
        <v>83</v>
      </c>
      <c r="G12" s="73"/>
      <c r="H12" s="13"/>
      <c r="I12" s="58">
        <f t="shared" si="0"/>
        <v>5</v>
      </c>
      <c r="J12" s="58" t="str">
        <f t="shared" si="1"/>
        <v>Pricing / Decisioning Risk</v>
      </c>
      <c r="K12" s="28" t="str">
        <f>VLOOKUP(I12,Sheet1!$A$1:$C$15,3,FALSE)</f>
        <v>This risk is decreasing due to the continued implimentation/maintenance of the Buy Box.  The Strategic Plan anticipates moderate increases in concentration of prime assets on book.</v>
      </c>
      <c r="L12" s="5"/>
      <c r="M12" s="18"/>
      <c r="N12" s="5"/>
      <c r="O12" s="16"/>
      <c r="P12" s="16"/>
      <c r="Q12" s="14"/>
      <c r="R12" s="16"/>
    </row>
    <row r="13" spans="1:18" ht="60.75" customHeight="1" x14ac:dyDescent="0.3">
      <c r="B13" s="44"/>
      <c r="C13" s="44"/>
      <c r="D13" s="36">
        <v>3</v>
      </c>
      <c r="E13" s="37" t="s">
        <v>74</v>
      </c>
      <c r="F13" s="62" t="s">
        <v>75</v>
      </c>
      <c r="G13" s="62"/>
      <c r="H13" s="13"/>
      <c r="I13" s="58">
        <f t="shared" si="0"/>
        <v>3</v>
      </c>
      <c r="J13" s="58" t="str">
        <f t="shared" si="1"/>
        <v>Loss of Chrysler relationship</v>
      </c>
      <c r="K13" s="28" t="str">
        <f>VLOOKUP(I13,Sheet1!$A$1:$C$15,3,FALSE)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13" s="17"/>
      <c r="M13" s="18"/>
      <c r="N13" s="5"/>
      <c r="O13" s="5"/>
      <c r="P13" s="5"/>
      <c r="Q13" s="19"/>
      <c r="R13" s="16"/>
    </row>
    <row r="14" spans="1:18" s="4" customFormat="1" ht="60.75" customHeight="1" x14ac:dyDescent="0.3">
      <c r="B14" s="43" t="s">
        <v>26</v>
      </c>
      <c r="C14" s="43" t="s">
        <v>3</v>
      </c>
      <c r="D14" s="38">
        <v>5</v>
      </c>
      <c r="E14" s="39" t="s">
        <v>82</v>
      </c>
      <c r="F14" s="61" t="s">
        <v>83</v>
      </c>
      <c r="G14" s="73"/>
      <c r="H14" s="13"/>
      <c r="I14" s="58">
        <f t="shared" si="0"/>
        <v>5</v>
      </c>
      <c r="J14" s="58" t="str">
        <f t="shared" si="1"/>
        <v>Pricing / Decisioning Risk</v>
      </c>
      <c r="K14" s="28" t="str">
        <f>VLOOKUP(I14,Sheet1!$A$1:$C$15,3,FALSE)</f>
        <v>This risk is decreasing due to the continued implimentation/maintenance of the Buy Box.  The Strategic Plan anticipates moderate increases in concentration of prime assets on book.</v>
      </c>
      <c r="L14" s="17"/>
      <c r="M14" s="18"/>
      <c r="N14" s="5"/>
      <c r="O14" s="5"/>
      <c r="P14" s="5"/>
      <c r="Q14" s="19"/>
      <c r="R14" s="16"/>
    </row>
    <row r="15" spans="1:18" ht="43.2" x14ac:dyDescent="0.3">
      <c r="B15" s="44"/>
      <c r="C15" s="44"/>
      <c r="D15" s="36">
        <v>3</v>
      </c>
      <c r="E15" s="37" t="s">
        <v>74</v>
      </c>
      <c r="F15" s="62" t="s">
        <v>75</v>
      </c>
      <c r="G15" s="62"/>
      <c r="H15" s="13"/>
      <c r="I15" s="58">
        <f t="shared" si="0"/>
        <v>3</v>
      </c>
      <c r="J15" s="58" t="str">
        <f t="shared" si="1"/>
        <v>Loss of Chrysler relationship</v>
      </c>
      <c r="K15" s="28" t="str">
        <f>VLOOKUP(I15,Sheet1!$A$1:$C$15,3,FALSE)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15" s="20"/>
      <c r="M15" s="18"/>
      <c r="N15" s="18"/>
      <c r="O15" s="18"/>
      <c r="P15" s="18"/>
      <c r="Q15" s="16"/>
      <c r="R15" s="16"/>
    </row>
    <row r="16" spans="1:18" s="4" customFormat="1" ht="57.6" x14ac:dyDescent="0.3">
      <c r="B16" s="43" t="s">
        <v>27</v>
      </c>
      <c r="C16" s="43" t="s">
        <v>28</v>
      </c>
      <c r="D16" s="38">
        <v>5</v>
      </c>
      <c r="E16" s="39" t="s">
        <v>82</v>
      </c>
      <c r="F16" s="61" t="s">
        <v>83</v>
      </c>
      <c r="G16" s="73"/>
      <c r="H16" s="13"/>
      <c r="I16" s="58">
        <f t="shared" si="0"/>
        <v>5</v>
      </c>
      <c r="J16" s="58" t="str">
        <f t="shared" si="1"/>
        <v>Pricing / Decisioning Risk</v>
      </c>
      <c r="K16" s="28" t="str">
        <f>VLOOKUP(I16,Sheet1!$A$1:$C$15,3,FALSE)</f>
        <v>This risk is decreasing due to the continued implimentation/maintenance of the Buy Box.  The Strategic Plan anticipates moderate increases in concentration of prime assets on book.</v>
      </c>
      <c r="L16" s="20"/>
      <c r="M16" s="18"/>
      <c r="N16" s="18"/>
      <c r="O16" s="18"/>
      <c r="P16" s="18"/>
      <c r="Q16" s="16"/>
      <c r="R16" s="16"/>
    </row>
    <row r="17" spans="1:18" ht="75" customHeight="1" x14ac:dyDescent="0.3">
      <c r="B17" s="44"/>
      <c r="C17" s="44"/>
      <c r="D17" s="36">
        <v>3</v>
      </c>
      <c r="E17" s="37" t="s">
        <v>74</v>
      </c>
      <c r="F17" s="62" t="s">
        <v>75</v>
      </c>
      <c r="G17" s="62"/>
      <c r="H17" s="13"/>
      <c r="I17" s="58">
        <f t="shared" si="0"/>
        <v>3</v>
      </c>
      <c r="J17" s="58" t="str">
        <f t="shared" si="1"/>
        <v>Loss of Chrysler relationship</v>
      </c>
      <c r="K17" s="28" t="str">
        <f>VLOOKUP(I17,Sheet1!$A$1:$C$15,3,FALSE)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17" s="18"/>
      <c r="M17" s="18"/>
      <c r="N17" s="18"/>
      <c r="O17" s="18"/>
      <c r="P17" s="18"/>
      <c r="Q17" s="5"/>
      <c r="R17" s="16"/>
    </row>
    <row r="18" spans="1:18" s="4" customFormat="1" ht="75" customHeight="1" x14ac:dyDescent="0.3">
      <c r="B18" s="43" t="s">
        <v>29</v>
      </c>
      <c r="C18" s="43" t="s">
        <v>30</v>
      </c>
      <c r="D18" s="38">
        <v>5</v>
      </c>
      <c r="E18" s="39" t="s">
        <v>82</v>
      </c>
      <c r="F18" s="61" t="s">
        <v>83</v>
      </c>
      <c r="G18" s="73"/>
      <c r="H18" s="13"/>
      <c r="I18" s="58">
        <f t="shared" si="0"/>
        <v>5</v>
      </c>
      <c r="J18" s="58" t="str">
        <f t="shared" si="1"/>
        <v>Pricing / Decisioning Risk</v>
      </c>
      <c r="K18" s="28" t="str">
        <f>VLOOKUP(I18,Sheet1!$A$1:$C$15,3,FALSE)</f>
        <v>This risk is decreasing due to the continued implimentation/maintenance of the Buy Box.  The Strategic Plan anticipates moderate increases in concentration of prime assets on book.</v>
      </c>
      <c r="L18" s="18"/>
      <c r="M18" s="18"/>
      <c r="N18" s="18"/>
      <c r="O18" s="18"/>
      <c r="P18" s="18"/>
      <c r="Q18" s="5"/>
      <c r="R18" s="16"/>
    </row>
    <row r="19" spans="1:18" s="1" customFormat="1" ht="43.2" x14ac:dyDescent="0.3">
      <c r="A19" s="4"/>
      <c r="B19" s="44"/>
      <c r="C19" s="44"/>
      <c r="D19" s="36">
        <v>3</v>
      </c>
      <c r="E19" s="37" t="s">
        <v>74</v>
      </c>
      <c r="F19" s="62" t="s">
        <v>75</v>
      </c>
      <c r="G19" s="62"/>
      <c r="H19" s="13"/>
      <c r="I19" s="58">
        <f t="shared" si="0"/>
        <v>3</v>
      </c>
      <c r="J19" s="58" t="str">
        <f t="shared" si="1"/>
        <v>Loss of Chrysler relationship</v>
      </c>
      <c r="K19" s="28" t="str">
        <f>VLOOKUP(I19,Sheet1!$A$1:$C$15,3,FALSE)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19" s="18"/>
      <c r="M19" s="18"/>
      <c r="N19" s="18"/>
      <c r="O19" s="18"/>
      <c r="P19" s="18"/>
      <c r="Q19" s="16"/>
      <c r="R19" s="16"/>
    </row>
    <row r="20" spans="1:18" ht="86.4" x14ac:dyDescent="0.3">
      <c r="B20" s="23" t="s">
        <v>31</v>
      </c>
      <c r="C20" s="25" t="s">
        <v>32</v>
      </c>
      <c r="D20" s="32">
        <v>1</v>
      </c>
      <c r="E20" s="33" t="s">
        <v>72</v>
      </c>
      <c r="F20" s="60" t="s">
        <v>73</v>
      </c>
      <c r="G20" s="60"/>
      <c r="H20" s="13"/>
      <c r="I20" s="58">
        <f t="shared" si="0"/>
        <v>1</v>
      </c>
      <c r="J20" s="58" t="str">
        <f t="shared" si="1"/>
        <v>Funding and Liquidity</v>
      </c>
      <c r="K20" s="28" t="str">
        <f>VLOOKUP(I20,Sheet1!$A$1:$C$15,3,FALSE)</f>
        <v>No planned change.</v>
      </c>
      <c r="L20" s="18"/>
      <c r="M20" s="18"/>
      <c r="N20" s="16"/>
      <c r="O20" s="18"/>
      <c r="P20" s="18"/>
      <c r="Q20" s="5"/>
      <c r="R20" s="18"/>
    </row>
    <row r="21" spans="1:18" s="4" customFormat="1" ht="72" x14ac:dyDescent="0.3">
      <c r="B21" s="43" t="s">
        <v>33</v>
      </c>
      <c r="C21" s="43" t="s">
        <v>2</v>
      </c>
      <c r="D21" s="38">
        <v>12</v>
      </c>
      <c r="E21" s="39" t="s">
        <v>66</v>
      </c>
      <c r="F21" s="61" t="s">
        <v>67</v>
      </c>
      <c r="G21" s="73"/>
      <c r="H21" s="13"/>
      <c r="I21" s="58">
        <f t="shared" si="0"/>
        <v>12</v>
      </c>
      <c r="J21" s="58" t="str">
        <f t="shared" si="1"/>
        <v>Third Party Management</v>
      </c>
      <c r="K21" s="28" t="str">
        <f>VLOOKUP(I21,Sheet1!$A$1:$C$15,3,FALSE)</f>
        <v>No planned change.</v>
      </c>
      <c r="L21" s="18"/>
      <c r="M21" s="18"/>
      <c r="N21" s="16"/>
      <c r="O21" s="18"/>
      <c r="P21" s="18"/>
      <c r="Q21" s="5"/>
      <c r="R21" s="18"/>
    </row>
    <row r="22" spans="1:18" ht="45" customHeight="1" x14ac:dyDescent="0.3">
      <c r="B22" s="44"/>
      <c r="C22" s="44"/>
      <c r="D22" s="36">
        <v>26</v>
      </c>
      <c r="E22" s="37" t="s">
        <v>60</v>
      </c>
      <c r="F22" s="62" t="s">
        <v>61</v>
      </c>
      <c r="G22" s="62"/>
      <c r="H22" s="7"/>
      <c r="I22" s="58">
        <f t="shared" si="0"/>
        <v>26</v>
      </c>
      <c r="J22" s="58" t="str">
        <f t="shared" si="1"/>
        <v>Information Security Management/GLBA</v>
      </c>
      <c r="K22" s="28" t="str">
        <f>VLOOKUP(I22,Sheet1!$A$1:$C$15,3,FALSE)</f>
        <v>No planned change.</v>
      </c>
      <c r="L22" s="16"/>
      <c r="M22" s="16"/>
      <c r="N22" s="16"/>
      <c r="O22" s="16"/>
      <c r="P22" s="16"/>
      <c r="Q22" s="16"/>
      <c r="R22" s="5"/>
    </row>
    <row r="23" spans="1:18" s="4" customFormat="1" ht="45" customHeight="1" x14ac:dyDescent="0.3">
      <c r="B23" s="43" t="s">
        <v>48</v>
      </c>
      <c r="C23" s="43" t="s">
        <v>50</v>
      </c>
      <c r="D23" s="38">
        <v>3</v>
      </c>
      <c r="E23" s="39" t="s">
        <v>74</v>
      </c>
      <c r="F23" s="61" t="s">
        <v>75</v>
      </c>
      <c r="G23" s="73"/>
      <c r="H23" s="7"/>
      <c r="I23" s="58">
        <f t="shared" si="0"/>
        <v>3</v>
      </c>
      <c r="J23" s="58" t="str">
        <f t="shared" si="1"/>
        <v>Loss of Chrysler relationship</v>
      </c>
      <c r="K23" s="28" t="str">
        <f>VLOOKUP(I23,Sheet1!$A$1:$C$15,3,FALSE)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23" s="16"/>
      <c r="M23" s="16"/>
      <c r="N23" s="16"/>
      <c r="O23" s="16"/>
      <c r="P23" s="16"/>
      <c r="Q23" s="16"/>
      <c r="R23" s="5"/>
    </row>
    <row r="24" spans="1:18" s="4" customFormat="1" ht="60" customHeight="1" x14ac:dyDescent="0.3">
      <c r="B24" s="44"/>
      <c r="C24" s="44"/>
      <c r="D24" s="36">
        <v>27</v>
      </c>
      <c r="E24" s="37" t="s">
        <v>62</v>
      </c>
      <c r="F24" s="62" t="s">
        <v>63</v>
      </c>
      <c r="G24" s="62"/>
      <c r="H24" s="7"/>
      <c r="I24" s="58">
        <f t="shared" si="0"/>
        <v>27</v>
      </c>
      <c r="J24" s="58" t="str">
        <f t="shared" si="1"/>
        <v>Treating Customers Fairly</v>
      </c>
      <c r="K24" s="28">
        <f>VLOOKUP(I24,Sheet1!$A$1:$C$15,3,FALSE)</f>
        <v>0</v>
      </c>
      <c r="L24" s="16"/>
      <c r="M24" s="16"/>
      <c r="N24" s="16"/>
      <c r="O24" s="16"/>
      <c r="P24" s="16"/>
      <c r="Q24" s="16"/>
      <c r="R24" s="5"/>
    </row>
    <row r="25" spans="1:18" s="4" customFormat="1" ht="60" customHeight="1" x14ac:dyDescent="0.3">
      <c r="B25" s="43" t="s">
        <v>45</v>
      </c>
      <c r="C25" s="43" t="s">
        <v>49</v>
      </c>
      <c r="D25" s="38">
        <v>45</v>
      </c>
      <c r="E25" s="39" t="s">
        <v>84</v>
      </c>
      <c r="F25" s="61" t="s">
        <v>85</v>
      </c>
      <c r="G25" s="73"/>
      <c r="H25" s="7"/>
      <c r="I25" s="58">
        <f t="shared" si="0"/>
        <v>45</v>
      </c>
      <c r="J25" s="58" t="str">
        <f t="shared" si="1"/>
        <v>Culture of Compliance and Risk Management</v>
      </c>
      <c r="K25" s="28" t="str">
        <f>VLOOKUP(I25,Sheet1!$A$1:$C$15,3,FALSE)</f>
        <v>No planned change.</v>
      </c>
      <c r="L25" s="16"/>
      <c r="M25" s="16"/>
      <c r="N25" s="16"/>
      <c r="O25" s="16"/>
      <c r="P25" s="16"/>
      <c r="Q25" s="16"/>
      <c r="R25" s="5"/>
    </row>
    <row r="26" spans="1:18" s="4" customFormat="1" ht="57.6" x14ac:dyDescent="0.3">
      <c r="B26" s="44"/>
      <c r="C26" s="44"/>
      <c r="D26" s="36">
        <v>35</v>
      </c>
      <c r="E26" s="37" t="s">
        <v>78</v>
      </c>
      <c r="F26" s="62" t="s">
        <v>79</v>
      </c>
      <c r="G26" s="62"/>
      <c r="H26" s="7"/>
      <c r="I26" s="58">
        <f t="shared" si="0"/>
        <v>35</v>
      </c>
      <c r="J26" s="58" t="str">
        <f t="shared" si="1"/>
        <v>Attract &amp; Retain Personnel</v>
      </c>
      <c r="K26" s="28" t="str">
        <f>VLOOKUP(I26,Sheet1!$A$1:$C$15,3,FALSE)</f>
        <v>No planned change.</v>
      </c>
      <c r="L26" s="16"/>
      <c r="M26" s="16"/>
      <c r="N26" s="16"/>
      <c r="O26" s="16"/>
      <c r="P26" s="16"/>
      <c r="Q26" s="16"/>
      <c r="R26" s="5"/>
    </row>
    <row r="27" spans="1:18" s="4" customFormat="1" ht="62.25" customHeight="1" x14ac:dyDescent="0.3">
      <c r="B27" s="43" t="s">
        <v>34</v>
      </c>
      <c r="C27" s="43" t="s">
        <v>4</v>
      </c>
      <c r="D27" s="38">
        <v>13</v>
      </c>
      <c r="E27" s="39" t="s">
        <v>70</v>
      </c>
      <c r="F27" s="61" t="s">
        <v>71</v>
      </c>
      <c r="G27" s="73"/>
      <c r="H27" s="7"/>
      <c r="I27" s="58">
        <f t="shared" si="0"/>
        <v>13</v>
      </c>
      <c r="J27" s="58" t="str">
        <f t="shared" si="1"/>
        <v>Insufficient CCAR submission / capital plan / stress test results</v>
      </c>
      <c r="K27" s="28" t="str">
        <f>VLOOKUP(I27,Sheet1!$A$1:$C$15,3,FALSE)</f>
        <v>No planned change.</v>
      </c>
      <c r="L27" s="16"/>
      <c r="M27" s="16"/>
      <c r="N27" s="16"/>
      <c r="O27" s="16"/>
      <c r="P27" s="16"/>
      <c r="Q27" s="16"/>
      <c r="R27" s="5"/>
    </row>
    <row r="28" spans="1:18" ht="43.2" x14ac:dyDescent="0.3">
      <c r="B28" s="44"/>
      <c r="C28" s="44"/>
      <c r="D28" s="36">
        <v>16</v>
      </c>
      <c r="E28" s="37" t="s">
        <v>68</v>
      </c>
      <c r="F28" s="62" t="s">
        <v>69</v>
      </c>
      <c r="G28" s="62"/>
      <c r="H28" s="7"/>
      <c r="I28" s="58">
        <f t="shared" si="0"/>
        <v>16</v>
      </c>
      <c r="J28" s="58" t="str">
        <f t="shared" si="1"/>
        <v>Regulatory Risk</v>
      </c>
      <c r="K28" s="28" t="str">
        <f>VLOOKUP(I28,Sheet1!$A$1:$C$15,3,FALSE)</f>
        <v>No planned change.</v>
      </c>
      <c r="L28" s="5"/>
      <c r="M28" s="5"/>
      <c r="N28" s="5"/>
      <c r="O28" s="5"/>
      <c r="P28" s="5"/>
      <c r="Q28" s="5"/>
      <c r="R28" s="5"/>
    </row>
    <row r="29" spans="1:18" s="4" customFormat="1" ht="43.2" x14ac:dyDescent="0.3">
      <c r="B29" s="43" t="s">
        <v>46</v>
      </c>
      <c r="C29" s="43" t="s">
        <v>47</v>
      </c>
      <c r="D29" s="38">
        <v>3</v>
      </c>
      <c r="E29" s="39" t="s">
        <v>74</v>
      </c>
      <c r="F29" s="61" t="s">
        <v>75</v>
      </c>
      <c r="G29" s="73"/>
      <c r="H29" s="7"/>
      <c r="I29" s="58">
        <f t="shared" si="0"/>
        <v>3</v>
      </c>
      <c r="J29" s="58" t="str">
        <f t="shared" si="1"/>
        <v>Loss of Chrysler relationship</v>
      </c>
      <c r="K29" s="28" t="str">
        <f>VLOOKUP(I29,Sheet1!$A$1:$C$15,3,FALSE)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29" s="5"/>
      <c r="M29" s="5"/>
      <c r="N29" s="5"/>
      <c r="O29" s="5"/>
      <c r="P29" s="5"/>
      <c r="Q29" s="5"/>
      <c r="R29" s="5"/>
    </row>
    <row r="30" spans="1:18" s="4" customFormat="1" ht="86.4" x14ac:dyDescent="0.3">
      <c r="B30" s="48"/>
      <c r="C30" s="48"/>
      <c r="D30" s="40">
        <v>1</v>
      </c>
      <c r="E30" s="41" t="s">
        <v>72</v>
      </c>
      <c r="F30" s="63" t="s">
        <v>73</v>
      </c>
      <c r="G30" s="74"/>
      <c r="H30" s="7"/>
      <c r="I30" s="58">
        <f t="shared" si="0"/>
        <v>1</v>
      </c>
      <c r="J30" s="58" t="str">
        <f t="shared" si="1"/>
        <v>Funding and Liquidity</v>
      </c>
      <c r="K30" s="28" t="str">
        <f>VLOOKUP(I30,Sheet1!$A$1:$C$15,3,FALSE)</f>
        <v>No planned change.</v>
      </c>
      <c r="L30" s="5"/>
      <c r="M30" s="5"/>
      <c r="N30" s="5"/>
      <c r="O30" s="5"/>
      <c r="P30" s="5"/>
      <c r="Q30" s="5"/>
      <c r="R30" s="5"/>
    </row>
    <row r="31" spans="1:18" ht="57.6" x14ac:dyDescent="0.3">
      <c r="B31" s="44"/>
      <c r="C31" s="44"/>
      <c r="D31" s="36">
        <v>13</v>
      </c>
      <c r="E31" s="37" t="s">
        <v>70</v>
      </c>
      <c r="F31" s="62" t="s">
        <v>71</v>
      </c>
      <c r="G31" s="62"/>
      <c r="H31" s="7"/>
      <c r="I31" s="58">
        <f t="shared" si="0"/>
        <v>13</v>
      </c>
      <c r="J31" s="58" t="str">
        <f t="shared" si="1"/>
        <v>Insufficient CCAR submission / capital plan / stress test results</v>
      </c>
      <c r="K31" s="28" t="str">
        <f>VLOOKUP(I31,Sheet1!$A$1:$C$15,3,FALSE)</f>
        <v>No planned change.</v>
      </c>
      <c r="L31" s="5"/>
      <c r="M31" s="5"/>
      <c r="N31" s="5"/>
      <c r="O31" s="5"/>
      <c r="P31" s="5"/>
      <c r="Q31" s="5"/>
      <c r="R31" s="5"/>
    </row>
    <row r="32" spans="1:18" s="4" customFormat="1" ht="57.6" x14ac:dyDescent="0.3">
      <c r="B32" s="45" t="s">
        <v>9</v>
      </c>
      <c r="C32" s="43" t="s">
        <v>11</v>
      </c>
      <c r="D32" s="38">
        <v>5</v>
      </c>
      <c r="E32" s="39" t="s">
        <v>82</v>
      </c>
      <c r="F32" s="61" t="s">
        <v>83</v>
      </c>
      <c r="G32" s="73"/>
      <c r="H32" s="7"/>
      <c r="I32" s="58">
        <f t="shared" si="0"/>
        <v>5</v>
      </c>
      <c r="J32" s="58" t="str">
        <f t="shared" si="1"/>
        <v>Pricing / Decisioning Risk</v>
      </c>
      <c r="K32" s="28" t="str">
        <f>VLOOKUP(I32,Sheet1!$A$1:$C$15,3,FALSE)</f>
        <v>This risk is decreasing due to the continued implimentation/maintenance of the Buy Box.  The Strategic Plan anticipates moderate increases in concentration of prime assets on book.</v>
      </c>
      <c r="L32" s="5"/>
      <c r="M32" s="5"/>
      <c r="N32" s="5"/>
      <c r="O32" s="5"/>
      <c r="P32" s="5"/>
      <c r="Q32" s="5"/>
      <c r="R32" s="5"/>
    </row>
    <row r="33" spans="2:18" ht="43.2" x14ac:dyDescent="0.3">
      <c r="B33" s="47"/>
      <c r="C33" s="44"/>
      <c r="D33" s="36">
        <v>3</v>
      </c>
      <c r="E33" s="37" t="s">
        <v>74</v>
      </c>
      <c r="F33" s="62" t="s">
        <v>75</v>
      </c>
      <c r="G33" s="62"/>
      <c r="H33" s="7"/>
      <c r="I33" s="58">
        <f t="shared" si="0"/>
        <v>3</v>
      </c>
      <c r="J33" s="58" t="str">
        <f t="shared" si="1"/>
        <v>Loss of Chrysler relationship</v>
      </c>
      <c r="K33" s="28" t="str">
        <f>VLOOKUP(I33,Sheet1!$A$1:$C$15,3,FALSE)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33" s="16"/>
      <c r="M33" s="16"/>
      <c r="N33" s="5"/>
      <c r="O33" s="5"/>
      <c r="P33" s="5"/>
      <c r="Q33" s="5"/>
      <c r="R33" s="16"/>
    </row>
    <row r="34" spans="2:18" s="4" customFormat="1" ht="57.6" x14ac:dyDescent="0.3">
      <c r="B34" s="45" t="s">
        <v>36</v>
      </c>
      <c r="C34" s="43" t="s">
        <v>35</v>
      </c>
      <c r="D34" s="38">
        <v>5</v>
      </c>
      <c r="E34" s="39" t="s">
        <v>82</v>
      </c>
      <c r="F34" s="61" t="s">
        <v>83</v>
      </c>
      <c r="G34" s="73"/>
      <c r="H34" s="7"/>
      <c r="I34" s="58">
        <f t="shared" si="0"/>
        <v>5</v>
      </c>
      <c r="J34" s="58" t="str">
        <f t="shared" si="1"/>
        <v>Pricing / Decisioning Risk</v>
      </c>
      <c r="K34" s="28" t="str">
        <f>VLOOKUP(I34,Sheet1!$A$1:$C$15,3,FALSE)</f>
        <v>This risk is decreasing due to the continued implimentation/maintenance of the Buy Box.  The Strategic Plan anticipates moderate increases in concentration of prime assets on book.</v>
      </c>
      <c r="L34" s="16"/>
      <c r="M34" s="16"/>
      <c r="N34" s="5"/>
      <c r="O34" s="5"/>
      <c r="P34" s="5"/>
      <c r="Q34" s="5"/>
      <c r="R34" s="16"/>
    </row>
    <row r="35" spans="2:18" s="4" customFormat="1" ht="86.4" x14ac:dyDescent="0.3">
      <c r="B35" s="46"/>
      <c r="C35" s="48"/>
      <c r="D35" s="40">
        <v>1</v>
      </c>
      <c r="E35" s="41" t="s">
        <v>72</v>
      </c>
      <c r="F35" s="63" t="s">
        <v>73</v>
      </c>
      <c r="G35" s="74"/>
      <c r="H35" s="7"/>
      <c r="I35" s="58">
        <f t="shared" si="0"/>
        <v>1</v>
      </c>
      <c r="J35" s="58" t="str">
        <f t="shared" si="1"/>
        <v>Funding and Liquidity</v>
      </c>
      <c r="K35" s="28" t="str">
        <f>VLOOKUP(I35,Sheet1!$A$1:$C$15,3,FALSE)</f>
        <v>No planned change.</v>
      </c>
      <c r="L35" s="16"/>
      <c r="M35" s="16"/>
      <c r="N35" s="5"/>
      <c r="O35" s="5"/>
      <c r="P35" s="5"/>
      <c r="Q35" s="5"/>
      <c r="R35" s="16"/>
    </row>
    <row r="36" spans="2:18" s="12" customFormat="1" ht="75" customHeight="1" x14ac:dyDescent="0.3">
      <c r="B36" s="47"/>
      <c r="C36" s="44"/>
      <c r="D36" s="36">
        <v>13</v>
      </c>
      <c r="E36" s="37" t="s">
        <v>70</v>
      </c>
      <c r="F36" s="62" t="s">
        <v>71</v>
      </c>
      <c r="G36" s="62"/>
      <c r="H36" s="7"/>
      <c r="I36" s="58">
        <f t="shared" si="0"/>
        <v>13</v>
      </c>
      <c r="J36" s="58" t="str">
        <f t="shared" si="1"/>
        <v>Insufficient CCAR submission / capital plan / stress test results</v>
      </c>
      <c r="K36" s="28" t="str">
        <f>VLOOKUP(I36,Sheet1!$A$1:$C$15,3,FALSE)</f>
        <v>No planned change.</v>
      </c>
    </row>
    <row r="37" spans="2:18" s="5" customFormat="1" ht="75" customHeight="1" x14ac:dyDescent="0.3">
      <c r="B37" s="45" t="s">
        <v>37</v>
      </c>
      <c r="C37" s="43" t="s">
        <v>12</v>
      </c>
      <c r="D37" s="38">
        <v>5</v>
      </c>
      <c r="E37" s="39" t="s">
        <v>82</v>
      </c>
      <c r="F37" s="61" t="s">
        <v>83</v>
      </c>
      <c r="G37" s="74"/>
      <c r="H37" s="42"/>
      <c r="I37" s="58">
        <f t="shared" si="0"/>
        <v>5</v>
      </c>
      <c r="J37" s="58" t="str">
        <f t="shared" si="1"/>
        <v>Pricing / Decisioning Risk</v>
      </c>
      <c r="K37" s="28" t="str">
        <f>VLOOKUP(I37,Sheet1!$A$1:$C$15,3,FALSE)</f>
        <v>This risk is decreasing due to the continued implimentation/maintenance of the Buy Box.  The Strategic Plan anticipates moderate increases in concentration of prime assets on book.</v>
      </c>
    </row>
    <row r="38" spans="2:18" ht="43.2" x14ac:dyDescent="0.3">
      <c r="B38" s="47"/>
      <c r="C38" s="44"/>
      <c r="D38" s="36">
        <v>3</v>
      </c>
      <c r="E38" s="37" t="s">
        <v>74</v>
      </c>
      <c r="F38" s="62" t="s">
        <v>75</v>
      </c>
      <c r="G38" s="62"/>
      <c r="H38" s="42"/>
      <c r="I38" s="58">
        <f t="shared" si="0"/>
        <v>3</v>
      </c>
      <c r="J38" s="58" t="str">
        <f t="shared" si="1"/>
        <v>Loss of Chrysler relationship</v>
      </c>
      <c r="K38" s="28" t="str">
        <f>VLOOKUP(I38,Sheet1!$A$1:$C$15,3,FALSE)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38" s="5"/>
      <c r="M38" s="5"/>
      <c r="N38" s="5"/>
      <c r="O38" s="5"/>
      <c r="P38" s="5"/>
      <c r="Q38" s="5"/>
      <c r="R38" s="5"/>
    </row>
    <row r="39" spans="2:18" ht="43.2" x14ac:dyDescent="0.3">
      <c r="B39" s="24" t="s">
        <v>38</v>
      </c>
      <c r="C39" s="25" t="s">
        <v>13</v>
      </c>
      <c r="D39" s="32">
        <v>3</v>
      </c>
      <c r="E39" s="33" t="s">
        <v>74</v>
      </c>
      <c r="F39" s="60" t="s">
        <v>75</v>
      </c>
      <c r="G39" s="60"/>
      <c r="H39" s="7"/>
      <c r="I39" s="58">
        <f t="shared" si="0"/>
        <v>3</v>
      </c>
      <c r="J39" s="58" t="str">
        <f t="shared" si="1"/>
        <v>Loss of Chrysler relationship</v>
      </c>
      <c r="K39" s="28" t="str">
        <f>VLOOKUP(I39,Sheet1!$A$1:$C$15,3,FALSE)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39" s="5"/>
      <c r="M39" s="5"/>
      <c r="N39" s="5"/>
      <c r="O39" s="5"/>
      <c r="P39" s="5"/>
      <c r="Q39" s="5"/>
      <c r="R39" s="5"/>
    </row>
    <row r="40" spans="2:18" s="4" customFormat="1" ht="57.6" x14ac:dyDescent="0.3">
      <c r="B40" s="45" t="s">
        <v>39</v>
      </c>
      <c r="C40" s="45" t="s">
        <v>10</v>
      </c>
      <c r="D40" s="38">
        <v>5</v>
      </c>
      <c r="E40" s="39" t="s">
        <v>82</v>
      </c>
      <c r="F40" s="61" t="s">
        <v>83</v>
      </c>
      <c r="G40" s="73"/>
      <c r="H40" s="7"/>
      <c r="I40" s="58">
        <f t="shared" si="0"/>
        <v>5</v>
      </c>
      <c r="J40" s="58" t="str">
        <f t="shared" si="1"/>
        <v>Pricing / Decisioning Risk</v>
      </c>
      <c r="K40" s="28" t="str">
        <f>VLOOKUP(I40,Sheet1!$A$1:$C$15,3,FALSE)</f>
        <v>This risk is decreasing due to the continued implimentation/maintenance of the Buy Box.  The Strategic Plan anticipates moderate increases in concentration of prime assets on book.</v>
      </c>
      <c r="L40" s="5"/>
      <c r="M40" s="5"/>
      <c r="N40" s="5"/>
      <c r="O40" s="5"/>
      <c r="P40" s="5"/>
      <c r="Q40" s="5"/>
      <c r="R40" s="5"/>
    </row>
    <row r="41" spans="2:18" ht="43.2" x14ac:dyDescent="0.3">
      <c r="B41" s="47"/>
      <c r="C41" s="47"/>
      <c r="D41" s="36">
        <v>3</v>
      </c>
      <c r="E41" s="37" t="s">
        <v>74</v>
      </c>
      <c r="F41" s="62" t="s">
        <v>75</v>
      </c>
      <c r="G41" s="62"/>
      <c r="H41" s="7"/>
      <c r="I41" s="58">
        <f t="shared" si="0"/>
        <v>3</v>
      </c>
      <c r="J41" s="58" t="str">
        <f t="shared" si="1"/>
        <v>Loss of Chrysler relationship</v>
      </c>
      <c r="K41" s="28" t="str">
        <f>VLOOKUP(I41,Sheet1!$A$1:$C$15,3,FALSE)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c r="L41" s="5"/>
      <c r="M41" s="5"/>
      <c r="N41" s="5"/>
      <c r="O41" s="5"/>
      <c r="P41" s="5"/>
      <c r="Q41" s="5"/>
      <c r="R41" s="5"/>
    </row>
    <row r="42" spans="2:18" ht="57.6" x14ac:dyDescent="0.3">
      <c r="B42" s="24" t="s">
        <v>40</v>
      </c>
      <c r="C42" s="25" t="s">
        <v>44</v>
      </c>
      <c r="D42" s="32">
        <v>5</v>
      </c>
      <c r="E42" s="33" t="s">
        <v>82</v>
      </c>
      <c r="F42" s="60" t="s">
        <v>83</v>
      </c>
      <c r="G42" s="60"/>
      <c r="H42" s="7"/>
      <c r="I42" s="58">
        <f t="shared" si="0"/>
        <v>5</v>
      </c>
      <c r="J42" s="58" t="str">
        <f t="shared" si="1"/>
        <v>Pricing / Decisioning Risk</v>
      </c>
      <c r="K42" s="28" t="str">
        <f>VLOOKUP(I42,Sheet1!$A$1:$C$15,3,FALSE)</f>
        <v>This risk is decreasing due to the continued implimentation/maintenance of the Buy Box.  The Strategic Plan anticipates moderate increases in concentration of prime assets on book.</v>
      </c>
      <c r="L42" s="5"/>
      <c r="M42" s="5"/>
      <c r="N42" s="5"/>
      <c r="O42" s="5"/>
      <c r="P42" s="5"/>
      <c r="Q42" s="5"/>
      <c r="R42" s="5"/>
    </row>
    <row r="43" spans="2:18" ht="136.5" customHeight="1" x14ac:dyDescent="0.3">
      <c r="B43" s="24" t="s">
        <v>41</v>
      </c>
      <c r="C43" s="26" t="s">
        <v>14</v>
      </c>
      <c r="D43" s="32">
        <v>19</v>
      </c>
      <c r="E43" s="33" t="s">
        <v>64</v>
      </c>
      <c r="F43" s="60" t="s">
        <v>65</v>
      </c>
      <c r="G43" s="60"/>
      <c r="H43" s="7"/>
      <c r="I43" s="58">
        <f t="shared" si="0"/>
        <v>19</v>
      </c>
      <c r="J43" s="58" t="str">
        <f t="shared" si="1"/>
        <v>Residual Value Risk</v>
      </c>
      <c r="K43" s="28" t="str">
        <f>VLOOKUP(I43,Sheet1!$A$1:$C$15,3,FALSE)</f>
        <v>This risk is increasing.  Credit Risk - "Should the US Bank Lease occur it is likely to effect future concentration limits, credit profile of retained leases, residual risk on newly retained leases, inability to utilize residual balancing (100% reliance on ALG) and higher risk on newer leases v overall lease portfolio with 2019 Calendar Year Impacts."</v>
      </c>
      <c r="L43" s="5"/>
      <c r="M43" s="5"/>
      <c r="N43" s="5"/>
      <c r="O43" s="5"/>
      <c r="P43" s="5"/>
      <c r="Q43" s="5"/>
      <c r="R43" s="5"/>
    </row>
    <row r="44" spans="2:18" s="4" customFormat="1" ht="136.5" customHeight="1" x14ac:dyDescent="0.3">
      <c r="B44" s="45" t="s">
        <v>42</v>
      </c>
      <c r="C44" s="43" t="s">
        <v>17</v>
      </c>
      <c r="D44" s="38">
        <v>7</v>
      </c>
      <c r="E44" s="39" t="s">
        <v>86</v>
      </c>
      <c r="F44" s="61" t="s">
        <v>87</v>
      </c>
      <c r="G44" s="73"/>
      <c r="H44" s="7"/>
      <c r="I44" s="58">
        <f t="shared" si="0"/>
        <v>7</v>
      </c>
      <c r="J44" s="58" t="str">
        <f t="shared" si="1"/>
        <v>Financial Reporting Errors</v>
      </c>
      <c r="K44" s="28" t="str">
        <f>VLOOKUP(I44,Sheet1!$A$1:$C$15,3,FALSE)</f>
        <v>No planned change.</v>
      </c>
      <c r="L44" s="5"/>
      <c r="M44" s="5"/>
      <c r="N44" s="5"/>
      <c r="O44" s="5"/>
      <c r="P44" s="5"/>
      <c r="Q44" s="5"/>
      <c r="R44" s="5"/>
    </row>
    <row r="45" spans="2:18" s="4" customFormat="1" ht="136.5" customHeight="1" x14ac:dyDescent="0.3">
      <c r="B45" s="46"/>
      <c r="C45" s="48"/>
      <c r="D45" s="40">
        <v>4</v>
      </c>
      <c r="E45" s="41" t="s">
        <v>80</v>
      </c>
      <c r="F45" s="63" t="s">
        <v>81</v>
      </c>
      <c r="G45" s="74"/>
      <c r="H45" s="7"/>
      <c r="I45" s="58">
        <f t="shared" si="0"/>
        <v>4</v>
      </c>
      <c r="J45" s="58" t="str">
        <f t="shared" si="1"/>
        <v>Model Errors or Deterioration</v>
      </c>
      <c r="K45" s="28" t="str">
        <f>VLOOKUP(I45,Sheet1!$A$1:$C$15,3,FALSE)</f>
        <v>No planned change.</v>
      </c>
      <c r="L45" s="5"/>
      <c r="M45" s="5"/>
      <c r="N45" s="5"/>
      <c r="O45" s="5"/>
      <c r="P45" s="5"/>
      <c r="Q45" s="5"/>
      <c r="R45" s="5"/>
    </row>
    <row r="46" spans="2:18" ht="75" customHeight="1" x14ac:dyDescent="0.3">
      <c r="B46" s="47"/>
      <c r="C46" s="44"/>
      <c r="D46" s="36">
        <v>6</v>
      </c>
      <c r="E46" s="37" t="s">
        <v>76</v>
      </c>
      <c r="F46" s="62" t="s">
        <v>77</v>
      </c>
      <c r="G46" s="62"/>
      <c r="H46" s="7"/>
      <c r="I46" s="58">
        <f t="shared" si="0"/>
        <v>6</v>
      </c>
      <c r="J46" s="58" t="str">
        <f t="shared" si="1"/>
        <v>Inaccurate Financial Reporting with Respect to ALLL</v>
      </c>
      <c r="K46" s="28" t="str">
        <f>VLOOKUP(I46,Sheet1!$A$1:$C$15,3,FALSE)</f>
        <v>No planned change.</v>
      </c>
    </row>
    <row r="47" spans="2:18" ht="43.2" x14ac:dyDescent="0.3">
      <c r="B47" s="24" t="s">
        <v>43</v>
      </c>
      <c r="C47" s="27" t="s">
        <v>15</v>
      </c>
      <c r="D47" s="32">
        <v>3</v>
      </c>
      <c r="E47" s="33" t="s">
        <v>74</v>
      </c>
      <c r="F47" s="60" t="s">
        <v>75</v>
      </c>
      <c r="G47" s="60"/>
      <c r="H47" s="7"/>
      <c r="I47" s="58">
        <f t="shared" si="0"/>
        <v>3</v>
      </c>
      <c r="J47" s="58" t="str">
        <f t="shared" si="1"/>
        <v>Loss of Chrysler relationship</v>
      </c>
      <c r="K47" s="28" t="str">
        <f>VLOOKUP(I47,Sheet1!$A$1:$C$15,3,FALSE)</f>
        <v>This risk is increasing due to the potential addittion of an SC Lease Balance cap to the RAS metrics.  This metric may have a negative impact on the SC-Chrysler relationship as it could limit lesae originations, which would inhibit SC's ability to hit contractual penetration rates.</v>
      </c>
    </row>
    <row r="48" spans="2:18" x14ac:dyDescent="0.3">
      <c r="D48" s="34"/>
      <c r="E48" s="35"/>
      <c r="F48" s="35"/>
      <c r="G48" s="35"/>
      <c r="I48" s="9"/>
    </row>
    <row r="49" spans="1:9" x14ac:dyDescent="0.3">
      <c r="I49" s="9"/>
    </row>
    <row r="50" spans="1:9" x14ac:dyDescent="0.3">
      <c r="A50"/>
      <c r="I50" s="9"/>
    </row>
    <row r="51" spans="1:9" x14ac:dyDescent="0.3">
      <c r="A51"/>
      <c r="I51" s="9"/>
    </row>
    <row r="52" spans="1:9" x14ac:dyDescent="0.3">
      <c r="A52"/>
      <c r="I52" s="9"/>
    </row>
    <row r="53" spans="1:9" x14ac:dyDescent="0.3">
      <c r="A53"/>
      <c r="I53" s="9"/>
    </row>
    <row r="54" spans="1:9" x14ac:dyDescent="0.3">
      <c r="A54"/>
      <c r="I54" s="9"/>
    </row>
    <row r="55" spans="1:9" x14ac:dyDescent="0.3">
      <c r="A55"/>
      <c r="I55" s="9"/>
    </row>
    <row r="56" spans="1:9" x14ac:dyDescent="0.3">
      <c r="A56"/>
      <c r="I56" s="9"/>
    </row>
    <row r="57" spans="1:9" x14ac:dyDescent="0.3">
      <c r="A57"/>
      <c r="I57" s="9"/>
    </row>
    <row r="58" spans="1:9" x14ac:dyDescent="0.3">
      <c r="A58"/>
      <c r="I58" s="9"/>
    </row>
    <row r="59" spans="1:9" x14ac:dyDescent="0.3">
      <c r="A59"/>
      <c r="I59" s="9"/>
    </row>
    <row r="60" spans="1:9" x14ac:dyDescent="0.3">
      <c r="A60"/>
      <c r="I60" s="9"/>
    </row>
    <row r="61" spans="1:9" x14ac:dyDescent="0.3">
      <c r="A61"/>
      <c r="I61" s="9"/>
    </row>
    <row r="62" spans="1:9" x14ac:dyDescent="0.3">
      <c r="A62"/>
      <c r="I62" s="9"/>
    </row>
    <row r="63" spans="1:9" x14ac:dyDescent="0.3">
      <c r="A63"/>
      <c r="I63" s="9"/>
    </row>
    <row r="64" spans="1:9" x14ac:dyDescent="0.3">
      <c r="A64"/>
      <c r="I64" s="9"/>
    </row>
    <row r="65" spans="1:9" x14ac:dyDescent="0.3">
      <c r="A65"/>
      <c r="I65" s="9"/>
    </row>
    <row r="66" spans="1:9" x14ac:dyDescent="0.3">
      <c r="A66"/>
      <c r="I66" s="9"/>
    </row>
    <row r="67" spans="1:9" x14ac:dyDescent="0.3">
      <c r="A67"/>
      <c r="I67" s="9"/>
    </row>
    <row r="68" spans="1:9" x14ac:dyDescent="0.3">
      <c r="A68"/>
      <c r="I68" s="9"/>
    </row>
    <row r="69" spans="1:9" x14ac:dyDescent="0.3">
      <c r="A69"/>
      <c r="I69" s="9"/>
    </row>
    <row r="70" spans="1:9" x14ac:dyDescent="0.3">
      <c r="A70"/>
      <c r="I70" s="9"/>
    </row>
    <row r="71" spans="1:9" x14ac:dyDescent="0.3">
      <c r="A71"/>
      <c r="I71" s="9"/>
    </row>
    <row r="72" spans="1:9" x14ac:dyDescent="0.3">
      <c r="A72"/>
      <c r="I72" s="9"/>
    </row>
    <row r="73" spans="1:9" x14ac:dyDescent="0.3">
      <c r="A73"/>
      <c r="I73" s="9"/>
    </row>
    <row r="74" spans="1:9" x14ac:dyDescent="0.3">
      <c r="A74"/>
      <c r="I74" s="9"/>
    </row>
    <row r="75" spans="1:9" x14ac:dyDescent="0.3">
      <c r="A75"/>
      <c r="I75" s="9"/>
    </row>
    <row r="76" spans="1:9" x14ac:dyDescent="0.3">
      <c r="A76"/>
      <c r="I76" s="9"/>
    </row>
    <row r="77" spans="1:9" x14ac:dyDescent="0.3">
      <c r="A77"/>
      <c r="I77" s="9"/>
    </row>
    <row r="78" spans="1:9" x14ac:dyDescent="0.3">
      <c r="A78"/>
      <c r="I78" s="9"/>
    </row>
    <row r="79" spans="1:9" x14ac:dyDescent="0.3">
      <c r="A79"/>
      <c r="I79" s="9"/>
    </row>
    <row r="80" spans="1:9" x14ac:dyDescent="0.3">
      <c r="A80"/>
      <c r="I80" s="9"/>
    </row>
    <row r="81" spans="1:9" x14ac:dyDescent="0.3">
      <c r="A81"/>
      <c r="I81" s="9"/>
    </row>
    <row r="82" spans="1:9" x14ac:dyDescent="0.3">
      <c r="A82"/>
      <c r="I82" s="9"/>
    </row>
    <row r="83" spans="1:9" x14ac:dyDescent="0.3">
      <c r="A83"/>
      <c r="I83" s="9"/>
    </row>
    <row r="84" spans="1:9" x14ac:dyDescent="0.3">
      <c r="A84"/>
      <c r="I84" s="9"/>
    </row>
    <row r="85" spans="1:9" x14ac:dyDescent="0.3">
      <c r="A85"/>
      <c r="I85" s="9"/>
    </row>
    <row r="86" spans="1:9" x14ac:dyDescent="0.3">
      <c r="A86"/>
      <c r="I86" s="9"/>
    </row>
    <row r="87" spans="1:9" x14ac:dyDescent="0.3">
      <c r="A87"/>
      <c r="I87" s="9"/>
    </row>
    <row r="88" spans="1:9" x14ac:dyDescent="0.3">
      <c r="A88"/>
      <c r="I88" s="9"/>
    </row>
    <row r="89" spans="1:9" x14ac:dyDescent="0.3">
      <c r="A89"/>
      <c r="I89" s="9"/>
    </row>
    <row r="90" spans="1:9" x14ac:dyDescent="0.3">
      <c r="A90"/>
      <c r="I90" s="9"/>
    </row>
    <row r="91" spans="1:9" x14ac:dyDescent="0.3">
      <c r="A91"/>
      <c r="I91" s="9"/>
    </row>
    <row r="92" spans="1:9" x14ac:dyDescent="0.3">
      <c r="A92"/>
      <c r="I92" s="9"/>
    </row>
    <row r="93" spans="1:9" x14ac:dyDescent="0.3">
      <c r="A93"/>
      <c r="I93" s="9"/>
    </row>
    <row r="94" spans="1:9" x14ac:dyDescent="0.3">
      <c r="A94"/>
      <c r="I94" s="9"/>
    </row>
    <row r="95" spans="1:9" x14ac:dyDescent="0.3">
      <c r="A95"/>
      <c r="I95" s="9"/>
    </row>
    <row r="96" spans="1:9" x14ac:dyDescent="0.3">
      <c r="A96"/>
      <c r="I96" s="9"/>
    </row>
    <row r="97" spans="1:9" x14ac:dyDescent="0.3">
      <c r="A97"/>
      <c r="I97" s="9"/>
    </row>
    <row r="98" spans="1:9" x14ac:dyDescent="0.3">
      <c r="A98"/>
      <c r="I98" s="9"/>
    </row>
    <row r="99" spans="1:9" x14ac:dyDescent="0.3">
      <c r="A99"/>
      <c r="I99" s="9"/>
    </row>
    <row r="100" spans="1:9" x14ac:dyDescent="0.3">
      <c r="A100"/>
      <c r="I100" s="9"/>
    </row>
    <row r="101" spans="1:9" x14ac:dyDescent="0.3">
      <c r="A101"/>
      <c r="I101" s="9"/>
    </row>
    <row r="102" spans="1:9" x14ac:dyDescent="0.3">
      <c r="A102"/>
      <c r="I102" s="9"/>
    </row>
    <row r="103" spans="1:9" x14ac:dyDescent="0.3">
      <c r="A103"/>
      <c r="I103" s="9"/>
    </row>
    <row r="104" spans="1:9" x14ac:dyDescent="0.3">
      <c r="A104"/>
      <c r="I104" s="9"/>
    </row>
    <row r="105" spans="1:9" x14ac:dyDescent="0.3">
      <c r="A105"/>
      <c r="I105" s="9"/>
    </row>
    <row r="106" spans="1:9" x14ac:dyDescent="0.3">
      <c r="A106"/>
      <c r="I106" s="9"/>
    </row>
    <row r="107" spans="1:9" x14ac:dyDescent="0.3">
      <c r="A107"/>
      <c r="I107" s="9"/>
    </row>
    <row r="108" spans="1:9" x14ac:dyDescent="0.3">
      <c r="A108"/>
      <c r="I108" s="9"/>
    </row>
    <row r="109" spans="1:9" x14ac:dyDescent="0.3">
      <c r="A109"/>
      <c r="I109" s="9"/>
    </row>
    <row r="110" spans="1:9" x14ac:dyDescent="0.3">
      <c r="A110"/>
      <c r="I110" s="9"/>
    </row>
    <row r="111" spans="1:9" x14ac:dyDescent="0.3">
      <c r="A111"/>
      <c r="I111" s="9"/>
    </row>
    <row r="112" spans="1:9" x14ac:dyDescent="0.3">
      <c r="A112"/>
      <c r="I112" s="9"/>
    </row>
    <row r="113" spans="1:9" x14ac:dyDescent="0.3">
      <c r="A113"/>
      <c r="I113" s="9"/>
    </row>
    <row r="114" spans="1:9" x14ac:dyDescent="0.3">
      <c r="A114"/>
      <c r="I114" s="9"/>
    </row>
    <row r="115" spans="1:9" x14ac:dyDescent="0.3">
      <c r="A115"/>
      <c r="I115" s="9"/>
    </row>
    <row r="116" spans="1:9" x14ac:dyDescent="0.3">
      <c r="A116"/>
      <c r="I116" s="9"/>
    </row>
    <row r="117" spans="1:9" x14ac:dyDescent="0.3">
      <c r="A117"/>
      <c r="I117" s="9"/>
    </row>
    <row r="118" spans="1:9" x14ac:dyDescent="0.3">
      <c r="A118"/>
      <c r="I118" s="9"/>
    </row>
    <row r="119" spans="1:9" x14ac:dyDescent="0.3">
      <c r="A119"/>
      <c r="I119" s="9"/>
    </row>
    <row r="120" spans="1:9" x14ac:dyDescent="0.3">
      <c r="A120"/>
      <c r="I120" s="9"/>
    </row>
    <row r="121" spans="1:9" x14ac:dyDescent="0.3">
      <c r="A121"/>
      <c r="I121" s="9"/>
    </row>
    <row r="122" spans="1:9" x14ac:dyDescent="0.3">
      <c r="A122"/>
      <c r="I122" s="9"/>
    </row>
    <row r="123" spans="1:9" x14ac:dyDescent="0.3">
      <c r="A123"/>
      <c r="I123" s="9"/>
    </row>
    <row r="124" spans="1:9" x14ac:dyDescent="0.3">
      <c r="A124"/>
      <c r="I124" s="9"/>
    </row>
    <row r="125" spans="1:9" x14ac:dyDescent="0.3">
      <c r="A125"/>
      <c r="I125" s="9"/>
    </row>
    <row r="126" spans="1:9" x14ac:dyDescent="0.3">
      <c r="A126"/>
      <c r="I126" s="9"/>
    </row>
    <row r="127" spans="1:9" x14ac:dyDescent="0.3">
      <c r="A127"/>
      <c r="I127" s="9"/>
    </row>
    <row r="128" spans="1:9" x14ac:dyDescent="0.3">
      <c r="A128"/>
      <c r="I128" s="9"/>
    </row>
    <row r="129" spans="1:9" x14ac:dyDescent="0.3">
      <c r="A129"/>
      <c r="I129" s="9"/>
    </row>
    <row r="130" spans="1:9" x14ac:dyDescent="0.3">
      <c r="A130"/>
      <c r="I130" s="9"/>
    </row>
    <row r="131" spans="1:9" x14ac:dyDescent="0.3">
      <c r="A131"/>
      <c r="I131" s="9"/>
    </row>
    <row r="132" spans="1:9" x14ac:dyDescent="0.3">
      <c r="A132"/>
      <c r="I132" s="9"/>
    </row>
    <row r="133" spans="1:9" x14ac:dyDescent="0.3">
      <c r="A133"/>
      <c r="I133" s="9"/>
    </row>
    <row r="134" spans="1:9" x14ac:dyDescent="0.3">
      <c r="A134"/>
      <c r="I134" s="9"/>
    </row>
    <row r="135" spans="1:9" x14ac:dyDescent="0.3">
      <c r="A135"/>
      <c r="I135" s="9"/>
    </row>
    <row r="136" spans="1:9" x14ac:dyDescent="0.3">
      <c r="A136"/>
      <c r="I136" s="9"/>
    </row>
    <row r="137" spans="1:9" x14ac:dyDescent="0.3">
      <c r="A137"/>
      <c r="I137" s="9"/>
    </row>
    <row r="138" spans="1:9" x14ac:dyDescent="0.3">
      <c r="A138"/>
      <c r="I138" s="9"/>
    </row>
    <row r="139" spans="1:9" x14ac:dyDescent="0.3">
      <c r="A139"/>
      <c r="I139" s="9"/>
    </row>
    <row r="140" spans="1:9" x14ac:dyDescent="0.3">
      <c r="A140"/>
      <c r="I140" s="9"/>
    </row>
    <row r="141" spans="1:9" x14ac:dyDescent="0.3">
      <c r="A141"/>
      <c r="I141" s="9"/>
    </row>
    <row r="142" spans="1:9" x14ac:dyDescent="0.3">
      <c r="A142"/>
      <c r="I142" s="9"/>
    </row>
    <row r="143" spans="1:9" x14ac:dyDescent="0.3">
      <c r="A143"/>
      <c r="I143" s="9"/>
    </row>
    <row r="144" spans="1:9" x14ac:dyDescent="0.3">
      <c r="A144"/>
      <c r="I144" s="9"/>
    </row>
    <row r="145" spans="1:9" x14ac:dyDescent="0.3">
      <c r="A145"/>
      <c r="I145" s="9"/>
    </row>
    <row r="146" spans="1:9" x14ac:dyDescent="0.3">
      <c r="A146"/>
      <c r="I146" s="9"/>
    </row>
    <row r="147" spans="1:9" x14ac:dyDescent="0.3">
      <c r="A147"/>
      <c r="I147" s="9"/>
    </row>
    <row r="148" spans="1:9" x14ac:dyDescent="0.3">
      <c r="A148"/>
      <c r="I148" s="9"/>
    </row>
    <row r="149" spans="1:9" x14ac:dyDescent="0.3">
      <c r="A149"/>
      <c r="I149" s="9"/>
    </row>
    <row r="150" spans="1:9" x14ac:dyDescent="0.3">
      <c r="A150"/>
      <c r="I150" s="9"/>
    </row>
    <row r="151" spans="1:9" x14ac:dyDescent="0.3">
      <c r="A151"/>
      <c r="I151" s="9"/>
    </row>
    <row r="152" spans="1:9" x14ac:dyDescent="0.3">
      <c r="A152"/>
      <c r="I152" s="9"/>
    </row>
    <row r="153" spans="1:9" x14ac:dyDescent="0.3">
      <c r="A153"/>
      <c r="I153" s="9"/>
    </row>
    <row r="154" spans="1:9" x14ac:dyDescent="0.3">
      <c r="A154"/>
      <c r="I154" s="9"/>
    </row>
  </sheetData>
  <autoFilter ref="B5:K47"/>
  <mergeCells count="33">
    <mergeCell ref="B1:H1"/>
    <mergeCell ref="B21:B22"/>
    <mergeCell ref="C21:C22"/>
    <mergeCell ref="B7:B8"/>
    <mergeCell ref="C7:C8"/>
    <mergeCell ref="B12:B13"/>
    <mergeCell ref="C12:C13"/>
    <mergeCell ref="B14:B15"/>
    <mergeCell ref="C14:C15"/>
    <mergeCell ref="B16:B17"/>
    <mergeCell ref="C16:C17"/>
    <mergeCell ref="B18:B19"/>
    <mergeCell ref="B25:B26"/>
    <mergeCell ref="B40:B41"/>
    <mergeCell ref="C40:C41"/>
    <mergeCell ref="I3:K3"/>
    <mergeCell ref="B3:H3"/>
    <mergeCell ref="C25:C26"/>
    <mergeCell ref="B44:B46"/>
    <mergeCell ref="C44:C46"/>
    <mergeCell ref="C18:C19"/>
    <mergeCell ref="B23:B24"/>
    <mergeCell ref="C23:C24"/>
    <mergeCell ref="B27:B28"/>
    <mergeCell ref="C27:C28"/>
    <mergeCell ref="B29:B31"/>
    <mergeCell ref="C29:C31"/>
    <mergeCell ref="B37:B38"/>
    <mergeCell ref="C37:C38"/>
    <mergeCell ref="B32:B33"/>
    <mergeCell ref="C32:C33"/>
    <mergeCell ref="C34:C36"/>
    <mergeCell ref="B34:B36"/>
  </mergeCells>
  <pageMargins left="0.7" right="0.7" top="0.75" bottom="0.75" header="0.3" footer="0.3"/>
  <pageSetup scale="29" fitToHeight="0" orientation="landscape" r:id="rId1"/>
  <rowBreaks count="1" manualBreakCount="1">
    <brk id="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90" zoomScaleNormal="90" workbookViewId="0">
      <selection activeCell="C2" sqref="C2"/>
    </sheetView>
  </sheetViews>
  <sheetFormatPr defaultRowHeight="14.4" x14ac:dyDescent="0.3"/>
  <cols>
    <col min="1" max="1" width="13.77734375" style="72" customWidth="1"/>
    <col min="2" max="2" width="58.44140625" style="59" customWidth="1"/>
    <col min="3" max="3" width="82.88671875" customWidth="1"/>
  </cols>
  <sheetData>
    <row r="1" spans="1:3" x14ac:dyDescent="0.3">
      <c r="B1" s="68" t="s">
        <v>58</v>
      </c>
      <c r="C1" s="67" t="s">
        <v>52</v>
      </c>
    </row>
    <row r="2" spans="1:3" ht="57.6" x14ac:dyDescent="0.3">
      <c r="A2" s="58">
        <v>5</v>
      </c>
      <c r="B2" s="69" t="s">
        <v>83</v>
      </c>
      <c r="C2" s="64" t="s">
        <v>89</v>
      </c>
    </row>
    <row r="3" spans="1:3" ht="86.4" x14ac:dyDescent="0.3">
      <c r="A3" s="58">
        <v>12</v>
      </c>
      <c r="B3" s="70" t="s">
        <v>67</v>
      </c>
      <c r="C3" s="65" t="s">
        <v>91</v>
      </c>
    </row>
    <row r="4" spans="1:3" ht="57.6" x14ac:dyDescent="0.3">
      <c r="A4" s="58">
        <v>3</v>
      </c>
      <c r="B4" s="71" t="s">
        <v>75</v>
      </c>
      <c r="C4" s="65" t="s">
        <v>90</v>
      </c>
    </row>
    <row r="5" spans="1:3" ht="100.8" x14ac:dyDescent="0.3">
      <c r="A5" s="58">
        <v>1</v>
      </c>
      <c r="B5" s="69" t="s">
        <v>73</v>
      </c>
      <c r="C5" s="65" t="s">
        <v>91</v>
      </c>
    </row>
    <row r="6" spans="1:3" ht="57.6" x14ac:dyDescent="0.3">
      <c r="A6" s="58">
        <v>26</v>
      </c>
      <c r="B6" s="69" t="s">
        <v>61</v>
      </c>
      <c r="C6" s="65" t="s">
        <v>91</v>
      </c>
    </row>
    <row r="7" spans="1:3" ht="28.8" x14ac:dyDescent="0.3">
      <c r="A7" s="58">
        <v>27</v>
      </c>
      <c r="B7" s="69" t="s">
        <v>63</v>
      </c>
      <c r="C7" s="65"/>
    </row>
    <row r="8" spans="1:3" ht="43.2" x14ac:dyDescent="0.3">
      <c r="A8" s="58">
        <v>45</v>
      </c>
      <c r="B8" s="70" t="s">
        <v>85</v>
      </c>
      <c r="C8" s="65" t="s">
        <v>91</v>
      </c>
    </row>
    <row r="9" spans="1:3" ht="72" x14ac:dyDescent="0.3">
      <c r="A9" s="58">
        <v>35</v>
      </c>
      <c r="B9" s="71" t="s">
        <v>79</v>
      </c>
      <c r="C9" s="65" t="s">
        <v>91</v>
      </c>
    </row>
    <row r="10" spans="1:3" ht="43.2" x14ac:dyDescent="0.3">
      <c r="A10" s="58">
        <v>13</v>
      </c>
      <c r="B10" s="70" t="s">
        <v>71</v>
      </c>
      <c r="C10" s="65" t="s">
        <v>91</v>
      </c>
    </row>
    <row r="11" spans="1:3" ht="43.2" x14ac:dyDescent="0.3">
      <c r="A11" s="58">
        <v>16</v>
      </c>
      <c r="B11" s="71" t="s">
        <v>69</v>
      </c>
      <c r="C11" s="65" t="s">
        <v>91</v>
      </c>
    </row>
    <row r="12" spans="1:3" ht="57.6" x14ac:dyDescent="0.3">
      <c r="A12" s="58">
        <v>19</v>
      </c>
      <c r="B12" s="70" t="s">
        <v>65</v>
      </c>
      <c r="C12" s="66" t="s">
        <v>88</v>
      </c>
    </row>
    <row r="13" spans="1:3" ht="28.8" x14ac:dyDescent="0.3">
      <c r="A13" s="58">
        <v>7</v>
      </c>
      <c r="B13" s="71" t="s">
        <v>87</v>
      </c>
      <c r="C13" s="65" t="s">
        <v>91</v>
      </c>
    </row>
    <row r="14" spans="1:3" ht="72" x14ac:dyDescent="0.3">
      <c r="A14" s="58">
        <v>4</v>
      </c>
      <c r="B14" s="70" t="s">
        <v>81</v>
      </c>
      <c r="C14" s="65" t="s">
        <v>91</v>
      </c>
    </row>
    <row r="15" spans="1:3" ht="72" x14ac:dyDescent="0.3">
      <c r="A15" s="58">
        <v>6</v>
      </c>
      <c r="B15" s="71" t="s">
        <v>77</v>
      </c>
      <c r="C15" s="65" t="s">
        <v>91</v>
      </c>
    </row>
    <row r="16" spans="1:3" x14ac:dyDescent="0.3">
      <c r="A16"/>
      <c r="B16" s="72"/>
      <c r="C16" s="59"/>
    </row>
    <row r="17" spans="1:3" x14ac:dyDescent="0.3">
      <c r="A17"/>
      <c r="B17" s="72"/>
      <c r="C17" s="59"/>
    </row>
    <row r="18" spans="1:3" x14ac:dyDescent="0.3">
      <c r="A18"/>
      <c r="B18" s="72"/>
      <c r="C18" s="59"/>
    </row>
    <row r="19" spans="1:3" x14ac:dyDescent="0.3">
      <c r="A19"/>
      <c r="B19" s="72"/>
      <c r="C19" s="59"/>
    </row>
    <row r="20" spans="1:3" x14ac:dyDescent="0.3">
      <c r="A20"/>
      <c r="B20" s="72"/>
      <c r="C20" s="59"/>
    </row>
    <row r="21" spans="1:3" x14ac:dyDescent="0.3">
      <c r="A21"/>
      <c r="B21" s="72"/>
      <c r="C21" s="59"/>
    </row>
    <row r="22" spans="1:3" x14ac:dyDescent="0.3">
      <c r="A22"/>
      <c r="B22" s="72"/>
      <c r="C22" s="59"/>
    </row>
    <row r="23" spans="1:3" x14ac:dyDescent="0.3">
      <c r="A23"/>
      <c r="B23" s="72"/>
      <c r="C23" s="59"/>
    </row>
    <row r="24" spans="1:3" x14ac:dyDescent="0.3">
      <c r="A24"/>
      <c r="B24" s="72"/>
      <c r="C24" s="59"/>
    </row>
    <row r="25" spans="1:3" x14ac:dyDescent="0.3">
      <c r="A25"/>
      <c r="B25" s="72"/>
      <c r="C25" s="59"/>
    </row>
    <row r="26" spans="1:3" x14ac:dyDescent="0.3">
      <c r="A26"/>
      <c r="B26" s="72"/>
      <c r="C26" s="59"/>
    </row>
    <row r="27" spans="1:3" x14ac:dyDescent="0.3">
      <c r="A27"/>
      <c r="B27" s="72"/>
      <c r="C27" s="59"/>
    </row>
    <row r="28" spans="1:3" x14ac:dyDescent="0.3">
      <c r="A28"/>
      <c r="B28" s="72"/>
      <c r="C28" s="59"/>
    </row>
    <row r="29" spans="1:3" x14ac:dyDescent="0.3">
      <c r="A29"/>
      <c r="B29" s="72"/>
      <c r="C29" s="59"/>
    </row>
    <row r="30" spans="1:3" x14ac:dyDescent="0.3">
      <c r="A30"/>
      <c r="B30" s="72"/>
      <c r="C30" s="59"/>
    </row>
    <row r="31" spans="1:3" x14ac:dyDescent="0.3">
      <c r="A31"/>
      <c r="B31" s="72"/>
      <c r="C31" s="59"/>
    </row>
    <row r="32" spans="1:3" x14ac:dyDescent="0.3">
      <c r="A32"/>
      <c r="B32" s="72"/>
      <c r="C32" s="59"/>
    </row>
    <row r="33" spans="1:3" x14ac:dyDescent="0.3">
      <c r="A33"/>
      <c r="B33" s="72"/>
      <c r="C33" s="59"/>
    </row>
    <row r="34" spans="1:3" x14ac:dyDescent="0.3">
      <c r="A34"/>
      <c r="B34" s="72"/>
      <c r="C34" s="59"/>
    </row>
    <row r="35" spans="1:3" x14ac:dyDescent="0.3">
      <c r="A35"/>
      <c r="B35" s="72"/>
      <c r="C35" s="59"/>
    </row>
    <row r="36" spans="1:3" x14ac:dyDescent="0.3">
      <c r="A36"/>
      <c r="B36" s="72"/>
      <c r="C36" s="59"/>
    </row>
    <row r="37" spans="1:3" x14ac:dyDescent="0.3">
      <c r="A37"/>
      <c r="B37" s="72"/>
      <c r="C37" s="59"/>
    </row>
    <row r="38" spans="1:3" x14ac:dyDescent="0.3">
      <c r="A38"/>
      <c r="B38" s="72"/>
      <c r="C38" s="59"/>
    </row>
    <row r="39" spans="1:3" x14ac:dyDescent="0.3">
      <c r="A39"/>
      <c r="B39" s="72"/>
      <c r="C39" s="59"/>
    </row>
    <row r="40" spans="1:3" x14ac:dyDescent="0.3">
      <c r="A40"/>
      <c r="B40" s="72"/>
      <c r="C40" s="59"/>
    </row>
    <row r="41" spans="1:3" x14ac:dyDescent="0.3">
      <c r="A41"/>
      <c r="B41" s="72"/>
      <c r="C41" s="59"/>
    </row>
    <row r="42" spans="1:3" x14ac:dyDescent="0.3">
      <c r="A42"/>
      <c r="B42" s="72"/>
      <c r="C42"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Template</vt:lpstr>
      <vt:lpstr>Sheet1</vt:lpstr>
      <vt:lpstr>Template!Print_Area</vt:lpstr>
      <vt:lpstr>Template!Print_Titles</vt:lpstr>
    </vt:vector>
  </TitlesOfParts>
  <Company>Sovereign Bank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Parrish, Rut</dc:creator>
  <cp:lastModifiedBy>Benjamin Fierros</cp:lastModifiedBy>
  <cp:lastPrinted>2016-07-21T16:26:32Z</cp:lastPrinted>
  <dcterms:created xsi:type="dcterms:W3CDTF">2015-06-17T13:28:44Z</dcterms:created>
  <dcterms:modified xsi:type="dcterms:W3CDTF">2016-08-23T15:26:12Z</dcterms:modified>
</cp:coreProperties>
</file>