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21795" windowHeight="10200" tabRatio="883"/>
  </bookViews>
  <sheets>
    <sheet name="Overview" sheetId="13" r:id="rId1"/>
    <sheet name="Scalar - SNL benchmark" sheetId="1" r:id="rId2"/>
    <sheet name="SNL NCO - BSPR" sheetId="4" r:id="rId3"/>
    <sheet name="SNL Loans - BSPR" sheetId="5" r:id="rId4"/>
    <sheet name="PR NCO" sheetId="9" r:id="rId5"/>
    <sheet name="PR Loans" sheetId="10" r:id="rId6"/>
    <sheet name="SNL Table" sheetId="11" r:id="rId7"/>
    <sheet name="BSPR - SNL NCO Mapping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 localSheetId="0">[1]Residential!#REF!</definedName>
    <definedName name="a" localSheetId="4">[1]Residential!#REF!</definedName>
    <definedName name="a">[1]Residential!#REF!</definedName>
    <definedName name="ELIM_ACCOUNTING">'[2]Accounting Entries'!$AH$32:$AQ$51</definedName>
    <definedName name="ELIM_ACCTG_NAMES">'[2]Accounting Entries'!$B$32:$B$51</definedName>
    <definedName name="Gen_Ledger">'[2]1Q-14 GL'!$B$10:$K$4140</definedName>
    <definedName name="PURCH_ACCTING_NAMES">'[2]Accounting Entries'!$B$6:$B$30</definedName>
    <definedName name="PURCHASE_ACCOUNTING">'[2]Accounting Entries'!$AH$6:$AQ$30</definedName>
    <definedName name="qry_AFSCustomerList" localSheetId="0">#REF!</definedName>
    <definedName name="qry_AFSCustomerList" localSheetId="4">#REF!</definedName>
    <definedName name="qry_AFSCustomerList">#REF!</definedName>
    <definedName name="RWA_INPUT_SCUSA">'[2]RWA Inputs'!$AH$24:$AQ$38</definedName>
    <definedName name="RWA_INPUT_SCUSA_NAMES">'[2]RWA Inputs'!$B$24:$B$38</definedName>
    <definedName name="RWA_INPUT_SES">'[2]RWA Inputs'!$AH$6:$AQ$22</definedName>
    <definedName name="RWA_INPUT_SES_NAMES">'[2]RWA Inputs'!$B$6:$B$23</definedName>
    <definedName name="scenario">'[3]Summary Submission Cover Sheet'!$B$20</definedName>
    <definedName name="scenario_sup_adverse">'[3]Summary Submission Cover Sheet'!$A$29</definedName>
    <definedName name="scenario_sup_baseline">'[3]Summary Submission Cover Sheet'!$A$27</definedName>
    <definedName name="scenario_sup_severely_adverse">'[3]Summary Submission Cover Sheet'!$A$30</definedName>
    <definedName name="SCUSA_BS_INPUT_NAMES">'[2]Balance Inputs'!$B$117:$B$175</definedName>
    <definedName name="SCUSA_BS_INPUTS">'[2]Balance Inputs'!$AH$117:$AQ$171</definedName>
    <definedName name="SES_BS_INPUT_NAMES">'[2]Balance Inputs'!$B$6:$B$115</definedName>
    <definedName name="SES_BS_INPUTS">'[2]Balance Inputs'!$AH$6:$AQ$115</definedName>
    <definedName name="unknown" localSheetId="0">#REF!</definedName>
    <definedName name="unknown">#REF!</definedName>
  </definedNames>
  <calcPr calcId="145621"/>
</workbook>
</file>

<file path=xl/calcChain.xml><?xml version="1.0" encoding="utf-8"?>
<calcChain xmlns="http://schemas.openxmlformats.org/spreadsheetml/2006/main">
  <c r="C2" i="13" l="1"/>
  <c r="D48" i="10" l="1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E13" i="11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AR19" i="10"/>
  <c r="AQ19" i="10"/>
  <c r="AP19" i="10"/>
  <c r="AO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AR14" i="10"/>
  <c r="AQ14" i="10"/>
  <c r="AP14" i="10"/>
  <c r="AO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AR13" i="10"/>
  <c r="AQ13" i="10"/>
  <c r="AP13" i="10"/>
  <c r="AO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AR11" i="10"/>
  <c r="AQ11" i="10"/>
  <c r="AP11" i="10"/>
  <c r="AO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C38" i="9"/>
  <c r="D38" i="9" s="1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C36" i="9"/>
  <c r="D36" i="9" s="1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C34" i="9"/>
  <c r="D34" i="9" s="1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C33" i="9"/>
  <c r="D33" i="9" s="1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C32" i="9"/>
  <c r="D32" i="9" s="1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C31" i="9"/>
  <c r="D31" i="9" s="1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C30" i="9"/>
  <c r="D30" i="9" s="1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C28" i="9"/>
  <c r="D28" i="9" s="1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C26" i="9"/>
  <c r="D26" i="9" s="1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C25" i="9"/>
  <c r="D25" i="9" s="1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C24" i="9"/>
  <c r="D24" i="9" s="1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C22" i="9"/>
  <c r="D22" i="9" s="1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C21" i="9"/>
  <c r="D21" i="9" s="1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C20" i="9"/>
  <c r="D20" i="9" s="1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C18" i="9"/>
  <c r="D18" i="9" s="1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C17" i="9"/>
  <c r="D17" i="9" s="1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C16" i="9"/>
  <c r="D16" i="9" s="1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C14" i="9"/>
  <c r="D14" i="9" s="1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C13" i="9"/>
  <c r="D13" i="9" s="1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C12" i="9"/>
  <c r="D12" i="9" s="1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E13" i="7"/>
  <c r="A5" i="11"/>
  <c r="H40" i="1" l="1"/>
  <c r="G40" i="1"/>
  <c r="H34" i="1"/>
  <c r="G34" i="1"/>
  <c r="H28" i="1"/>
  <c r="G28" i="1"/>
  <c r="H22" i="1"/>
  <c r="G22" i="1"/>
  <c r="H16" i="1"/>
  <c r="G16" i="1"/>
  <c r="D41" i="5" l="1"/>
  <c r="D58" i="5" l="1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AO27" i="4" l="1"/>
  <c r="AK27" i="4"/>
  <c r="AG27" i="4"/>
  <c r="AC27" i="4"/>
  <c r="Y27" i="4"/>
  <c r="U27" i="4"/>
  <c r="Q27" i="4"/>
  <c r="M27" i="4"/>
  <c r="I27" i="4"/>
  <c r="AR26" i="4"/>
  <c r="AN26" i="4"/>
  <c r="AJ26" i="4"/>
  <c r="AF26" i="4"/>
  <c r="AB26" i="4"/>
  <c r="X26" i="4"/>
  <c r="T26" i="4"/>
  <c r="P26" i="4"/>
  <c r="L26" i="4"/>
  <c r="H26" i="4"/>
  <c r="AQ25" i="4"/>
  <c r="AM25" i="4"/>
  <c r="AI25" i="4"/>
  <c r="AE25" i="4"/>
  <c r="AA25" i="4"/>
  <c r="W25" i="4"/>
  <c r="S25" i="4"/>
  <c r="O25" i="4"/>
  <c r="K25" i="4"/>
  <c r="G25" i="4"/>
  <c r="AP24" i="4"/>
  <c r="AL24" i="4"/>
  <c r="AH24" i="4"/>
  <c r="AD24" i="4"/>
  <c r="Z24" i="4"/>
  <c r="V24" i="4"/>
  <c r="R24" i="4"/>
  <c r="N24" i="4"/>
  <c r="J24" i="4"/>
  <c r="F24" i="4"/>
  <c r="AO23" i="4"/>
  <c r="AK23" i="4"/>
  <c r="AG23" i="4"/>
  <c r="AC23" i="4"/>
  <c r="Y23" i="4"/>
  <c r="U23" i="4"/>
  <c r="Q23" i="4"/>
  <c r="M23" i="4"/>
  <c r="I23" i="4"/>
  <c r="AR22" i="4"/>
  <c r="AN22" i="4"/>
  <c r="AJ22" i="4"/>
  <c r="AF22" i="4"/>
  <c r="AB22" i="4"/>
  <c r="X22" i="4"/>
  <c r="T22" i="4"/>
  <c r="P22" i="4"/>
  <c r="L22" i="4"/>
  <c r="H22" i="4"/>
  <c r="AQ21" i="4"/>
  <c r="AM21" i="4"/>
  <c r="AI21" i="4"/>
  <c r="AE21" i="4"/>
  <c r="AA21" i="4"/>
  <c r="W21" i="4"/>
  <c r="S21" i="4"/>
  <c r="AN27" i="4"/>
  <c r="AI27" i="4"/>
  <c r="AD27" i="4"/>
  <c r="X27" i="4"/>
  <c r="S27" i="4"/>
  <c r="N27" i="4"/>
  <c r="H27" i="4"/>
  <c r="AP26" i="4"/>
  <c r="AK26" i="4"/>
  <c r="AE26" i="4"/>
  <c r="Z26" i="4"/>
  <c r="U26" i="4"/>
  <c r="O26" i="4"/>
  <c r="J26" i="4"/>
  <c r="AR25" i="4"/>
  <c r="AL25" i="4"/>
  <c r="AG25" i="4"/>
  <c r="AB25" i="4"/>
  <c r="V25" i="4"/>
  <c r="Q25" i="4"/>
  <c r="L25" i="4"/>
  <c r="F25" i="4"/>
  <c r="AN24" i="4"/>
  <c r="AI24" i="4"/>
  <c r="AC24" i="4"/>
  <c r="X24" i="4"/>
  <c r="S24" i="4"/>
  <c r="M24" i="4"/>
  <c r="H24" i="4"/>
  <c r="AP23" i="4"/>
  <c r="AJ23" i="4"/>
  <c r="AE23" i="4"/>
  <c r="Z23" i="4"/>
  <c r="T23" i="4"/>
  <c r="O23" i="4"/>
  <c r="J23" i="4"/>
  <c r="AQ22" i="4"/>
  <c r="AL22" i="4"/>
  <c r="AG22" i="4"/>
  <c r="AA22" i="4"/>
  <c r="V22" i="4"/>
  <c r="Q22" i="4"/>
  <c r="K22" i="4"/>
  <c r="F22" i="4"/>
  <c r="AN21" i="4"/>
  <c r="AH21" i="4"/>
  <c r="AC21" i="4"/>
  <c r="X21" i="4"/>
  <c r="R21" i="4"/>
  <c r="N21" i="4"/>
  <c r="J21" i="4"/>
  <c r="F21" i="4"/>
  <c r="AR27" i="4"/>
  <c r="AM27" i="4"/>
  <c r="AH27" i="4"/>
  <c r="AB27" i="4"/>
  <c r="W27" i="4"/>
  <c r="R27" i="4"/>
  <c r="L27" i="4"/>
  <c r="G27" i="4"/>
  <c r="AO26" i="4"/>
  <c r="AI26" i="4"/>
  <c r="AD26" i="4"/>
  <c r="Y26" i="4"/>
  <c r="S26" i="4"/>
  <c r="N26" i="4"/>
  <c r="I26" i="4"/>
  <c r="AP25" i="4"/>
  <c r="AK25" i="4"/>
  <c r="AF25" i="4"/>
  <c r="Z25" i="4"/>
  <c r="U25" i="4"/>
  <c r="P25" i="4"/>
  <c r="J25" i="4"/>
  <c r="AR24" i="4"/>
  <c r="AM24" i="4"/>
  <c r="AG24" i="4"/>
  <c r="AB24" i="4"/>
  <c r="W24" i="4"/>
  <c r="Q24" i="4"/>
  <c r="L24" i="4"/>
  <c r="G24" i="4"/>
  <c r="AN23" i="4"/>
  <c r="AI23" i="4"/>
  <c r="AD23" i="4"/>
  <c r="X23" i="4"/>
  <c r="S23" i="4"/>
  <c r="N23" i="4"/>
  <c r="H23" i="4"/>
  <c r="AP22" i="4"/>
  <c r="AK22" i="4"/>
  <c r="AE22" i="4"/>
  <c r="Z22" i="4"/>
  <c r="U22" i="4"/>
  <c r="O22" i="4"/>
  <c r="J22" i="4"/>
  <c r="AR21" i="4"/>
  <c r="AL21" i="4"/>
  <c r="AG21" i="4"/>
  <c r="AB21" i="4"/>
  <c r="V21" i="4"/>
  <c r="Q21" i="4"/>
  <c r="M21" i="4"/>
  <c r="I21" i="4"/>
  <c r="AQ27" i="4"/>
  <c r="AL27" i="4"/>
  <c r="AF27" i="4"/>
  <c r="AA27" i="4"/>
  <c r="V27" i="4"/>
  <c r="P27" i="4"/>
  <c r="K27" i="4"/>
  <c r="F27" i="4"/>
  <c r="AM26" i="4"/>
  <c r="AH26" i="4"/>
  <c r="AC26" i="4"/>
  <c r="W26" i="4"/>
  <c r="R26" i="4"/>
  <c r="M26" i="4"/>
  <c r="G26" i="4"/>
  <c r="AO25" i="4"/>
  <c r="AJ25" i="4"/>
  <c r="AD25" i="4"/>
  <c r="Y25" i="4"/>
  <c r="T25" i="4"/>
  <c r="N25" i="4"/>
  <c r="I25" i="4"/>
  <c r="AQ24" i="4"/>
  <c r="AE27" i="4"/>
  <c r="J27" i="4"/>
  <c r="AA26" i="4"/>
  <c r="F26" i="4"/>
  <c r="X25" i="4"/>
  <c r="AO24" i="4"/>
  <c r="AE24" i="4"/>
  <c r="T24" i="4"/>
  <c r="I24" i="4"/>
  <c r="AL23" i="4"/>
  <c r="AA23" i="4"/>
  <c r="P23" i="4"/>
  <c r="F23" i="4"/>
  <c r="AH22" i="4"/>
  <c r="W22" i="4"/>
  <c r="M22" i="4"/>
  <c r="AO21" i="4"/>
  <c r="AD21" i="4"/>
  <c r="T21" i="4"/>
  <c r="K21" i="4"/>
  <c r="Z27" i="4"/>
  <c r="AQ26" i="4"/>
  <c r="V26" i="4"/>
  <c r="AN25" i="4"/>
  <c r="R25" i="4"/>
  <c r="AK24" i="4"/>
  <c r="AA24" i="4"/>
  <c r="P24" i="4"/>
  <c r="AR23" i="4"/>
  <c r="AH23" i="4"/>
  <c r="W23" i="4"/>
  <c r="L23" i="4"/>
  <c r="AO22" i="4"/>
  <c r="AD22" i="4"/>
  <c r="S22" i="4"/>
  <c r="I22" i="4"/>
  <c r="AK21" i="4"/>
  <c r="Z21" i="4"/>
  <c r="P21" i="4"/>
  <c r="H21" i="4"/>
  <c r="AP27" i="4"/>
  <c r="T27" i="4"/>
  <c r="AL26" i="4"/>
  <c r="Q26" i="4"/>
  <c r="AH25" i="4"/>
  <c r="M25" i="4"/>
  <c r="AJ24" i="4"/>
  <c r="Y24" i="4"/>
  <c r="O24" i="4"/>
  <c r="AQ23" i="4"/>
  <c r="AF23" i="4"/>
  <c r="V23" i="4"/>
  <c r="K23" i="4"/>
  <c r="AM22" i="4"/>
  <c r="AC22" i="4"/>
  <c r="R22" i="4"/>
  <c r="G22" i="4"/>
  <c r="AJ21" i="4"/>
  <c r="Y21" i="4"/>
  <c r="O21" i="4"/>
  <c r="G21" i="4"/>
  <c r="AJ27" i="4"/>
  <c r="O27" i="4"/>
  <c r="AG26" i="4"/>
  <c r="K26" i="4"/>
  <c r="AC25" i="4"/>
  <c r="H25" i="4"/>
  <c r="AF24" i="4"/>
  <c r="U24" i="4"/>
  <c r="K24" i="4"/>
  <c r="AM23" i="4"/>
  <c r="AB23" i="4"/>
  <c r="R23" i="4"/>
  <c r="G23" i="4"/>
  <c r="AI22" i="4"/>
  <c r="Y22" i="4"/>
  <c r="N22" i="4"/>
  <c r="AP21" i="4"/>
  <c r="AF21" i="4"/>
  <c r="U21" i="4"/>
  <c r="L21" i="4"/>
  <c r="E27" i="4"/>
  <c r="E23" i="4"/>
  <c r="E24" i="4"/>
  <c r="E26" i="4"/>
  <c r="E22" i="4"/>
  <c r="E25" i="4"/>
  <c r="E21" i="4"/>
  <c r="AQ14" i="5"/>
  <c r="AP14" i="5"/>
  <c r="AL14" i="5"/>
  <c r="AH14" i="5"/>
  <c r="AD14" i="5"/>
  <c r="Z14" i="5"/>
  <c r="V14" i="5"/>
  <c r="R14" i="5"/>
  <c r="N14" i="5"/>
  <c r="J14" i="5"/>
  <c r="AR13" i="5"/>
  <c r="AN13" i="5"/>
  <c r="AJ13" i="5"/>
  <c r="AF13" i="5"/>
  <c r="AB13" i="5"/>
  <c r="X13" i="5"/>
  <c r="T13" i="5"/>
  <c r="P13" i="5"/>
  <c r="L13" i="5"/>
  <c r="H13" i="5"/>
  <c r="AP12" i="5"/>
  <c r="AL12" i="5"/>
  <c r="AH12" i="5"/>
  <c r="AD12" i="5"/>
  <c r="Z12" i="5"/>
  <c r="V12" i="5"/>
  <c r="R12" i="5"/>
  <c r="N12" i="5"/>
  <c r="J12" i="5"/>
  <c r="AR11" i="5"/>
  <c r="AN11" i="5"/>
  <c r="AJ11" i="5"/>
  <c r="AF11" i="5"/>
  <c r="AB11" i="5"/>
  <c r="X11" i="5"/>
  <c r="T11" i="5"/>
  <c r="P11" i="5"/>
  <c r="L11" i="5"/>
  <c r="H11" i="5"/>
  <c r="AR10" i="5"/>
  <c r="AN10" i="5"/>
  <c r="AJ10" i="5"/>
  <c r="AF10" i="5"/>
  <c r="AB10" i="5"/>
  <c r="X10" i="5"/>
  <c r="T10" i="5"/>
  <c r="P10" i="5"/>
  <c r="L10" i="5"/>
  <c r="H10" i="5"/>
  <c r="AP15" i="5"/>
  <c r="AL15" i="5"/>
  <c r="AH15" i="5"/>
  <c r="AD15" i="5"/>
  <c r="Z15" i="5"/>
  <c r="V15" i="5"/>
  <c r="R15" i="5"/>
  <c r="N15" i="5"/>
  <c r="J15" i="5"/>
  <c r="AR9" i="5"/>
  <c r="AN9" i="5"/>
  <c r="AJ9" i="5"/>
  <c r="AF9" i="5"/>
  <c r="AB9" i="5"/>
  <c r="X9" i="5"/>
  <c r="T9" i="5"/>
  <c r="P9" i="5"/>
  <c r="AO14" i="5"/>
  <c r="AK14" i="5"/>
  <c r="AG14" i="5"/>
  <c r="AC14" i="5"/>
  <c r="Y14" i="5"/>
  <c r="U14" i="5"/>
  <c r="Q14" i="5"/>
  <c r="M14" i="5"/>
  <c r="I14" i="5"/>
  <c r="AQ13" i="5"/>
  <c r="AM13" i="5"/>
  <c r="AI13" i="5"/>
  <c r="AE13" i="5"/>
  <c r="AA13" i="5"/>
  <c r="W13" i="5"/>
  <c r="S13" i="5"/>
  <c r="O13" i="5"/>
  <c r="K13" i="5"/>
  <c r="G13" i="5"/>
  <c r="AO12" i="5"/>
  <c r="AK12" i="5"/>
  <c r="AG12" i="5"/>
  <c r="AC12" i="5"/>
  <c r="Y12" i="5"/>
  <c r="U12" i="5"/>
  <c r="Q12" i="5"/>
  <c r="M12" i="5"/>
  <c r="I12" i="5"/>
  <c r="AQ11" i="5"/>
  <c r="AM11" i="5"/>
  <c r="AI11" i="5"/>
  <c r="AE11" i="5"/>
  <c r="AA11" i="5"/>
  <c r="W11" i="5"/>
  <c r="S11" i="5"/>
  <c r="O11" i="5"/>
  <c r="K11" i="5"/>
  <c r="G11" i="5"/>
  <c r="AQ10" i="5"/>
  <c r="AM10" i="5"/>
  <c r="AI10" i="5"/>
  <c r="AE10" i="5"/>
  <c r="AA10" i="5"/>
  <c r="W10" i="5"/>
  <c r="S10" i="5"/>
  <c r="O10" i="5"/>
  <c r="K10" i="5"/>
  <c r="G10" i="5"/>
  <c r="AO15" i="5"/>
  <c r="AK15" i="5"/>
  <c r="AG15" i="5"/>
  <c r="AC15" i="5"/>
  <c r="Y15" i="5"/>
  <c r="U15" i="5"/>
  <c r="Q15" i="5"/>
  <c r="M15" i="5"/>
  <c r="I15" i="5"/>
  <c r="AQ9" i="5"/>
  <c r="AM9" i="5"/>
  <c r="AI9" i="5"/>
  <c r="AE9" i="5"/>
  <c r="AA9" i="5"/>
  <c r="W9" i="5"/>
  <c r="S9" i="5"/>
  <c r="O9" i="5"/>
  <c r="K9" i="5"/>
  <c r="AN14" i="5"/>
  <c r="AF14" i="5"/>
  <c r="X14" i="5"/>
  <c r="P14" i="5"/>
  <c r="H14" i="5"/>
  <c r="AL13" i="5"/>
  <c r="AD13" i="5"/>
  <c r="V13" i="5"/>
  <c r="N13" i="5"/>
  <c r="AR12" i="5"/>
  <c r="AJ12" i="5"/>
  <c r="AB12" i="5"/>
  <c r="T12" i="5"/>
  <c r="L12" i="5"/>
  <c r="AP11" i="5"/>
  <c r="AH11" i="5"/>
  <c r="Z11" i="5"/>
  <c r="R11" i="5"/>
  <c r="J11" i="5"/>
  <c r="AL10" i="5"/>
  <c r="AD10" i="5"/>
  <c r="V10" i="5"/>
  <c r="N10" i="5"/>
  <c r="AR15" i="5"/>
  <c r="AJ15" i="5"/>
  <c r="AB15" i="5"/>
  <c r="T15" i="5"/>
  <c r="L15" i="5"/>
  <c r="AP9" i="5"/>
  <c r="AH9" i="5"/>
  <c r="Z9" i="5"/>
  <c r="R9" i="5"/>
  <c r="L9" i="5"/>
  <c r="G9" i="5"/>
  <c r="AP10" i="5"/>
  <c r="Z10" i="5"/>
  <c r="J10" i="5"/>
  <c r="AF15" i="5"/>
  <c r="P15" i="5"/>
  <c r="AL9" i="5"/>
  <c r="V9" i="5"/>
  <c r="I9" i="5"/>
  <c r="AA14" i="5"/>
  <c r="K14" i="5"/>
  <c r="AG13" i="5"/>
  <c r="Q13" i="5"/>
  <c r="AM12" i="5"/>
  <c r="W12" i="5"/>
  <c r="G12" i="5"/>
  <c r="AC11" i="5"/>
  <c r="M11" i="5"/>
  <c r="AO10" i="5"/>
  <c r="Y10" i="5"/>
  <c r="I10" i="5"/>
  <c r="AE15" i="5"/>
  <c r="O15" i="5"/>
  <c r="AK9" i="5"/>
  <c r="M9" i="5"/>
  <c r="AM14" i="5"/>
  <c r="AE14" i="5"/>
  <c r="W14" i="5"/>
  <c r="O14" i="5"/>
  <c r="G14" i="5"/>
  <c r="AK13" i="5"/>
  <c r="AC13" i="5"/>
  <c r="U13" i="5"/>
  <c r="M13" i="5"/>
  <c r="AQ12" i="5"/>
  <c r="AI12" i="5"/>
  <c r="AA12" i="5"/>
  <c r="S12" i="5"/>
  <c r="K12" i="5"/>
  <c r="AO11" i="5"/>
  <c r="AG11" i="5"/>
  <c r="Y11" i="5"/>
  <c r="Q11" i="5"/>
  <c r="I11" i="5"/>
  <c r="AK10" i="5"/>
  <c r="AC10" i="5"/>
  <c r="U10" i="5"/>
  <c r="M10" i="5"/>
  <c r="AQ15" i="5"/>
  <c r="AI15" i="5"/>
  <c r="AA15" i="5"/>
  <c r="S15" i="5"/>
  <c r="K15" i="5"/>
  <c r="AO9" i="5"/>
  <c r="AG9" i="5"/>
  <c r="Y9" i="5"/>
  <c r="Q9" i="5"/>
  <c r="J9" i="5"/>
  <c r="AR14" i="5"/>
  <c r="AJ14" i="5"/>
  <c r="AB14" i="5"/>
  <c r="T14" i="5"/>
  <c r="L14" i="5"/>
  <c r="AP13" i="5"/>
  <c r="AH13" i="5"/>
  <c r="Z13" i="5"/>
  <c r="R13" i="5"/>
  <c r="J13" i="5"/>
  <c r="AN12" i="5"/>
  <c r="AF12" i="5"/>
  <c r="X12" i="5"/>
  <c r="P12" i="5"/>
  <c r="H12" i="5"/>
  <c r="AL11" i="5"/>
  <c r="AD11" i="5"/>
  <c r="V11" i="5"/>
  <c r="N11" i="5"/>
  <c r="AH10" i="5"/>
  <c r="R10" i="5"/>
  <c r="AN15" i="5"/>
  <c r="X15" i="5"/>
  <c r="H15" i="5"/>
  <c r="AD9" i="5"/>
  <c r="N9" i="5"/>
  <c r="AI14" i="5"/>
  <c r="S14" i="5"/>
  <c r="AO13" i="5"/>
  <c r="Y13" i="5"/>
  <c r="I13" i="5"/>
  <c r="AE12" i="5"/>
  <c r="O12" i="5"/>
  <c r="AK11" i="5"/>
  <c r="U11" i="5"/>
  <c r="AG10" i="5"/>
  <c r="Q10" i="5"/>
  <c r="AM15" i="5"/>
  <c r="W15" i="5"/>
  <c r="G15" i="5"/>
  <c r="AC9" i="5"/>
  <c r="U9" i="5"/>
  <c r="H9" i="5"/>
  <c r="F11" i="5"/>
  <c r="F14" i="5"/>
  <c r="F12" i="5"/>
  <c r="F9" i="5"/>
  <c r="F13" i="5"/>
  <c r="F10" i="5"/>
  <c r="F15" i="5"/>
  <c r="E11" i="5"/>
  <c r="E14" i="5"/>
  <c r="E13" i="5"/>
  <c r="E10" i="5"/>
  <c r="E12" i="5"/>
  <c r="E15" i="5"/>
  <c r="E9" i="5"/>
  <c r="I12" i="4" l="1"/>
  <c r="O33" i="1" s="1"/>
  <c r="O34" i="1" s="1"/>
  <c r="E12" i="4"/>
  <c r="K33" i="1" s="1"/>
  <c r="K34" i="1" s="1"/>
  <c r="U9" i="4"/>
  <c r="AA15" i="1" s="1"/>
  <c r="AA16" i="1" s="1"/>
  <c r="Y10" i="4"/>
  <c r="AE20" i="1" s="1"/>
  <c r="AE21" i="1" s="1"/>
  <c r="AB11" i="4"/>
  <c r="AH27" i="1" s="1"/>
  <c r="AH28" i="1" s="1"/>
  <c r="AF12" i="4"/>
  <c r="AL33" i="1" s="1"/>
  <c r="AL34" i="1" s="1"/>
  <c r="AG14" i="4"/>
  <c r="O9" i="4"/>
  <c r="U15" i="1" s="1"/>
  <c r="U16" i="1" s="1"/>
  <c r="R10" i="4"/>
  <c r="X20" i="1" s="1"/>
  <c r="X21" i="1" s="1"/>
  <c r="V11" i="4"/>
  <c r="AB27" i="1" s="1"/>
  <c r="AB28" i="1" s="1"/>
  <c r="Y12" i="4"/>
  <c r="AE33" i="1" s="1"/>
  <c r="AE34" i="1" s="1"/>
  <c r="Q14" i="4"/>
  <c r="H9" i="4"/>
  <c r="N15" i="1" s="1"/>
  <c r="N16" i="1" s="1"/>
  <c r="I10" i="4"/>
  <c r="O20" i="1" s="1"/>
  <c r="O21" i="1" s="1"/>
  <c r="L11" i="4"/>
  <c r="R27" i="1" s="1"/>
  <c r="R28" i="1" s="1"/>
  <c r="P12" i="4"/>
  <c r="V33" i="1" s="1"/>
  <c r="V34" i="1" s="1"/>
  <c r="AN13" i="4"/>
  <c r="AT39" i="1" s="1"/>
  <c r="AT40" i="1" s="1"/>
  <c r="K9" i="4"/>
  <c r="Q15" i="1" s="1"/>
  <c r="Q16" i="1" s="1"/>
  <c r="M10" i="4"/>
  <c r="S20" i="1" s="1"/>
  <c r="S21" i="1" s="1"/>
  <c r="P11" i="4"/>
  <c r="V27" i="1" s="1"/>
  <c r="V28" i="1" s="1"/>
  <c r="T12" i="4"/>
  <c r="Z33" i="1" s="1"/>
  <c r="Z34" i="1" s="1"/>
  <c r="F14" i="4"/>
  <c r="AQ12" i="4"/>
  <c r="Y13" i="4"/>
  <c r="AE39" i="1" s="1"/>
  <c r="AE40" i="1" s="1"/>
  <c r="G14" i="4"/>
  <c r="AC14" i="4"/>
  <c r="K15" i="4"/>
  <c r="AF15" i="4"/>
  <c r="M9" i="4"/>
  <c r="S15" i="1" s="1"/>
  <c r="S16" i="1" s="1"/>
  <c r="AG9" i="4"/>
  <c r="AM15" i="1" s="1"/>
  <c r="AM16" i="1" s="1"/>
  <c r="O10" i="4"/>
  <c r="U20" i="1" s="1"/>
  <c r="U21" i="1" s="1"/>
  <c r="AK10" i="4"/>
  <c r="AQ20" i="1" s="1"/>
  <c r="AQ21" i="1" s="1"/>
  <c r="S11" i="4"/>
  <c r="Y27" i="1" s="1"/>
  <c r="Y28" i="1" s="1"/>
  <c r="AN11" i="4"/>
  <c r="AT27" i="1" s="1"/>
  <c r="AT28" i="1" s="1"/>
  <c r="W12" i="4"/>
  <c r="AC33" i="1" s="1"/>
  <c r="AC34" i="1" s="1"/>
  <c r="AR12" i="4"/>
  <c r="AX33" i="1" s="1"/>
  <c r="AX34" i="1" s="1"/>
  <c r="Z13" i="4"/>
  <c r="AF39" i="1" s="1"/>
  <c r="AF40" i="1" s="1"/>
  <c r="I14" i="4"/>
  <c r="AD14" i="4"/>
  <c r="L15" i="4"/>
  <c r="AH15" i="4"/>
  <c r="J9" i="4"/>
  <c r="P15" i="1" s="1"/>
  <c r="P16" i="1" s="1"/>
  <c r="AC9" i="4"/>
  <c r="AI15" i="1" s="1"/>
  <c r="AI16" i="1" s="1"/>
  <c r="K10" i="4"/>
  <c r="Q20" i="1" s="1"/>
  <c r="Q21" i="1" s="1"/>
  <c r="AG10" i="4"/>
  <c r="AM20" i="1" s="1"/>
  <c r="AM21" i="1" s="1"/>
  <c r="O11" i="4"/>
  <c r="U27" i="1" s="1"/>
  <c r="U28" i="1" s="1"/>
  <c r="AJ11" i="4"/>
  <c r="AP27" i="1" s="1"/>
  <c r="AP28" i="1" s="1"/>
  <c r="S12" i="4"/>
  <c r="Y33" i="1" s="1"/>
  <c r="Y34" i="1" s="1"/>
  <c r="AN12" i="4"/>
  <c r="AT33" i="1" s="1"/>
  <c r="AT34" i="1" s="1"/>
  <c r="V13" i="4"/>
  <c r="AB39" i="1" s="1"/>
  <c r="AB40" i="1" s="1"/>
  <c r="AR13" i="4"/>
  <c r="AX39" i="1" s="1"/>
  <c r="AX40" i="1" s="1"/>
  <c r="Z14" i="4"/>
  <c r="H15" i="4"/>
  <c r="AD15" i="4"/>
  <c r="W9" i="4"/>
  <c r="AC15" i="1" s="1"/>
  <c r="AC16" i="1" s="1"/>
  <c r="AM9" i="4"/>
  <c r="AS15" i="1" s="1"/>
  <c r="AS16" i="1" s="1"/>
  <c r="P10" i="4"/>
  <c r="V20" i="1" s="1"/>
  <c r="V21" i="1" s="1"/>
  <c r="AF10" i="4"/>
  <c r="AL20" i="1" s="1"/>
  <c r="AL21" i="1" s="1"/>
  <c r="I11" i="4"/>
  <c r="O27" i="1" s="1"/>
  <c r="O28" i="1" s="1"/>
  <c r="Y11" i="4"/>
  <c r="AE27" i="1" s="1"/>
  <c r="AE28" i="1" s="1"/>
  <c r="AO11" i="4"/>
  <c r="AU27" i="1" s="1"/>
  <c r="AU28" i="1" s="1"/>
  <c r="R12" i="4"/>
  <c r="X33" i="1" s="1"/>
  <c r="X34" i="1" s="1"/>
  <c r="AH12" i="4"/>
  <c r="AN33" i="1" s="1"/>
  <c r="AN34" i="1" s="1"/>
  <c r="K13" i="4"/>
  <c r="Q39" i="1" s="1"/>
  <c r="Q40" i="1" s="1"/>
  <c r="AA13" i="4"/>
  <c r="AG39" i="1" s="1"/>
  <c r="AG40" i="1" s="1"/>
  <c r="AQ13" i="4"/>
  <c r="AW39" i="1" s="1"/>
  <c r="AW40" i="1" s="1"/>
  <c r="T14" i="4"/>
  <c r="AJ14" i="4"/>
  <c r="M15" i="4"/>
  <c r="AC15" i="4"/>
  <c r="E13" i="4"/>
  <c r="E11" i="4"/>
  <c r="K27" i="1" s="1"/>
  <c r="K28" i="1" s="1"/>
  <c r="AF9" i="4"/>
  <c r="AL15" i="1" s="1"/>
  <c r="AL16" i="1" s="1"/>
  <c r="AI10" i="4"/>
  <c r="AO20" i="1" s="1"/>
  <c r="AO21" i="1" s="1"/>
  <c r="AM11" i="4"/>
  <c r="AS27" i="1" s="1"/>
  <c r="AS28" i="1" s="1"/>
  <c r="H13" i="4"/>
  <c r="N39" i="1" s="1"/>
  <c r="N40" i="1" s="1"/>
  <c r="O15" i="4"/>
  <c r="Y9" i="4"/>
  <c r="AE15" i="1" s="1"/>
  <c r="AE16" i="1" s="1"/>
  <c r="AC10" i="4"/>
  <c r="AI20" i="1" s="1"/>
  <c r="AI21" i="1" s="1"/>
  <c r="AF11" i="4"/>
  <c r="AL27" i="1" s="1"/>
  <c r="AL28" i="1" s="1"/>
  <c r="AJ12" i="4"/>
  <c r="AP33" i="1" s="1"/>
  <c r="AP34" i="1" s="1"/>
  <c r="AL14" i="4"/>
  <c r="P9" i="4"/>
  <c r="V15" i="1" s="1"/>
  <c r="V16" i="1" s="1"/>
  <c r="S10" i="4"/>
  <c r="Y20" i="1" s="1"/>
  <c r="Y21" i="1" s="1"/>
  <c r="W11" i="4"/>
  <c r="AC27" i="1" s="1"/>
  <c r="AC28" i="1" s="1"/>
  <c r="AA12" i="4"/>
  <c r="AG33" i="1" s="1"/>
  <c r="AG34" i="1" s="1"/>
  <c r="V14" i="4"/>
  <c r="T9" i="4"/>
  <c r="W10" i="4"/>
  <c r="AC20" i="1" s="1"/>
  <c r="AC21" i="1" s="1"/>
  <c r="AA11" i="4"/>
  <c r="AG27" i="1" s="1"/>
  <c r="AG28" i="1" s="1"/>
  <c r="AE12" i="4"/>
  <c r="AK33" i="1" s="1"/>
  <c r="AK34" i="1" s="1"/>
  <c r="AA14" i="4"/>
  <c r="I13" i="4"/>
  <c r="O39" i="1" s="1"/>
  <c r="O40" i="1" s="1"/>
  <c r="AD13" i="4"/>
  <c r="AJ39" i="1" s="1"/>
  <c r="AJ40" i="1" s="1"/>
  <c r="M14" i="4"/>
  <c r="AH14" i="4"/>
  <c r="P15" i="4"/>
  <c r="AL15" i="4"/>
  <c r="Q9" i="4"/>
  <c r="AL9" i="4"/>
  <c r="AR15" i="1" s="1"/>
  <c r="AR16" i="1" s="1"/>
  <c r="U10" i="4"/>
  <c r="AA20" i="1" s="1"/>
  <c r="AA21" i="1" s="1"/>
  <c r="AP10" i="4"/>
  <c r="AV20" i="1" s="1"/>
  <c r="AV21" i="1" s="1"/>
  <c r="X11" i="4"/>
  <c r="AD27" i="1" s="1"/>
  <c r="AD28" i="1" s="1"/>
  <c r="G12" i="4"/>
  <c r="M33" i="1" s="1"/>
  <c r="M34" i="1" s="1"/>
  <c r="AB12" i="4"/>
  <c r="AH33" i="1" s="1"/>
  <c r="AH34" i="1" s="1"/>
  <c r="J13" i="4"/>
  <c r="P39" i="1" s="1"/>
  <c r="P40" i="1" s="1"/>
  <c r="AF13" i="4"/>
  <c r="AL39" i="1" s="1"/>
  <c r="AL40" i="1" s="1"/>
  <c r="N14" i="4"/>
  <c r="AI14" i="4"/>
  <c r="R15" i="4"/>
  <c r="AM15" i="4"/>
  <c r="N9" i="4"/>
  <c r="T15" i="1" s="1"/>
  <c r="T16" i="1" s="1"/>
  <c r="AH9" i="4"/>
  <c r="AN15" i="1" s="1"/>
  <c r="AN16" i="1" s="1"/>
  <c r="Q10" i="4"/>
  <c r="W20" i="1" s="1"/>
  <c r="W21" i="1" s="1"/>
  <c r="AL10" i="4"/>
  <c r="AR20" i="1" s="1"/>
  <c r="AR21" i="1" s="1"/>
  <c r="T11" i="4"/>
  <c r="Z27" i="1" s="1"/>
  <c r="Z28" i="1" s="1"/>
  <c r="AP11" i="4"/>
  <c r="AV27" i="1" s="1"/>
  <c r="AV28" i="1" s="1"/>
  <c r="X12" i="4"/>
  <c r="AD33" i="1" s="1"/>
  <c r="AD34" i="1" s="1"/>
  <c r="F13" i="4"/>
  <c r="L39" i="1" s="1"/>
  <c r="L40" i="1" s="1"/>
  <c r="AB13" i="4"/>
  <c r="AH39" i="1" s="1"/>
  <c r="AH40" i="1" s="1"/>
  <c r="J14" i="4"/>
  <c r="AE14" i="4"/>
  <c r="N15" i="4"/>
  <c r="AI15" i="4"/>
  <c r="AA9" i="4"/>
  <c r="AG15" i="1" s="1"/>
  <c r="AG16" i="1" s="1"/>
  <c r="AQ9" i="4"/>
  <c r="AW15" i="1" s="1"/>
  <c r="AW16" i="1" s="1"/>
  <c r="T10" i="4"/>
  <c r="Z20" i="1" s="1"/>
  <c r="Z21" i="1" s="1"/>
  <c r="AJ10" i="4"/>
  <c r="AP20" i="1" s="1"/>
  <c r="AP21" i="1" s="1"/>
  <c r="M11" i="4"/>
  <c r="S27" i="1" s="1"/>
  <c r="S28" i="1" s="1"/>
  <c r="AC11" i="4"/>
  <c r="AI27" i="1" s="1"/>
  <c r="AI28" i="1" s="1"/>
  <c r="F12" i="4"/>
  <c r="L33" i="1" s="1"/>
  <c r="L34" i="1" s="1"/>
  <c r="V12" i="4"/>
  <c r="AB33" i="1" s="1"/>
  <c r="AB34" i="1" s="1"/>
  <c r="AL12" i="4"/>
  <c r="AR33" i="1" s="1"/>
  <c r="AR34" i="1" s="1"/>
  <c r="O13" i="4"/>
  <c r="U39" i="1" s="1"/>
  <c r="U40" i="1" s="1"/>
  <c r="AE13" i="4"/>
  <c r="AK39" i="1" s="1"/>
  <c r="AK40" i="1" s="1"/>
  <c r="H14" i="4"/>
  <c r="X14" i="4"/>
  <c r="AN14" i="4"/>
  <c r="Q15" i="4"/>
  <c r="AG15" i="4"/>
  <c r="E10" i="4"/>
  <c r="K20" i="1" s="1"/>
  <c r="K21" i="1" s="1"/>
  <c r="E15" i="4"/>
  <c r="AP9" i="4"/>
  <c r="AV15" i="1" s="1"/>
  <c r="AV16" i="1" s="1"/>
  <c r="G11" i="4"/>
  <c r="M27" i="1" s="1"/>
  <c r="M28" i="1" s="1"/>
  <c r="K12" i="4"/>
  <c r="Q33" i="1" s="1"/>
  <c r="Q34" i="1" s="1"/>
  <c r="AC13" i="4"/>
  <c r="AI39" i="1" s="1"/>
  <c r="AI40" i="1" s="1"/>
  <c r="AJ15" i="4"/>
  <c r="AJ9" i="4"/>
  <c r="AP15" i="1" s="1"/>
  <c r="AP16" i="1" s="1"/>
  <c r="AM10" i="4"/>
  <c r="AS20" i="1" s="1"/>
  <c r="AS21" i="1" s="1"/>
  <c r="AQ11" i="4"/>
  <c r="AW27" i="1" s="1"/>
  <c r="AW28" i="1" s="1"/>
  <c r="M13" i="4"/>
  <c r="S39" i="1" s="1"/>
  <c r="S40" i="1" s="1"/>
  <c r="T15" i="4"/>
  <c r="Z9" i="4"/>
  <c r="AF15" i="1" s="1"/>
  <c r="AF16" i="1" s="1"/>
  <c r="AD10" i="4"/>
  <c r="AJ20" i="1" s="1"/>
  <c r="AJ21" i="1" s="1"/>
  <c r="AH11" i="4"/>
  <c r="AN27" i="1" s="1"/>
  <c r="AN28" i="1" s="1"/>
  <c r="AK12" i="4"/>
  <c r="AQ33" i="1" s="1"/>
  <c r="AQ34" i="1" s="1"/>
  <c r="AQ14" i="4"/>
  <c r="AD9" i="4"/>
  <c r="AJ15" i="1" s="1"/>
  <c r="AJ16" i="1" s="1"/>
  <c r="AH10" i="4"/>
  <c r="AN20" i="1" s="1"/>
  <c r="AN21" i="1" s="1"/>
  <c r="AL11" i="4"/>
  <c r="AR27" i="1" s="1"/>
  <c r="AR28" i="1" s="1"/>
  <c r="AO12" i="4"/>
  <c r="AU33" i="1" s="1"/>
  <c r="AU34" i="1" s="1"/>
  <c r="J15" i="4"/>
  <c r="N13" i="4"/>
  <c r="T39" i="1" s="1"/>
  <c r="T40" i="1" s="1"/>
  <c r="AJ13" i="4"/>
  <c r="AP39" i="1" s="1"/>
  <c r="AP40" i="1" s="1"/>
  <c r="R14" i="4"/>
  <c r="AM14" i="4"/>
  <c r="V15" i="4"/>
  <c r="AQ15" i="4"/>
  <c r="V9" i="4"/>
  <c r="AB15" i="1" s="1"/>
  <c r="AB16" i="1" s="1"/>
  <c r="AR9" i="4"/>
  <c r="AX15" i="1" s="1"/>
  <c r="AX16" i="1" s="1"/>
  <c r="Z10" i="4"/>
  <c r="AF20" i="1" s="1"/>
  <c r="AF21" i="1" s="1"/>
  <c r="H11" i="4"/>
  <c r="N27" i="1" s="1"/>
  <c r="N28" i="1" s="1"/>
  <c r="AD11" i="4"/>
  <c r="AJ27" i="1" s="1"/>
  <c r="AJ28" i="1" s="1"/>
  <c r="L12" i="4"/>
  <c r="R33" i="1" s="1"/>
  <c r="R34" i="1" s="1"/>
  <c r="AG12" i="4"/>
  <c r="AM33" i="1" s="1"/>
  <c r="AM34" i="1" s="1"/>
  <c r="P13" i="4"/>
  <c r="V39" i="1" s="1"/>
  <c r="V40" i="1" s="1"/>
  <c r="AK13" i="4"/>
  <c r="AQ39" i="1" s="1"/>
  <c r="AQ40" i="1" s="1"/>
  <c r="S14" i="4"/>
  <c r="AO14" i="4"/>
  <c r="W15" i="4"/>
  <c r="AR15" i="4"/>
  <c r="R9" i="4"/>
  <c r="X15" i="1" s="1"/>
  <c r="X16" i="1" s="1"/>
  <c r="AN9" i="4"/>
  <c r="AT15" i="1" s="1"/>
  <c r="AT16" i="1" s="1"/>
  <c r="V10" i="4"/>
  <c r="AB20" i="1" s="1"/>
  <c r="AB21" i="1" s="1"/>
  <c r="AQ10" i="4"/>
  <c r="AW20" i="1" s="1"/>
  <c r="AW21" i="1" s="1"/>
  <c r="Z11" i="4"/>
  <c r="AF27" i="1" s="1"/>
  <c r="AF28" i="1" s="1"/>
  <c r="H12" i="4"/>
  <c r="N33" i="1" s="1"/>
  <c r="N34" i="1" s="1"/>
  <c r="AC12" i="4"/>
  <c r="AI33" i="1" s="1"/>
  <c r="AI34" i="1" s="1"/>
  <c r="L13" i="4"/>
  <c r="R39" i="1" s="1"/>
  <c r="R40" i="1" s="1"/>
  <c r="AG13" i="4"/>
  <c r="AM39" i="1" s="1"/>
  <c r="AM40" i="1" s="1"/>
  <c r="O14" i="4"/>
  <c r="AK14" i="4"/>
  <c r="S15" i="4"/>
  <c r="AN15" i="4"/>
  <c r="AE9" i="4"/>
  <c r="AK15" i="1" s="1"/>
  <c r="AK16" i="1" s="1"/>
  <c r="H10" i="4"/>
  <c r="N20" i="1" s="1"/>
  <c r="N21" i="1" s="1"/>
  <c r="X10" i="4"/>
  <c r="AD20" i="1" s="1"/>
  <c r="AD21" i="1" s="1"/>
  <c r="AN10" i="4"/>
  <c r="AT20" i="1" s="1"/>
  <c r="AT21" i="1" s="1"/>
  <c r="Q11" i="4"/>
  <c r="W27" i="1" s="1"/>
  <c r="W28" i="1" s="1"/>
  <c r="AG11" i="4"/>
  <c r="AM27" i="1" s="1"/>
  <c r="AM28" i="1" s="1"/>
  <c r="J12" i="4"/>
  <c r="P33" i="1" s="1"/>
  <c r="P34" i="1" s="1"/>
  <c r="Z12" i="4"/>
  <c r="AF33" i="1" s="1"/>
  <c r="AF34" i="1" s="1"/>
  <c r="AP12" i="4"/>
  <c r="AV33" i="1" s="1"/>
  <c r="AV34" i="1" s="1"/>
  <c r="S13" i="4"/>
  <c r="Y39" i="1" s="1"/>
  <c r="Y40" i="1" s="1"/>
  <c r="AI13" i="4"/>
  <c r="AO39" i="1" s="1"/>
  <c r="AO40" i="1" s="1"/>
  <c r="L14" i="4"/>
  <c r="AB14" i="4"/>
  <c r="AR14" i="4"/>
  <c r="U15" i="4"/>
  <c r="AK15" i="4"/>
  <c r="E14" i="4"/>
  <c r="L9" i="4"/>
  <c r="R15" i="1" s="1"/>
  <c r="R16" i="1" s="1"/>
  <c r="N10" i="4"/>
  <c r="T20" i="1" s="1"/>
  <c r="T21" i="1" s="1"/>
  <c r="R11" i="4"/>
  <c r="X27" i="1" s="1"/>
  <c r="X28" i="1" s="1"/>
  <c r="U12" i="4"/>
  <c r="AA33" i="1" s="1"/>
  <c r="AA34" i="1" s="1"/>
  <c r="K14" i="4"/>
  <c r="G9" i="4"/>
  <c r="M15" i="1" s="1"/>
  <c r="M16" i="1" s="1"/>
  <c r="G10" i="4"/>
  <c r="M20" i="1" s="1"/>
  <c r="M21" i="1" s="1"/>
  <c r="K11" i="4"/>
  <c r="Q27" i="1" s="1"/>
  <c r="Q28" i="1" s="1"/>
  <c r="O12" i="4"/>
  <c r="U33" i="1" s="1"/>
  <c r="U34" i="1" s="1"/>
  <c r="AH13" i="4"/>
  <c r="AN39" i="1" s="1"/>
  <c r="AN40" i="1" s="1"/>
  <c r="AP15" i="4"/>
  <c r="AK9" i="4"/>
  <c r="AQ15" i="1" s="1"/>
  <c r="AQ16" i="1" s="1"/>
  <c r="AO10" i="4"/>
  <c r="AU20" i="1" s="1"/>
  <c r="AU21" i="1" s="1"/>
  <c r="AR11" i="4"/>
  <c r="AX27" i="1" s="1"/>
  <c r="AX28" i="1" s="1"/>
  <c r="R13" i="4"/>
  <c r="X39" i="1" s="1"/>
  <c r="X40" i="1" s="1"/>
  <c r="Z15" i="4"/>
  <c r="AO9" i="4"/>
  <c r="AU15" i="1" s="1"/>
  <c r="AU16" i="1" s="1"/>
  <c r="F11" i="4"/>
  <c r="L27" i="1" s="1"/>
  <c r="L28" i="1" s="1"/>
  <c r="X13" i="4"/>
  <c r="AD39" i="1" s="1"/>
  <c r="AD40" i="1" s="1"/>
  <c r="AE15" i="4"/>
  <c r="T13" i="4"/>
  <c r="Z39" i="1" s="1"/>
  <c r="Z40" i="1" s="1"/>
  <c r="AO13" i="4"/>
  <c r="AU39" i="1" s="1"/>
  <c r="AU40" i="1" s="1"/>
  <c r="W14" i="4"/>
  <c r="F15" i="4"/>
  <c r="AA15" i="4"/>
  <c r="I9" i="4"/>
  <c r="O15" i="1" s="1"/>
  <c r="O16" i="1" s="1"/>
  <c r="AB9" i="4"/>
  <c r="AH15" i="1" s="1"/>
  <c r="AH16" i="1" s="1"/>
  <c r="J10" i="4"/>
  <c r="P20" i="1" s="1"/>
  <c r="P21" i="1" s="1"/>
  <c r="AE10" i="4"/>
  <c r="AK20" i="1" s="1"/>
  <c r="AK21" i="1" s="1"/>
  <c r="N11" i="4"/>
  <c r="T27" i="1" s="1"/>
  <c r="T28" i="1" s="1"/>
  <c r="AI11" i="4"/>
  <c r="AO27" i="1" s="1"/>
  <c r="AO28" i="1" s="1"/>
  <c r="Q12" i="4"/>
  <c r="W33" i="1" s="1"/>
  <c r="W34" i="1" s="1"/>
  <c r="AM12" i="4"/>
  <c r="AS33" i="1" s="1"/>
  <c r="AS34" i="1" s="1"/>
  <c r="U13" i="4"/>
  <c r="AA39" i="1" s="1"/>
  <c r="AA40" i="1" s="1"/>
  <c r="AP13" i="4"/>
  <c r="AV39" i="1" s="1"/>
  <c r="AV40" i="1" s="1"/>
  <c r="Y14" i="4"/>
  <c r="G15" i="4"/>
  <c r="AB15" i="4"/>
  <c r="F9" i="4"/>
  <c r="X9" i="4"/>
  <c r="AD15" i="1" s="1"/>
  <c r="AD16" i="1" s="1"/>
  <c r="F10" i="4"/>
  <c r="L20" i="1" s="1"/>
  <c r="L21" i="1" s="1"/>
  <c r="AA10" i="4"/>
  <c r="AG20" i="1" s="1"/>
  <c r="AG21" i="1" s="1"/>
  <c r="J11" i="4"/>
  <c r="P27" i="1" s="1"/>
  <c r="P28" i="1" s="1"/>
  <c r="AE11" i="4"/>
  <c r="AK27" i="1" s="1"/>
  <c r="AK28" i="1" s="1"/>
  <c r="M12" i="4"/>
  <c r="S33" i="1" s="1"/>
  <c r="S34" i="1" s="1"/>
  <c r="AI12" i="4"/>
  <c r="AO33" i="1" s="1"/>
  <c r="AO34" i="1" s="1"/>
  <c r="Q13" i="4"/>
  <c r="W39" i="1" s="1"/>
  <c r="W40" i="1" s="1"/>
  <c r="AL13" i="4"/>
  <c r="AR39" i="1" s="1"/>
  <c r="AR40" i="1" s="1"/>
  <c r="U14" i="4"/>
  <c r="AP14" i="4"/>
  <c r="X15" i="4"/>
  <c r="S9" i="4"/>
  <c r="Y15" i="1" s="1"/>
  <c r="Y16" i="1" s="1"/>
  <c r="AI9" i="4"/>
  <c r="AO15" i="1" s="1"/>
  <c r="AO16" i="1" s="1"/>
  <c r="L10" i="4"/>
  <c r="R20" i="1" s="1"/>
  <c r="R21" i="1" s="1"/>
  <c r="AB10" i="4"/>
  <c r="AH20" i="1" s="1"/>
  <c r="AH21" i="1" s="1"/>
  <c r="AR10" i="4"/>
  <c r="AX20" i="1" s="1"/>
  <c r="AX21" i="1" s="1"/>
  <c r="U11" i="4"/>
  <c r="AA27" i="1" s="1"/>
  <c r="AA28" i="1" s="1"/>
  <c r="AK11" i="4"/>
  <c r="AQ27" i="1" s="1"/>
  <c r="AQ28" i="1" s="1"/>
  <c r="N12" i="4"/>
  <c r="T33" i="1" s="1"/>
  <c r="T34" i="1" s="1"/>
  <c r="AD12" i="4"/>
  <c r="AJ33" i="1" s="1"/>
  <c r="AJ34" i="1" s="1"/>
  <c r="G13" i="4"/>
  <c r="M39" i="1" s="1"/>
  <c r="M40" i="1" s="1"/>
  <c r="W13" i="4"/>
  <c r="AC39" i="1" s="1"/>
  <c r="AC40" i="1" s="1"/>
  <c r="AM13" i="4"/>
  <c r="AS39" i="1" s="1"/>
  <c r="AS40" i="1" s="1"/>
  <c r="P14" i="4"/>
  <c r="AF14" i="4"/>
  <c r="I15" i="4"/>
  <c r="Y15" i="4"/>
  <c r="AO15" i="4"/>
  <c r="E9" i="4"/>
  <c r="Y28" i="4"/>
  <c r="AD28" i="4"/>
  <c r="AE28" i="4"/>
  <c r="L28" i="4"/>
  <c r="H28" i="4"/>
  <c r="Q28" i="4"/>
  <c r="AL28" i="4"/>
  <c r="R28" i="4"/>
  <c r="P28" i="4"/>
  <c r="AO28" i="4"/>
  <c r="AR28" i="4"/>
  <c r="F28" i="4"/>
  <c r="AI28" i="4"/>
  <c r="AF28" i="4"/>
  <c r="G28" i="4"/>
  <c r="Z28" i="4"/>
  <c r="K28" i="4"/>
  <c r="I28" i="4"/>
  <c r="AB28" i="4"/>
  <c r="J28" i="4"/>
  <c r="AC28" i="4"/>
  <c r="W28" i="4"/>
  <c r="AM28" i="4"/>
  <c r="AN28" i="4"/>
  <c r="U28" i="4"/>
  <c r="AJ28" i="4"/>
  <c r="V28" i="4"/>
  <c r="X28" i="4"/>
  <c r="S28" i="4"/>
  <c r="AP28" i="4"/>
  <c r="O28" i="4"/>
  <c r="AK28" i="4"/>
  <c r="T28" i="4"/>
  <c r="M28" i="4"/>
  <c r="AG28" i="4"/>
  <c r="N28" i="4"/>
  <c r="AH28" i="4"/>
  <c r="AA28" i="4"/>
  <c r="AQ28" i="4"/>
  <c r="AQ16" i="5"/>
  <c r="E16" i="5"/>
  <c r="H16" i="5"/>
  <c r="AL16" i="5"/>
  <c r="AH16" i="5"/>
  <c r="O16" i="5"/>
  <c r="AN16" i="5"/>
  <c r="N16" i="5"/>
  <c r="AE16" i="5"/>
  <c r="X16" i="5"/>
  <c r="U16" i="5"/>
  <c r="AG16" i="5"/>
  <c r="AP16" i="5"/>
  <c r="S16" i="5"/>
  <c r="AR16" i="5"/>
  <c r="AC16" i="5"/>
  <c r="AD16" i="5"/>
  <c r="J16" i="5"/>
  <c r="AO16" i="5"/>
  <c r="I16" i="5"/>
  <c r="R16" i="5"/>
  <c r="W16" i="5"/>
  <c r="AM16" i="5"/>
  <c r="P16" i="5"/>
  <c r="AF16" i="5"/>
  <c r="Y16" i="5"/>
  <c r="M16" i="5"/>
  <c r="G16" i="5"/>
  <c r="AK16" i="5"/>
  <c r="L16" i="5"/>
  <c r="AI16" i="5"/>
  <c r="AB16" i="5"/>
  <c r="Q16" i="5"/>
  <c r="V16" i="5"/>
  <c r="Z16" i="5"/>
  <c r="K16" i="5"/>
  <c r="AA16" i="5"/>
  <c r="T16" i="5"/>
  <c r="AJ16" i="5"/>
  <c r="F16" i="5"/>
  <c r="E28" i="4"/>
  <c r="L15" i="1" l="1"/>
  <c r="L16" i="1" s="1"/>
  <c r="K15" i="1"/>
  <c r="K16" i="1" s="1"/>
  <c r="F21" i="1"/>
  <c r="E21" i="1"/>
  <c r="D21" i="1"/>
  <c r="E16" i="4"/>
  <c r="N16" i="4"/>
  <c r="AK16" i="4"/>
  <c r="X16" i="4"/>
  <c r="AN16" i="4"/>
  <c r="J16" i="4"/>
  <c r="Z16" i="4"/>
  <c r="F16" i="4"/>
  <c r="R16" i="4"/>
  <c r="L16" i="4"/>
  <c r="AQ16" i="4"/>
  <c r="AG16" i="4"/>
  <c r="O16" i="4"/>
  <c r="V16" i="4"/>
  <c r="AM16" i="4"/>
  <c r="AB16" i="4"/>
  <c r="G16" i="4"/>
  <c r="AR16" i="4"/>
  <c r="AL16" i="4"/>
  <c r="AE16" i="4"/>
  <c r="AA16" i="4"/>
  <c r="M16" i="4"/>
  <c r="AP16" i="4"/>
  <c r="AJ16" i="4"/>
  <c r="W16" i="4"/>
  <c r="I16" i="4"/>
  <c r="AF16" i="4"/>
  <c r="AO16" i="4"/>
  <c r="Q16" i="4"/>
  <c r="AD16" i="4"/>
  <c r="AH16" i="4"/>
  <c r="T16" i="4"/>
  <c r="S16" i="4"/>
  <c r="U16" i="4"/>
  <c r="AC16" i="4"/>
  <c r="K16" i="4"/>
  <c r="AI16" i="4"/>
  <c r="P16" i="4"/>
  <c r="H16" i="4"/>
  <c r="Y16" i="4"/>
  <c r="K39" i="1"/>
  <c r="K40" i="1" s="1"/>
  <c r="E39" i="1"/>
  <c r="F39" i="1"/>
  <c r="D39" i="1"/>
  <c r="D27" i="1"/>
  <c r="F27" i="1"/>
  <c r="E27" i="1"/>
  <c r="D15" i="1"/>
  <c r="Z15" i="1"/>
  <c r="Z16" i="1" s="1"/>
  <c r="W15" i="1"/>
  <c r="W16" i="1" s="1"/>
  <c r="AW33" i="1"/>
  <c r="AW34" i="1" s="1"/>
  <c r="H39" i="1" l="1"/>
  <c r="D33" i="1"/>
  <c r="F33" i="1"/>
  <c r="E33" i="1"/>
  <c r="G39" i="1"/>
  <c r="H21" i="1"/>
  <c r="G27" i="1"/>
  <c r="H27" i="1"/>
  <c r="G21" i="1"/>
  <c r="E15" i="1"/>
  <c r="G15" i="1" s="1"/>
  <c r="F15" i="1"/>
  <c r="H15" i="1" s="1"/>
  <c r="H33" i="1" l="1"/>
  <c r="G33" i="1"/>
</calcChain>
</file>

<file path=xl/comments1.xml><?xml version="1.0" encoding="utf-8"?>
<comments xmlns="http://schemas.openxmlformats.org/spreadsheetml/2006/main">
  <authors>
    <author>Cheng, Wanxin</author>
  </authors>
  <commentList>
    <comment ref="A46" authorId="0">
      <text>
        <r>
          <rPr>
            <sz val="9"/>
            <color indexed="81"/>
            <rFont val="Tahoma"/>
            <family val="2"/>
          </rPr>
          <t>We use this metric as the total loans &amp; leases number, because the numbers are similar but with much better availability (especially for PR)</t>
        </r>
      </text>
    </comment>
  </commentList>
</comments>
</file>

<file path=xl/sharedStrings.xml><?xml version="1.0" encoding="utf-8"?>
<sst xmlns="http://schemas.openxmlformats.org/spreadsheetml/2006/main" count="3469" uniqueCount="275">
  <si>
    <t>DEFINITIONS:</t>
  </si>
  <si>
    <t xml:space="preserve"> </t>
  </si>
  <si>
    <t>Normal Conditions: 2011 Q1 - present</t>
  </si>
  <si>
    <t>LEGEND:</t>
  </si>
  <si>
    <t xml:space="preserve">Indicates the time period in which the quarter is classified </t>
  </si>
  <si>
    <t xml:space="preserve">Indicates data is not available 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</si>
  <si>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</si>
  <si>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</si>
  <si>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</si>
  <si>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</si>
  <si>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</si>
  <si>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</si>
  <si>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</si>
  <si>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</si>
  <si>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</si>
  <si>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</si>
  <si>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</si>
  <si>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</si>
  <si>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</si>
  <si>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</si>
  <si>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</si>
  <si>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</si>
  <si>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</si>
  <si>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</si>
  <si>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</si>
  <si>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</si>
  <si>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</si>
  <si>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</si>
  <si>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</si>
  <si>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</si>
  <si>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</si>
  <si>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</si>
  <si>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</si>
  <si>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</si>
  <si>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</si>
  <si>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</si>
  <si>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</si>
  <si>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</si>
  <si>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</si>
  <si>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</si>
  <si>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</si>
  <si>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</si>
  <si>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</si>
  <si>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Stress 1</t>
  </si>
  <si>
    <t>Stress 2</t>
  </si>
  <si>
    <t>Normal Conditions</t>
  </si>
  <si>
    <t>Stress 2 Multiplier</t>
  </si>
  <si>
    <t>Stress 1 Multiplier</t>
  </si>
  <si>
    <t>NA</t>
  </si>
  <si>
    <r>
      <t>Total Closed-End 1-4 Family</t>
    </r>
    <r>
      <rPr>
        <sz val="10"/>
        <color indexed="9"/>
        <rFont val="Arial"/>
        <family val="2"/>
      </rPr>
      <t xml:space="preserve"> </t>
    </r>
  </si>
  <si>
    <r>
      <t>Revolving 1-4 Fam (HE Lines)</t>
    </r>
    <r>
      <rPr>
        <sz val="10"/>
        <color indexed="9"/>
        <rFont val="Arial"/>
        <family val="2"/>
      </rPr>
      <t xml:space="preserve"> </t>
    </r>
  </si>
  <si>
    <r>
      <t>Total 1-4 Family Loans</t>
    </r>
    <r>
      <rPr>
        <sz val="10"/>
        <color indexed="9"/>
        <rFont val="Arial"/>
        <family val="2"/>
      </rPr>
      <t xml:space="preserve"> </t>
    </r>
  </si>
  <si>
    <r>
      <t>Constr &amp; Land Development</t>
    </r>
    <r>
      <rPr>
        <sz val="10"/>
        <color indexed="9"/>
        <rFont val="Arial"/>
        <family val="2"/>
      </rPr>
      <t xml:space="preserve"> </t>
    </r>
  </si>
  <si>
    <r>
      <t>Multifamily Loans</t>
    </r>
    <r>
      <rPr>
        <sz val="10"/>
        <color indexed="9"/>
        <rFont val="Arial"/>
        <family val="2"/>
      </rPr>
      <t xml:space="preserve"> </t>
    </r>
  </si>
  <si>
    <r>
      <t>NonOwner-Occupied CRE</t>
    </r>
    <r>
      <rPr>
        <sz val="10"/>
        <color indexed="9"/>
        <rFont val="Arial"/>
        <family val="2"/>
      </rPr>
      <t xml:space="preserve"> </t>
    </r>
  </si>
  <si>
    <r>
      <t>Comm RE Loans(Nonfarm/NonRes)</t>
    </r>
    <r>
      <rPr>
        <sz val="10"/>
        <color indexed="9"/>
        <rFont val="Arial"/>
        <family val="2"/>
      </rPr>
      <t xml:space="preserve"> </t>
    </r>
  </si>
  <si>
    <r>
      <t>Farm Loans</t>
    </r>
    <r>
      <rPr>
        <sz val="10"/>
        <color indexed="9"/>
        <rFont val="Arial"/>
        <family val="2"/>
      </rPr>
      <t xml:space="preserve"> </t>
    </r>
  </si>
  <si>
    <r>
      <t>Commercial RE &amp; Farm</t>
    </r>
    <r>
      <rPr>
        <sz val="10"/>
        <color indexed="9"/>
        <rFont val="Arial"/>
        <family val="2"/>
      </rPr>
      <t xml:space="preserve"> </t>
    </r>
  </si>
  <si>
    <r>
      <t>Total Real Estate Loans</t>
    </r>
    <r>
      <rPr>
        <sz val="10"/>
        <color indexed="9"/>
        <rFont val="Arial"/>
        <family val="2"/>
      </rPr>
      <t xml:space="preserve"> </t>
    </r>
  </si>
  <si>
    <r>
      <t>Total Commercial &amp; Industrial</t>
    </r>
    <r>
      <rPr>
        <sz val="10"/>
        <color indexed="9"/>
        <rFont val="Arial"/>
        <family val="2"/>
      </rPr>
      <t xml:space="preserve"> </t>
    </r>
  </si>
  <si>
    <r>
      <t>Credit Card Loans</t>
    </r>
    <r>
      <rPr>
        <sz val="10"/>
        <color indexed="9"/>
        <rFont val="Arial"/>
        <family val="2"/>
      </rPr>
      <t xml:space="preserve"> </t>
    </r>
  </si>
  <si>
    <r>
      <t>Consumer Loans</t>
    </r>
    <r>
      <rPr>
        <sz val="10"/>
        <color indexed="9"/>
        <rFont val="Arial"/>
        <family val="2"/>
      </rPr>
      <t xml:space="preserve"> </t>
    </r>
  </si>
  <si>
    <r>
      <t>Total Leases</t>
    </r>
    <r>
      <rPr>
        <sz val="10"/>
        <color indexed="9"/>
        <rFont val="Arial"/>
        <family val="2"/>
      </rPr>
      <t xml:space="preserve"> </t>
    </r>
  </si>
  <si>
    <t>CRE</t>
  </si>
  <si>
    <t>N/A</t>
  </si>
  <si>
    <t xml:space="preserve">TOTAL </t>
  </si>
  <si>
    <t>2015Q2</t>
  </si>
  <si>
    <t>NCOs: Clsd End Fst Lien 1-4 ($000)</t>
  </si>
  <si>
    <t>NCOs: Clsd End Jr Lien 1-4 ($000)</t>
  </si>
  <si>
    <t>NCOs: Rev 1-4 Fam (HE Lines) ($000)</t>
  </si>
  <si>
    <t>NCOs: 1-4 Family Construction Loans ($000)</t>
  </si>
  <si>
    <t>NCOs: Oth Con, Dev, &amp; LndLns ($000)</t>
  </si>
  <si>
    <t>NCOs: Multifamily Loans ($000)</t>
  </si>
  <si>
    <t>NCOs: OwnerOcc NonFarm/NonRes RE ($000)</t>
  </si>
  <si>
    <t>NCOs: Other Commercial RE ($000)</t>
  </si>
  <si>
    <t>NCOs: Comm RE(Nonfm/NonRes) ($000)</t>
  </si>
  <si>
    <t>NCOs: Farm Loans ($000)</t>
  </si>
  <si>
    <t>NCOs: Comm Real Estate &amp; Farm Loans ($000)</t>
  </si>
  <si>
    <t>NCOs: Real Estate Loans ($000)</t>
  </si>
  <si>
    <t>NCOs: Total Comm &amp; Ind Loans ($000)</t>
  </si>
  <si>
    <t>NCOs: Credit Cards ($000)</t>
  </si>
  <si>
    <t>NCOs: Credit Cd &amp; Rel Plns (historical) ($000)</t>
  </si>
  <si>
    <t>NCOs: Oth Cons(Excl Rev Cr) (historical) ($000)</t>
  </si>
  <si>
    <t>NCOs: Automobile Loans ($000)</t>
  </si>
  <si>
    <t>NCOs: Other Cons Loans (Excl Auto) ($000)</t>
  </si>
  <si>
    <t>NCOs: Oth Cons &amp; Auto (Incl Rev) ($000)</t>
  </si>
  <si>
    <t>NCOs: Consumer Loans ($000)</t>
  </si>
  <si>
    <t>NCOs: Total Loans Dep Inst/Accpt ($000)</t>
  </si>
  <si>
    <t>NCOs: Non-U.S. Government Loans ($000)</t>
  </si>
  <si>
    <t>NCOs: Other Loans ($000)</t>
  </si>
  <si>
    <t>NCOs: Agricultural Prod Loans ($000)</t>
  </si>
  <si>
    <t>Net Chargeoffs: All Other Loans ($000)</t>
  </si>
  <si>
    <t>NCOs: Total Leases ($000)</t>
  </si>
  <si>
    <t>NCOs: Total Non-RE Loans ($000)</t>
  </si>
  <si>
    <t>Total Loan &amp; Lease NCOs ($000)</t>
  </si>
  <si>
    <t xml:space="preserve">SNL Mapping </t>
  </si>
  <si>
    <t>2015Q3</t>
  </si>
  <si>
    <t>U.S. RE: 1-4 Construction Loans ($000)</t>
  </si>
  <si>
    <t>U.S. RE: Oth Con, Dev, &amp; Lnd Lns ($000)</t>
  </si>
  <si>
    <t>U.S. RE: Constr &amp; Land Dev ($000)</t>
  </si>
  <si>
    <t>U.S. RE: Cl-end Frst Lien 1-4 ($000)</t>
  </si>
  <si>
    <t>U.S. RE: Cl-end Jr Lien 1-4 ($000)</t>
  </si>
  <si>
    <t>U.S. RE: Tot Cl-end 1-4 Family ($000)</t>
  </si>
  <si>
    <t>U.S. RE: Rev 1-4 Fam (HE Lines) ($000)</t>
  </si>
  <si>
    <t>U.S. RE: Farm Loans ($000)</t>
  </si>
  <si>
    <t>U.S. RE: Lns to Owner-Occupied RE ($000)</t>
  </si>
  <si>
    <t>U.S. RE: Other Property Loans ($000)</t>
  </si>
  <si>
    <t>U.S. RE: Comm RE(Nonfarm/NonRes) ($000)</t>
  </si>
  <si>
    <t>Total Commercial RE &amp; Farm Loans ($000)</t>
  </si>
  <si>
    <t>U.S. RE: Multifamily Loans ($000)</t>
  </si>
  <si>
    <t>Multifam, Comm RE, &amp; Farm Lns ($000)</t>
  </si>
  <si>
    <t>Con: Total Real Estate Loans ($000)</t>
  </si>
  <si>
    <t>Con: Tot Comm &amp; Ind Loans ($000)</t>
  </si>
  <si>
    <t>Con: Credit Card Loans ($000)</t>
  </si>
  <si>
    <t>Con: Other Revolving Credit Plans ($000)</t>
  </si>
  <si>
    <t>Con: Automobile Loans ($000)</t>
  </si>
  <si>
    <t>Oth Cons Lns (Excl Auto &amp; Rev Cred) ($000)</t>
  </si>
  <si>
    <t>Oth Cons &amp; Auto Lns (Excl Rev) ($000)</t>
  </si>
  <si>
    <t>Oth Cons &amp; Auto Lns (Incl Rev) ($000)</t>
  </si>
  <si>
    <t>Con: Tot Consumer Loans ($000)</t>
  </si>
  <si>
    <t>Con: Agricultural Prod Loans ($000)</t>
  </si>
  <si>
    <t>Commercial, Cons, &amp; Farm Lns ($000)</t>
  </si>
  <si>
    <t>Con: Loans to Depository Institutions ($000)</t>
  </si>
  <si>
    <t>Con: non-U.S. Government Loans ($000)</t>
  </si>
  <si>
    <t>Other Loans ($000)</t>
  </si>
  <si>
    <t>All Other Loans ($000)</t>
  </si>
  <si>
    <t>Con: Total Leases ($000)</t>
  </si>
  <si>
    <t>Non-Real Estate Loans ($000)</t>
  </si>
  <si>
    <t>Gross Loans &amp; Leases ($000)</t>
  </si>
  <si>
    <t>Total Loans &amp; Leases (Incl HFS) ($000)</t>
  </si>
  <si>
    <t>Total Reserves ($000)</t>
  </si>
  <si>
    <t>Net Loans &amp; Leases (Incl HFS) ($000)</t>
  </si>
  <si>
    <t>Loans &amp; Leases Held for Sale ($000)</t>
  </si>
  <si>
    <t>Tot Loans &amp; Leases (Excl HFS) ($000)</t>
  </si>
  <si>
    <t>Net Loans &amp; Leases (Excl HFS) ($000)</t>
  </si>
  <si>
    <t xml:space="preserve">Aggegate loans by credit portfolio, with correct chronological order </t>
  </si>
  <si>
    <t>Credit portfolio</t>
  </si>
  <si>
    <t>LOANS AGGREGATED</t>
  </si>
  <si>
    <t xml:space="preserve">CHARGE OFFS AGGREGATED </t>
  </si>
  <si>
    <t xml:space="preserve">RECOVERIES AGGREGATED </t>
  </si>
  <si>
    <t>SOVEREIGN</t>
  </si>
  <si>
    <t>CO: U.S. RE: 1-4 Family Construction Loans ($000)</t>
  </si>
  <si>
    <t>Rec: 1-4 Family Construction Loans ($000)</t>
  </si>
  <si>
    <t>CO: U.S. RE: Other Constr Dev &amp; Land Lns ($000)</t>
  </si>
  <si>
    <t>Rec: Other Constr Dev &amp; Land Lns ($000)</t>
  </si>
  <si>
    <t>CO: U.S. RE: Construction &amp; Land Development ($000)</t>
  </si>
  <si>
    <t>Rec: U.S. RE: Construction &amp; Land Development ($000)</t>
  </si>
  <si>
    <t>CO: U.S. RE: Close-end First Lien 1-4 Family ($000)</t>
  </si>
  <si>
    <t>Rec: U.S. RE: Close-end First Lien 1-4 Family ($000)</t>
  </si>
  <si>
    <t>CO: U.S. RE: Close-end Jr Lien 1-4 Family ($000)</t>
  </si>
  <si>
    <t>Rec: U.S. RE: Close-end Jr Lien 1-4 Family ($000)</t>
  </si>
  <si>
    <t>CO: U.S. RE: Total Close-end 1-4 Family ($000)</t>
  </si>
  <si>
    <t>Rec: U.S. RE: Total Close-end 1-4 Family ($000)</t>
  </si>
  <si>
    <t>CO: U.S. RE: Revolving 1-4 Family (HE Lines) ($000)</t>
  </si>
  <si>
    <t>Rec: U.S. RE: Revolving 1-4 Family (HE Lines) ($000)</t>
  </si>
  <si>
    <t>U.S. RE: Total 1-4 Fmly ($000)</t>
  </si>
  <si>
    <t>CO: U.S. RE: Farm Loans ($000)</t>
  </si>
  <si>
    <t>Rec: U.S. RE: Farm Loans ($000)</t>
  </si>
  <si>
    <t>CO: U.S. RE: Lns Sec by Ownr-Occ RE ($000)</t>
  </si>
  <si>
    <t>Rec: OwnerOcc Commerical RE ($000)</t>
  </si>
  <si>
    <t>CO: U.S. RE: Other Commercial RE ($000)</t>
  </si>
  <si>
    <t>Rec: Other Commercial RE ($000)</t>
  </si>
  <si>
    <t>CO: U.S. RE: Commercial ($000)</t>
  </si>
  <si>
    <t>Rec: U.S. RE: Commercial ($000)</t>
  </si>
  <si>
    <t>CO: U.S. RE: Multifamily ($000)</t>
  </si>
  <si>
    <t>Rec: U.S. RE: Multifamily ($000)</t>
  </si>
  <si>
    <t>Tot Dom Real Estate Loans ($000)</t>
  </si>
  <si>
    <t>CO: Total Real Estate Loans ($000)</t>
  </si>
  <si>
    <t>Rec: Total Real Estate Loans ($000)</t>
  </si>
  <si>
    <t>DOM: Commercial &amp; Industrial Loans ($000)</t>
  </si>
  <si>
    <t>CO: Total Commercial &amp; Industrial Loans ($000)</t>
  </si>
  <si>
    <t>Recoveries: Total Comm &amp; Ind Lns ($000)</t>
  </si>
  <si>
    <r>
      <t>Total Non-Real Estate Loans</t>
    </r>
    <r>
      <rPr>
        <sz val="10"/>
        <color indexed="9"/>
        <rFont val="Arial"/>
        <family val="2"/>
      </rPr>
      <t xml:space="preserve"> </t>
    </r>
  </si>
  <si>
    <t>DOM: Credit Card Loans ($000)</t>
  </si>
  <si>
    <t>CO: Credit Card Loans ($000)</t>
  </si>
  <si>
    <t>Rec: Credit Card Loans ($000)</t>
  </si>
  <si>
    <t>Dom: Other Consumer Loans ($000)</t>
  </si>
  <si>
    <t>CO: Other Consumer Loans ($000)</t>
  </si>
  <si>
    <t>REC: Other Consumer Loans ($000)</t>
  </si>
  <si>
    <t>Dom: Automobile Loans ($000)</t>
  </si>
  <si>
    <t>CO: Automobile Loans ($000)</t>
  </si>
  <si>
    <t>REC: Automobile Loans ($000)</t>
  </si>
  <si>
    <t>DOM: Consumer Loans ($000)</t>
  </si>
  <si>
    <t>CO: Consumer Loans ($000)</t>
  </si>
  <si>
    <t>Rec: Consumer Loans ($000)</t>
  </si>
  <si>
    <t>U.S.: Agricultural Prod Loans ($000)</t>
  </si>
  <si>
    <t>CO: Agricultural Production Loans ($000)</t>
  </si>
  <si>
    <t>Rec: Agricultural Production Loans ($000)</t>
  </si>
  <si>
    <t>DOM: Loans to Depository Institutions ($000)</t>
  </si>
  <si>
    <t>CO: Total Lns to Dep Institutions &amp; Acceptances ($000)</t>
  </si>
  <si>
    <t>Rec: Total Lns to Dep Institutions &amp; Acceptances ($000)</t>
  </si>
  <si>
    <t>DOM: Foreign Government Loans ($000)</t>
  </si>
  <si>
    <t>CO: Lns to non-U.S. Gov &amp; Official Institutions ($000)</t>
  </si>
  <si>
    <t>Rec: Lns to non-U.S. Gov &amp; Official Institutions ($000)</t>
  </si>
  <si>
    <t>Dom: Other Loans ($000)</t>
  </si>
  <si>
    <t>CO: All Other Loans ($000)</t>
  </si>
  <si>
    <t>Rec: All Other Loans ($000)</t>
  </si>
  <si>
    <t>Dom: All Other Loans ($000)</t>
  </si>
  <si>
    <t>DOM: Total Lease Financing Receivables ($000)</t>
  </si>
  <si>
    <t>CO: Total Lease Financing Receivables ($000)</t>
  </si>
  <si>
    <t>Rec: Total Lease Financing Receivables ($000)</t>
  </si>
  <si>
    <t>2015Q4</t>
  </si>
  <si>
    <t>Raw Data from SNL, pulled 3/23/15</t>
  </si>
  <si>
    <t>SNL Metrics</t>
  </si>
  <si>
    <t>Calculation: NCO Rate (NCO/Total loans; not annualized)</t>
  </si>
  <si>
    <t>Clean: NCOs by Portfolio</t>
  </si>
  <si>
    <t>Calculated results</t>
  </si>
  <si>
    <t>Input:</t>
  </si>
  <si>
    <t>Output:</t>
  </si>
  <si>
    <t>Normal conditions (2011-present) - avg.</t>
  </si>
  <si>
    <t>Stress 2- Avg.</t>
  </si>
  <si>
    <t>Stress 1 - Avg.</t>
  </si>
  <si>
    <t>Check</t>
  </si>
  <si>
    <t>Commercial Banking</t>
  </si>
  <si>
    <t>Credit Cards</t>
  </si>
  <si>
    <t>Personal Loans</t>
  </si>
  <si>
    <t>Public Sector</t>
  </si>
  <si>
    <r>
      <t>Gross Loans and Leases</t>
    </r>
    <r>
      <rPr>
        <i/>
        <sz val="10"/>
        <color indexed="9"/>
        <rFont val="Arial"/>
        <family val="2"/>
      </rPr>
      <t xml:space="preserve"> </t>
    </r>
  </si>
  <si>
    <t>Credit Portfolio</t>
  </si>
  <si>
    <t>Mortgages</t>
  </si>
  <si>
    <t>BSPR - SNL</t>
  </si>
  <si>
    <t>This workheet has time series for BSPR and external NCO data, analyzed in normal and stressed conditions to determine the scalar between normal and stressed conditions</t>
  </si>
  <si>
    <t>BSPR (SNL - unanualized)</t>
  </si>
  <si>
    <t>This worksheet aggregates loans and NCOs  pulled from SNL finacial by credit portfolio in order to calculate an overall NCO rate. Raw data is from "BSPR loans_leases (raw)" tab</t>
  </si>
  <si>
    <t>This worksheet contains the raw data pulled from the SNL Financial database for BSPR, aggregated into the relevant portfolios</t>
  </si>
  <si>
    <t>This worksheet is used to map SNL data fields to the appropriate BSPR credit portfolios</t>
  </si>
  <si>
    <t xml:space="preserve">Loans BSPR categories </t>
  </si>
  <si>
    <t xml:space="preserve">NCOS BSPR categories </t>
  </si>
  <si>
    <t>Industry Benchmark</t>
  </si>
  <si>
    <t xml:space="preserve">BSPR - NCO calculation and charge-off loans aggregation </t>
  </si>
  <si>
    <t>BSPR - SNL Loans aggregation</t>
  </si>
  <si>
    <t>[Optional comments]</t>
  </si>
  <si>
    <t>PR - SNL NCO</t>
  </si>
  <si>
    <t>NEW Pull (03/24/2016)</t>
  </si>
  <si>
    <t xml:space="preserve">Company Name </t>
  </si>
  <si>
    <t>Banco Santander Puerto Rico</t>
  </si>
  <si>
    <t xml:space="preserve">SNL Institution Key </t>
  </si>
  <si>
    <t>SNL NCO category</t>
  </si>
  <si>
    <t>Mapped RAS Portfolio</t>
  </si>
  <si>
    <t>PR - SNL Loans</t>
  </si>
  <si>
    <t>Loan types</t>
  </si>
  <si>
    <t>SNL Table</t>
  </si>
  <si>
    <t>Field code</t>
  </si>
  <si>
    <t>MRQ</t>
  </si>
  <si>
    <t>Institution Name</t>
  </si>
  <si>
    <t>Santander Holdings USA, Inc.</t>
  </si>
  <si>
    <t>Loan Leases</t>
  </si>
  <si>
    <t>Loan and Lease Allowance/ Total Loans and Leases (%)</t>
  </si>
  <si>
    <t>Impairment Individual Evaluated: Construction ($000)</t>
  </si>
  <si>
    <t>Impairment Individual Evaluated: Residential RE ($000)</t>
  </si>
  <si>
    <t>Impairment Individual Evaluated: Commercial RE ($000)</t>
  </si>
  <si>
    <t>Impairment Individual Evaluated: Commercial ($000)</t>
  </si>
  <si>
    <t>Impairment Individual Evaluated: Credit Card ($000)</t>
  </si>
  <si>
    <t>Impairment Individual Evaluated: Other Consumer ($000)</t>
  </si>
  <si>
    <t>Total Loans &amp; Leases ($000)</t>
  </si>
  <si>
    <t>NCO</t>
  </si>
  <si>
    <t xml:space="preserve"> NCO baseline and stress scalars based on SNL data</t>
  </si>
  <si>
    <t>NBER stress definition: Q1 2008- Q4 2009</t>
  </si>
  <si>
    <t>Stress 2: NBER + 4 quarters</t>
  </si>
  <si>
    <t>Overview</t>
  </si>
  <si>
    <t>Updated:</t>
  </si>
  <si>
    <t>Purpose</t>
  </si>
  <si>
    <t>Structure</t>
  </si>
  <si>
    <t>Results tab name</t>
  </si>
  <si>
    <t>Description</t>
  </si>
  <si>
    <t>Section</t>
  </si>
  <si>
    <t>Raw input</t>
  </si>
  <si>
    <t>This workbook calculates the historical benchmark of BSPR stress scalars based on SNL data</t>
  </si>
  <si>
    <t>The results, along with SHUSA's historical benchmark, will serve as a reference point when calibrating the stress scalar</t>
  </si>
  <si>
    <t>Scalar - SNL benchmark</t>
  </si>
  <si>
    <t>Summarizes the final scalars by portfolio</t>
  </si>
  <si>
    <t>See SHUSA's historical benchmark</t>
  </si>
  <si>
    <t>Raw SNL data and portfolio mapping used to map SNL data to credit portfolios</t>
  </si>
  <si>
    <t>Aggregation</t>
  </si>
  <si>
    <t>Aggregates and clean the SNL data for BSPR portfolios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</si>
</sst>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[$-409]mmm\-yy;@"/>
    <numFmt numFmtId="167" formatCode="#,##0;\(#,##0\)"/>
    <numFmt numFmtId="168" formatCode="_(* #,##0_);_(* \(#,##0\);_(* &quot;-&quot;??_);_(@_)"/>
    <numFmt numFmtId="169" formatCode="[$-409]mmmm\ d\,\ yyyy;@"/>
    <numFmt numFmtId="170" formatCode="#,##0.0000_);[Red]\(#,##0.0000\)"/>
    <numFmt numFmtId="171" formatCode="#\ ??/32"/>
    <numFmt numFmtId="172" formatCode="&quot;$&quot;#,##0.0,_);[Red]\(&quot;$&quot;#,##0.0,\)"/>
    <numFmt numFmtId="173" formatCode="_(* #,##0,_);_(* \(#,##0,\);_(* &quot;-&quot;_);_(@_)"/>
    <numFmt numFmtId="174" formatCode="_(* #,##0.0,_);_(* \(#,##0.0,\);_(* &quot;-&quot;_);_(@_)"/>
    <numFmt numFmtId="175" formatCode="_(* #,##0.00_);_(* \(#,##0.00\);_(* &quot;-&quot;_);_(@_)"/>
    <numFmt numFmtId="176" formatCode="_(* #,##0,,_);_(* \(#,##0,,\);_(* &quot;-&quot;_);_(@_)"/>
    <numFmt numFmtId="177" formatCode="_(* #,##0.0,,_);_(* \(#,##0.0,,\);_(* &quot;-&quot;_);_(@_)"/>
    <numFmt numFmtId="178" formatCode="0.0%_);\(0.0%\)"/>
    <numFmt numFmtId="179" formatCode="&quot;\&quot;#,##0.00;[Red]&quot;\&quot;\-#,##0.00"/>
    <numFmt numFmtId="180" formatCode="_-* #,##0_-;\-* #,##0_-;_-* &quot;-&quot;_-;_-@_-"/>
    <numFmt numFmtId="181" formatCode="??/64"/>
    <numFmt numFmtId="182" formatCode="0.0_)\%;\(0.0\)\%;0.0_)\%;@_)_%"/>
    <numFmt numFmtId="183" formatCode="#,##0.0_)_%;\(#,##0.0\)_%;0.0_)_%;@_)_%"/>
    <numFmt numFmtId="184" formatCode="#,##0.0_);\(#,##0.0\);#,##0.0_);@_)"/>
    <numFmt numFmtId="185" formatCode="#,##0.0_);\(#,##0.0\)"/>
    <numFmt numFmtId="186" formatCode="&quot;$&quot;_(#,##0.00_);&quot;$&quot;\(#,##0.00\);&quot;$&quot;_(0.00_);@_)"/>
    <numFmt numFmtId="187" formatCode="&quot;$&quot;_(#,##0.00_);&quot;$&quot;\(#,##0.00\)"/>
    <numFmt numFmtId="188" formatCode="#,##0.00_);\(#,##0.00\);0.00_);@_)"/>
    <numFmt numFmtId="189" formatCode="\€_(#,##0.00_);\€\(#,##0.00\);\€_(0.00_);@_)"/>
    <numFmt numFmtId="190" formatCode="#,##0_)\x;\(#,##0\)\x;0_)\x;@_)_x"/>
    <numFmt numFmtId="191" formatCode="#,##0.0_)\x;\(#,##0.0\)\x"/>
    <numFmt numFmtId="192" formatCode="#,##0_)_x;\(#,##0\)_x;0_)_x;@_)_x"/>
    <numFmt numFmtId="193" formatCode="#,##0.0_)_x;\(#,##0.0\)_x"/>
    <numFmt numFmtId="194" formatCode="0.0_)\%;\(0.0\)\%"/>
    <numFmt numFmtId="195" formatCode="0.0%;\(0.0\)%;@\ \ "/>
    <numFmt numFmtId="196" formatCode="#,##0.0_)_%;\(#,##0.0\)_%"/>
    <numFmt numFmtId="197" formatCode="0.0000000%"/>
    <numFmt numFmtId="198" formatCode="#,##0.000_);[Red]\(#,##0.000\)"/>
    <numFmt numFmtId="199" formatCode="&quot;$&quot;#,##0"/>
    <numFmt numFmtId="200" formatCode="#,##0_);\(#,##0\);&quot;&quot;"/>
    <numFmt numFmtId="201" formatCode="0.0_);\(0.0\)"/>
    <numFmt numFmtId="202" formatCode="#,##0,_);[Red]\(#,##0,\)"/>
    <numFmt numFmtId="203" formatCode="[&gt;1]&quot;10Q: &quot;0&quot; qtrs&quot;;&quot;10Q: &quot;0&quot; qtr&quot;"/>
    <numFmt numFmtId="204" formatCode="0.00\ ;\(0.00\)"/>
    <numFmt numFmtId="205" formatCode="_-* #,##0.00\ [$€]_-;\-* #,##0.00\ [$€]_-;_-* &quot;-&quot;??\ [$€]_-;_-@_-"/>
    <numFmt numFmtId="206" formatCode="_(* #,##0.0_);_(* \(#,##0.0\);_(* &quot;-&quot;?_);_(@_)"/>
    <numFmt numFmtId="207" formatCode="_(&quot;$&quot;* #,##0.0_);_(&quot;$&quot;* \(#,##0.0\);_(&quot;$&quot;* &quot;-&quot;?_);_(@_)"/>
    <numFmt numFmtId="208" formatCode="_(* #,##0_);[Red]_(* \(#,##0\);_(* &quot;-&quot;_);_(@_)"/>
    <numFmt numFmtId="209" formatCode="m\-d\-yy"/>
    <numFmt numFmtId="210" formatCode="&quot;$&quot;#,##0.00"/>
    <numFmt numFmtId="211" formatCode="#,##0.00;\(#,##0.00\)"/>
    <numFmt numFmtId="212" formatCode="#,##0.0_);[Red]\(#,##0.0\)"/>
    <numFmt numFmtId="213" formatCode="_(* #,##0.0,_);_(* \(#,##0.0,\);_(* &quot;–&quot;??_);* _(@_)"/>
    <numFmt numFmtId="214" formatCode="m/yy"/>
    <numFmt numFmtId="215" formatCode="_(* #,##%0_);_(* \(#,##%0\);_(* &quot;-&quot;??_);_(@_)"/>
    <numFmt numFmtId="216" formatCode="General_)"/>
    <numFmt numFmtId="217" formatCode="_-* #,##0.00_-;\-* #,##0.00_-;_-* &quot;-&quot;??_-;_-@_-"/>
    <numFmt numFmtId="218" formatCode="0&quot; bp&quot;"/>
    <numFmt numFmtId="219" formatCode="0.0000%"/>
    <numFmt numFmtId="220" formatCode="#,##0;\-#,##0;&quot;-&quot;"/>
    <numFmt numFmtId="221" formatCode="0.000"/>
    <numFmt numFmtId="222" formatCode="mm\-yy"/>
    <numFmt numFmtId="223" formatCode="0.00000000"/>
    <numFmt numFmtId="224" formatCode="&quot;£&quot;#,###.##\ ;\(&quot;£&quot;#,###.##\);"/>
    <numFmt numFmtId="225" formatCode="#,##0.000_);\(#,##0.000\)"/>
    <numFmt numFmtId="226" formatCode="#,##0.0000_);\(#,##0.0000\)"/>
    <numFmt numFmtId="227" formatCode="&quot;$&quot;* #,##0_);&quot;$&quot;* \(#,##0\)"/>
    <numFmt numFmtId="228" formatCode="mmmm"/>
    <numFmt numFmtId="229" formatCode="0.00\ "/>
    <numFmt numFmtId="230" formatCode="_(* #,##0.00_);_(* \(#,##0.00\);_(* &quot;–&quot;??_);* _(@_)"/>
    <numFmt numFmtId="231" formatCode="&quot;$&quot;#,##0.00;\(&quot;$&quot;#,##0.00\)"/>
    <numFmt numFmtId="232" formatCode="&quot;For COB: &quot;d\ mmm\ yyyy"/>
    <numFmt numFmtId="233" formatCode=";;;_w@_w"/>
    <numFmt numFmtId="234" formatCode="&quot;$&quot;#,##0;\(&quot;$&quot;#,##0\)"/>
    <numFmt numFmtId="235" formatCode="0.000_)"/>
    <numFmt numFmtId="236" formatCode="_-* \(#,##0\);_-* #,##0_-;_-* &quot;-     &quot;_-;_-@_-"/>
    <numFmt numFmtId="237" formatCode="_(* #,##0_);_(* \(#,##0\);_(* &quot;-     &quot;_);_(@_)"/>
    <numFmt numFmtId="238" formatCode="0.0&quot; &quot;\ "/>
    <numFmt numFmtId="239" formatCode="_._.* #,##0.0_)_%;_._.* \(#,##0.0\)_%"/>
    <numFmt numFmtId="240" formatCode="_._.* #,##0.00_)_%;_._.* \(#,##0.00\)_%"/>
    <numFmt numFmtId="241" formatCode="_._.* #,##0.000_)_%;_._.* \(#,##0.000\)_%"/>
    <numFmt numFmtId="242" formatCode="_._.* #,##0.0000_)_%;_._.* \(#,##0.0000\)_%"/>
    <numFmt numFmtId="243" formatCode="0.0"/>
    <numFmt numFmtId="244" formatCode="#,##0.0,,_);\(#,##0.0,,\)"/>
    <numFmt numFmtId="245" formatCode="_(* #,###.0,_);_(* \(#,###.0,\);_(* &quot;—&quot;?_);_(@_)"/>
    <numFmt numFmtId="246" formatCode="_(* #,###.00,_);_(* \(#,###.00,\);_(* &quot;—&quot;??_);_(@_)"/>
    <numFmt numFmtId="247" formatCode="_(* #,###.0,,_);_(* \(#,###.0,,\);_(* &quot;—&quot;?_);_(@_)"/>
    <numFmt numFmtId="248" formatCode="0%;\(0%\)"/>
    <numFmt numFmtId="249" formatCode="#,##0.0_);[Red]\(#,##0.0\);\ \-\ "/>
    <numFmt numFmtId="250" formatCode="#,##0.0"/>
    <numFmt numFmtId="251" formatCode="&quot;$&quot;#,##0.00_);[Red]\(&quot;$&quot;#,##0.00\);&quot;--  &quot;;_(@_)"/>
    <numFmt numFmtId="252" formatCode="_-&quot;$&quot;* \(#,##0\);_-&quot;$&quot;* #,##0_);_-&quot;$&quot;* &quot;-     &quot;_-;_-@_-"/>
    <numFmt numFmtId="253" formatCode="_(&quot;$&quot;* #,##0_);_(&quot;$&quot;* \(#,##0\);_(&quot;$&quot;* &quot;-     &quot;_);_(@_)"/>
    <numFmt numFmtId="254" formatCode="\(\ \)"/>
    <numFmt numFmtId="255" formatCode="_._.&quot;$&quot;* #,##0.0_)_%;_._.&quot;$&quot;* \(#,##0.0\)_%"/>
    <numFmt numFmtId="256" formatCode="_._.&quot;$&quot;* #,##0.00_)_%;_._.&quot;$&quot;* \(#,##0.00\)_%"/>
    <numFmt numFmtId="257" formatCode="_._.&quot;$&quot;* #,##0.000_)_%;_._.&quot;$&quot;* \(#,##0.000\)_%"/>
    <numFmt numFmtId="258" formatCode="_._.&quot;$&quot;* #,##0.0000_)_%;_._.&quot;$&quot;* \(#,##0.0000\)_%"/>
    <numFmt numFmtId="259" formatCode="&quot;$&quot;#,##0.0_);[Red]\(&quot;$&quot;#,##0.0\)"/>
    <numFmt numFmtId="260" formatCode="m/d/yy;@"/>
    <numFmt numFmtId="261" formatCode="&quot;$&quot;#,##0\ ;\(&quot;$&quot;#,##0\)"/>
    <numFmt numFmtId="262" formatCode="_(&quot;$&quot;* #,###.0,_);_(&quot;$&quot;* \(#,###.0,\);_(&quot;$&quot;* &quot;—&quot;?_);_(@_)"/>
    <numFmt numFmtId="263" formatCode="&quot;$&quot;#,##0.00_)\ \ ;\(&quot;$&quot;#,##0.00\)\ \ "/>
    <numFmt numFmtId="264" formatCode="&quot;$&quot;#,##0.000_);&quot;$&quot;\(#,##0.000\)%"/>
    <numFmt numFmtId="265" formatCode="mm"/>
    <numFmt numFmtId="266" formatCode="#,##0.00\ \ ;\(#,##0.00\);"/>
    <numFmt numFmtId="267" formatCode="0.00000%"/>
    <numFmt numFmtId="268" formatCode="\ #,##0.000_);\(&quot;$&quot;#,##0.000\)"/>
    <numFmt numFmtId="269" formatCode="mm/dd/yy"/>
    <numFmt numFmtId="270" formatCode="#,##0.0_);\(#,##0.0\);&quot;-&quot;;@"/>
    <numFmt numFmtId="271" formatCode="mmm\-d\-yy"/>
    <numFmt numFmtId="272" formatCode="mmm\-d\-yyyy"/>
    <numFmt numFmtId="273" formatCode="mmm\-yyyy"/>
    <numFmt numFmtId="274" formatCode="ddd\ dd/mm/yy"/>
    <numFmt numFmtId="275" formatCode="_(* #,##0.0\x_);_(* \(#,##0.0\);_(* &quot;-&quot;??_);_(@_)"/>
    <numFmt numFmtId="276" formatCode="mmmm\ d\,\ yyyy"/>
    <numFmt numFmtId="277" formatCode="mmmm\ d"/>
    <numFmt numFmtId="278" formatCode="yyyy"/>
    <numFmt numFmtId="279" formatCode="#,##0.0;\(#,##0.0\)"/>
    <numFmt numFmtId="280" formatCode="_-* #,##0\ _D_M_-;\-* #,##0\ _D_M_-;_-* &quot;-&quot;\ _D_M_-;_-@_-"/>
    <numFmt numFmtId="281" formatCode="_-* #,##0.00\ _D_M_-;\-* #,##0.00\ _D_M_-;_-* &quot;-&quot;??\ _D_M_-;_-@_-"/>
    <numFmt numFmtId="282" formatCode="_(* #,##0.0000_);_(* \(#,##0.0000\);_(* &quot;-&quot;??_);_(@_)"/>
    <numFmt numFmtId="283" formatCode="#,##0&quot;?&quot;_);[Red]\(#,##0&quot;?&quot;\)"/>
    <numFmt numFmtId="284" formatCode="#,##0.00000000000;[Red]\-#,##0.00000000000"/>
    <numFmt numFmtId="285" formatCode="&quot;$&quot;\ #,##0;[Red]&quot;$&quot;\ \(#,##0\);&quot;$&quot;\ 0"/>
    <numFmt numFmtId="286" formatCode="&quot;$&quot;#,##0_);\(&quot;$&quot;#,##0\);\-\-_)"/>
    <numFmt numFmtId="287" formatCode="&quot;$&quot;#,##0.0_);\(&quot;$&quot;#,##0.0\);\-\-_)"/>
    <numFmt numFmtId="288" formatCode="&quot;$&quot;#,##0.00_);\(&quot;$&quot;#,##0.00\);\-\-_)"/>
    <numFmt numFmtId="289" formatCode="#,##0.0\ ;\(#,##0.0\)"/>
    <numFmt numFmtId="290" formatCode="0.00%;[Red]\(0.00%\)"/>
    <numFmt numFmtId="291" formatCode="0.0000000"/>
    <numFmt numFmtId="292" formatCode="mm/dd/yyyy"/>
    <numFmt numFmtId="293" formatCode="[Blue]d/m/yyyy"/>
    <numFmt numFmtId="294" formatCode="ddd\ dd\-mmm\-yy"/>
    <numFmt numFmtId="295" formatCode="_([$€-2]* #,##0.00_);_([$€-2]* \(#,##0.00\);_([$€-2]* &quot;-&quot;??_)"/>
    <numFmt numFmtId="296" formatCode="&quot;E&quot;\ #,##0;[Red]&quot;E&quot;\ \(#,##0\);&quot;E&quot;\ 0"/>
    <numFmt numFmtId="297" formatCode="0&quot;%&quot;_);\(0&quot;%&quot;\)"/>
    <numFmt numFmtId="298" formatCode="0.0&quot;%&quot;_);\(0.0&quot;%&quot;\)"/>
    <numFmt numFmtId="299" formatCode="0.00&quot;%&quot;_);\(0.00&quot;%&quot;\)"/>
    <numFmt numFmtId="300" formatCode="_(&quot;$&quot;* #,##0,_);_(&quot;$&quot;* \(#,##0,\);_(&quot;$&quot;* &quot;-&quot;_);_(@_)"/>
    <numFmt numFmtId="301" formatCode="###0_);\(###0\)"/>
    <numFmt numFmtId="302" formatCode="0.0000"/>
    <numFmt numFmtId="303" formatCode="ddd\-dd\-mmm\-yy"/>
    <numFmt numFmtId="304" formatCode="0.00%_);[Red]\(0.00%\)"/>
    <numFmt numFmtId="305" formatCode="0.0_x"/>
    <numFmt numFmtId="306" formatCode="_(#,##0_);\(#,##0\)"/>
    <numFmt numFmtId="307" formatCode="&quot;$&quot;#,##0.0_)\ \ ;\(&quot;$&quot;#,##0.0\)\ \ "/>
    <numFmt numFmtId="308" formatCode="0.0\ \x\ \ \ \ ;&quot;NM      &quot;;\ 0.0\ \x\ \ \ \ "/>
    <numFmt numFmtId="309" formatCode="0.0%_)\ \ ;\(0.0%\)\ \ "/>
    <numFmt numFmtId="310" formatCode="#,##0.000;\(#,##0.000\)"/>
    <numFmt numFmtId="311" formatCode="0.0%;[Red]\(0.0%\);&quot;--  &quot;"/>
    <numFmt numFmtId="312" formatCode="_(* #,##0.0_);[Red]_(* \(#,##0.0\);&quot;nm &quot;"/>
    <numFmt numFmtId="313" formatCode="_ * #,##0_ ;_ * \-#,##0_ ;_ * &quot;-&quot;_ ;_ @_ "/>
    <numFmt numFmtId="314" formatCode="_ * #,##0.00_ ;_ * \-#,##0.00_ ;_ * &quot;-&quot;??_ ;_ @_ "/>
    <numFmt numFmtId="315" formatCode="_-* #,##0\ _F_-;\-* #,##0\ _F_-;_-* &quot;-&quot;\ _F_-;_-@_-"/>
    <numFmt numFmtId="316" formatCode="_-* #,##0.00\ &quot;F&quot;_-;\-* #,##0.00\ &quot;F&quot;_-;_-* &quot;-&quot;??\ &quot;F&quot;_-;_-@_-"/>
    <numFmt numFmtId="317" formatCode="_(* #,##0,,_);_(* \(#,##0,,\);_(* &quot;–&quot;?_);* _(@_)"/>
    <numFmt numFmtId="318" formatCode="#,##0.0,_);\(#,##0.0,\)"/>
    <numFmt numFmtId="319" formatCode="_(* #,##0.0,,_);_(* \(#,##0.0,,\);_(* &quot;-&quot;?_);_(@_)"/>
    <numFmt numFmtId="320" formatCode="_ &quot;S/&quot;* #,##0_ ;_ &quot;S/&quot;* \-#,##0_ ;_ &quot;S/&quot;* &quot;-&quot;_ ;_ @_ "/>
    <numFmt numFmtId="321" formatCode="_ &quot;S/&quot;* #,##0.00_ ;_ &quot;S/&quot;* \-#,##0.00_ ;_ &quot;S/&quot;* &quot;-&quot;??_ ;_ @_ "/>
    <numFmt numFmtId="322" formatCode="_-* #,##0\ &quot;F&quot;_-;\-* #,##0\ &quot;F&quot;_-;_-* &quot;-&quot;\ &quot;F&quot;_-;_-@_-"/>
    <numFmt numFmtId="323" formatCode="mmmm\ yyyy"/>
    <numFmt numFmtId="324" formatCode="_(0.0\x_);[Red]_(\ \(0.0\x\)"/>
    <numFmt numFmtId="325" formatCode="0.0&quot;x&quot;_);\(0.0&quot;x&quot;\)"/>
    <numFmt numFmtId="326" formatCode="0.00&quot;x&quot;_);\(0.00&quot;x&quot;\)"/>
    <numFmt numFmtId="327" formatCode="#,##0.0_);[Red]\(#,##0.0\);&quot;N/A &quot;"/>
    <numFmt numFmtId="328" formatCode="0.0_x_);\(0.0\)_x"/>
    <numFmt numFmtId="329" formatCode="0.00_x_);\(0.00\)_x"/>
    <numFmt numFmtId="330" formatCode="0_%_);\(0\)_%"/>
    <numFmt numFmtId="331" formatCode="0.0_%_);\(0.0\)_%"/>
    <numFmt numFmtId="332" formatCode="0.00_%_);\(0.00\)_%"/>
    <numFmt numFmtId="333" formatCode="#,##0.0_);[Red]\(#,##0.0\);&quot;--  &quot;"/>
    <numFmt numFmtId="334" formatCode="&quot;Rp&quot;\ #,##0_);\(&quot;Rp&quot;\ #,##0\)"/>
    <numFmt numFmtId="335" formatCode="[$€]\ #,##0.00;[Red]\-[$€]\ #,##0.00"/>
    <numFmt numFmtId="336" formatCode="#,##0.0_)\ \ ;[Red]\(#,##0.0\)\ \ "/>
    <numFmt numFmtId="337" formatCode="_(* #,##0.000000000000000_);_(* \(#,##0.000000000000000\);_(* &quot;-&quot;_);_(@_)"/>
    <numFmt numFmtId="338" formatCode="_(* #,##0.0000000000000000_);_(* \(#,##0.0000000000000000\);_(* &quot;-&quot;_);_(@_)"/>
    <numFmt numFmtId="339" formatCode="0_);[Red]\(0\)"/>
    <numFmt numFmtId="340" formatCode="_(* #,##0.0000000000_);_(* \(#,##0.0000000000\);_(* &quot;-&quot;_);_(@_)"/>
    <numFmt numFmtId="341" formatCode="_(* #,##0.0000000000000_);_(* \(#,##0.0000000000000\);_(* &quot;-&quot;_);_(@_)"/>
    <numFmt numFmtId="342" formatCode="_(* #,##0.00000000_);_(* \(#,##0.00000000\);_(* &quot;-&quot;_);_(@_)"/>
    <numFmt numFmtId="343" formatCode="_(* #,##0.0000000000000000000_);_(* \(#,##0.0000000000000000000\);_(* &quot;-&quot;_);_(@_)"/>
    <numFmt numFmtId="344" formatCode="#,##0.00&quot;x&quot;;[Red]\(#,##0.00&quot;x&quot;\)"/>
    <numFmt numFmtId="345" formatCode="#,##0.00_)&quot; &quot;;[Red]\(#,##0.00\)&quot; &quot;"/>
    <numFmt numFmtId="346" formatCode="0.0%&quot;NetPPE/sales&quot;"/>
    <numFmt numFmtId="347" formatCode="#,##0_);\(#,##0\);\-\-_)"/>
    <numFmt numFmtId="348" formatCode="#,##0.0_);\(#,##0.0\);\-\-_)"/>
    <numFmt numFmtId="349" formatCode="#,##0.00_);\(#,##0.00\);\-\-_)"/>
    <numFmt numFmtId="350" formatCode="#,##0.00;\-#,##0.00"/>
    <numFmt numFmtId="351" formatCode="0.000000_);\(0.000000\)"/>
    <numFmt numFmtId="352" formatCode="0.0%&quot;NWI/Sls&quot;"/>
    <numFmt numFmtId="353" formatCode="#,##0.00%;\(#,##0.00%\)"/>
    <numFmt numFmtId="354" formatCode="#,##0.000000"/>
    <numFmt numFmtId="355" formatCode="0;;"/>
    <numFmt numFmtId="356" formatCode="0.0%;\(0.0%\)"/>
    <numFmt numFmtId="357" formatCode="_(0_)%;\(0\)%"/>
    <numFmt numFmtId="358" formatCode="_._._(* 0_)%;_._.* \(0\)%"/>
    <numFmt numFmtId="359" formatCode="_(* #,##0%_);_(* \(#,##0%\);_(* &quot;-&quot;_);_(@_)"/>
    <numFmt numFmtId="360" formatCode="0%_);\(0%\)"/>
    <numFmt numFmtId="361" formatCode="_-* #,##0&quot;RUB&quot;_-;\-* #,##0&quot;RUB&quot;_-;_-* &quot;-&quot;&quot;RUB&quot;_-;_-@_-"/>
    <numFmt numFmtId="362" formatCode="0.0%;[Red]\(0.0%\)"/>
  </numFmts>
  <fonts count="2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0"/>
      <name val="Arial"/>
      <family val="2"/>
    </font>
    <font>
      <i/>
      <sz val="10"/>
      <color theme="0"/>
      <name val="Arial"/>
      <family val="2"/>
    </font>
    <font>
      <sz val="10"/>
      <color theme="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b/>
      <i/>
      <sz val="10"/>
      <name val="Arial"/>
      <family val="2"/>
    </font>
    <font>
      <sz val="10"/>
      <name val="Times New Roman"/>
      <family val="1"/>
    </font>
    <font>
      <sz val="10"/>
      <name val="바탕체"/>
      <family val="3"/>
      <charset val="129"/>
    </font>
    <font>
      <sz val="10"/>
      <name val="Helv"/>
      <charset val="204"/>
    </font>
    <font>
      <sz val="12"/>
      <name val="바탕체"/>
      <family val="1"/>
      <charset val="129"/>
    </font>
    <font>
      <sz val="10"/>
      <color indexed="8"/>
      <name val="MS Sans Serif"/>
      <family val="2"/>
    </font>
    <font>
      <b/>
      <sz val="10"/>
      <name val="MS Sans Serif"/>
      <family val="2"/>
    </font>
    <font>
      <b/>
      <sz val="12"/>
      <name val="Arial MT"/>
    </font>
    <font>
      <sz val="10"/>
      <name val="바탕체"/>
      <family val="1"/>
      <charset val="129"/>
    </font>
    <font>
      <sz val="10"/>
      <name val="GillSans"/>
      <family val="2"/>
    </font>
    <font>
      <sz val="10"/>
      <name val="Geneva"/>
      <family val="2"/>
    </font>
    <font>
      <sz val="10"/>
      <name val="Geneva"/>
    </font>
    <font>
      <b/>
      <sz val="8"/>
      <name val="Helv"/>
    </font>
    <font>
      <sz val="8"/>
      <color indexed="49"/>
      <name val="Times New Roman"/>
      <family val="1"/>
    </font>
    <font>
      <sz val="10"/>
      <name val="Helvetica"/>
      <family val="2"/>
    </font>
    <font>
      <sz val="11"/>
      <color indexed="8"/>
      <name val="MS P????"/>
      <family val="3"/>
    </font>
    <font>
      <sz val="11"/>
      <name val="Times New Roman"/>
      <family val="1"/>
    </font>
    <font>
      <u/>
      <sz val="8.4"/>
      <color indexed="12"/>
      <name val="Arial"/>
      <family val="2"/>
    </font>
    <font>
      <sz val="11"/>
      <name val="MS P????"/>
      <family val="3"/>
      <charset val="128"/>
    </font>
    <font>
      <sz val="12"/>
      <name val="Times New Roman"/>
      <family val="1"/>
    </font>
    <font>
      <b/>
      <u/>
      <sz val="10"/>
      <name val="Courier"/>
      <family val="3"/>
    </font>
    <font>
      <sz val="10"/>
      <name val="Helv"/>
      <family val="2"/>
    </font>
    <font>
      <sz val="10"/>
      <name val="Helv"/>
    </font>
    <font>
      <sz val="10"/>
      <name val="MS Sans Serif"/>
      <family val="2"/>
    </font>
    <font>
      <sz val="10"/>
      <name val="Courier"/>
      <family val="3"/>
    </font>
    <font>
      <sz val="8"/>
      <color indexed="8"/>
      <name val="Arial"/>
      <family val="2"/>
    </font>
    <font>
      <sz val="8"/>
      <name val="Tahoma"/>
      <family val="2"/>
    </font>
    <font>
      <sz val="9"/>
      <name val="ＭＳ 明朝"/>
      <family val="1"/>
      <charset val="128"/>
    </font>
    <font>
      <b/>
      <sz val="22"/>
      <color indexed="1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sz val="10"/>
      <name val="Trebuchet MS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9"/>
      <color indexed="9"/>
      <name val="Trebuchet MS"/>
      <family val="2"/>
    </font>
    <font>
      <sz val="9"/>
      <color indexed="8"/>
      <name val="Trebuchet MS"/>
      <family val="2"/>
    </font>
    <font>
      <sz val="14"/>
      <name val="Tms Rmn"/>
    </font>
    <font>
      <sz val="11"/>
      <color indexed="8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i/>
      <sz val="8"/>
      <color indexed="12"/>
      <name val="Times New Roman"/>
      <family val="1"/>
    </font>
    <font>
      <sz val="11"/>
      <color indexed="9"/>
      <name val="Calibri"/>
      <family val="2"/>
    </font>
    <font>
      <sz val="9"/>
      <color theme="0"/>
      <name val="Calibri"/>
      <family val="2"/>
    </font>
    <font>
      <sz val="12"/>
      <name val="Arial MT"/>
    </font>
    <font>
      <sz val="12"/>
      <name val="Helv"/>
    </font>
    <font>
      <sz val="10"/>
      <name val="Univers (WN)"/>
      <family val="2"/>
    </font>
    <font>
      <sz val="8"/>
      <name val="Arial Narrow"/>
      <family val="2"/>
    </font>
    <font>
      <sz val="8"/>
      <name val="Book Antiqua"/>
      <family val="1"/>
    </font>
    <font>
      <b/>
      <sz val="8"/>
      <name val="Arial"/>
      <family val="2"/>
    </font>
    <font>
      <sz val="8"/>
      <name val="Times New Roman"/>
      <family val="1"/>
    </font>
    <font>
      <sz val="8"/>
      <color indexed="45"/>
      <name val="Trebuchet MS"/>
      <family val="2"/>
    </font>
    <font>
      <sz val="9"/>
      <name val="Times New Roman"/>
      <family val="1"/>
    </font>
    <font>
      <sz val="11"/>
      <color indexed="20"/>
      <name val="Calibri"/>
      <family val="2"/>
    </font>
    <font>
      <sz val="9"/>
      <color rgb="FF9C0006"/>
      <name val="Calibri"/>
      <family val="2"/>
    </font>
    <font>
      <b/>
      <sz val="8"/>
      <color indexed="8"/>
      <name val="Arial"/>
      <family val="2"/>
    </font>
    <font>
      <sz val="8"/>
      <color indexed="12"/>
      <name val="Tms Rmn"/>
    </font>
    <font>
      <b/>
      <sz val="8"/>
      <color indexed="12"/>
      <name val="Arial"/>
      <family val="2"/>
    </font>
    <font>
      <sz val="12"/>
      <name val="Tms Rmn"/>
    </font>
    <font>
      <sz val="24"/>
      <name val="Helv"/>
    </font>
    <font>
      <b/>
      <sz val="12"/>
      <name val="Times New Roman"/>
      <family val="1"/>
    </font>
    <font>
      <b/>
      <u/>
      <sz val="8"/>
      <name val="CG Times (WN)"/>
    </font>
    <font>
      <b/>
      <sz val="10"/>
      <name val="Arial Narrow"/>
      <family val="2"/>
    </font>
    <font>
      <sz val="8"/>
      <name val="CG Times (E1)"/>
    </font>
    <font>
      <sz val="10"/>
      <name val="Trebuchet MS"/>
      <family val="2"/>
    </font>
    <font>
      <sz val="9"/>
      <name val="Trebuchet MS"/>
      <family val="2"/>
    </font>
    <font>
      <sz val="10"/>
      <name val="Arial MT"/>
    </font>
    <font>
      <b/>
      <i/>
      <sz val="12"/>
      <name val="Times New Roman"/>
      <family val="1"/>
    </font>
    <font>
      <b/>
      <sz val="9"/>
      <name val="Arial"/>
      <family val="2"/>
    </font>
    <font>
      <b/>
      <sz val="10"/>
      <name val="Times New Roman"/>
      <family val="1"/>
    </font>
    <font>
      <i/>
      <sz val="8"/>
      <color indexed="12"/>
      <name val="Arial"/>
      <family val="2"/>
    </font>
    <font>
      <sz val="10"/>
      <color indexed="9"/>
      <name val="Helv"/>
    </font>
    <font>
      <b/>
      <sz val="10"/>
      <color indexed="8"/>
      <name val="Times New Roman"/>
      <family val="1"/>
    </font>
    <font>
      <b/>
      <i/>
      <sz val="14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color indexed="18"/>
      <name val="Times New Roman"/>
      <family val="1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i/>
      <sz val="9"/>
      <color indexed="18"/>
      <name val="Arial"/>
      <family val="2"/>
    </font>
    <font>
      <sz val="9"/>
      <color indexed="18"/>
      <name val="Arial"/>
      <family val="2"/>
    </font>
    <font>
      <b/>
      <sz val="11"/>
      <color indexed="52"/>
      <name val="Calibri"/>
      <family val="2"/>
    </font>
    <font>
      <b/>
      <sz val="9"/>
      <color rgb="FFFA7D00"/>
      <name val="Calibri"/>
      <family val="2"/>
    </font>
    <font>
      <sz val="9"/>
      <color indexed="8"/>
      <name val="Tahoma"/>
      <family val="2"/>
    </font>
    <font>
      <b/>
      <sz val="8"/>
      <name val="Times New Roman"/>
      <family val="1"/>
    </font>
    <font>
      <sz val="8"/>
      <name val="Tms Rmn"/>
    </font>
    <font>
      <sz val="10"/>
      <color indexed="18"/>
      <name val="Times New Roman"/>
      <family val="1"/>
    </font>
    <font>
      <b/>
      <sz val="11"/>
      <color indexed="9"/>
      <name val="Calibri"/>
      <family val="2"/>
    </font>
    <font>
      <b/>
      <sz val="9"/>
      <color theme="0"/>
      <name val="Calibri"/>
      <family val="2"/>
    </font>
    <font>
      <sz val="9"/>
      <name val="Arial Narrow"/>
      <family val="2"/>
    </font>
    <font>
      <b/>
      <i/>
      <sz val="8"/>
      <name val="Arial"/>
      <family val="2"/>
    </font>
    <font>
      <b/>
      <sz val="9"/>
      <color indexed="12"/>
      <name val="Arial"/>
      <family val="2"/>
    </font>
    <font>
      <b/>
      <sz val="8"/>
      <name val="Book Antiqua"/>
      <family val="1"/>
    </font>
    <font>
      <sz val="10"/>
      <color indexed="12"/>
      <name val="Times New Roman"/>
      <family val="1"/>
    </font>
    <font>
      <sz val="10"/>
      <color indexed="18"/>
      <name val="Palatino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i/>
      <u val="singleAccounting"/>
      <sz val="10"/>
      <color indexed="12"/>
      <name val="Tahoma"/>
      <family val="2"/>
    </font>
    <font>
      <b/>
      <sz val="8"/>
      <color indexed="8"/>
      <name val="Courier New"/>
      <family val="3"/>
    </font>
    <font>
      <sz val="11"/>
      <name val="Tms Rmn"/>
    </font>
    <font>
      <b/>
      <i/>
      <sz val="8"/>
      <color indexed="19"/>
      <name val="Arial"/>
      <family val="2"/>
    </font>
    <font>
      <u val="singleAccounting"/>
      <sz val="10"/>
      <name val="Times New Roman"/>
      <family val="1"/>
    </font>
    <font>
      <sz val="8"/>
      <name val="Palatino"/>
      <family val="1"/>
    </font>
    <font>
      <sz val="8"/>
      <color theme="1"/>
      <name val="Arial"/>
      <family val="2"/>
    </font>
    <font>
      <b/>
      <sz val="12"/>
      <name val="Geneva"/>
      <family val="2"/>
    </font>
    <font>
      <sz val="10"/>
      <name val="BERNHARD"/>
    </font>
    <font>
      <sz val="8"/>
      <color indexed="22"/>
      <name val="Arial"/>
      <family val="2"/>
    </font>
    <font>
      <sz val="10"/>
      <color indexed="24"/>
      <name val="Arial"/>
      <family val="2"/>
    </font>
    <font>
      <sz val="8"/>
      <color indexed="16"/>
      <name val="MS Sans Serif"/>
      <family val="2"/>
    </font>
    <font>
      <b/>
      <i/>
      <sz val="10"/>
      <name val="MS Sans Serif"/>
      <family val="2"/>
    </font>
    <font>
      <sz val="24"/>
      <name val="MS Sans Serif"/>
      <family val="2"/>
    </font>
    <font>
      <b/>
      <sz val="13"/>
      <name val="Arial"/>
      <family val="2"/>
    </font>
    <font>
      <b/>
      <sz val="11"/>
      <name val="Times New Roman"/>
      <family val="1"/>
    </font>
    <font>
      <b/>
      <sz val="11"/>
      <color indexed="12"/>
      <name val="Arial"/>
      <family val="2"/>
    </font>
    <font>
      <sz val="10"/>
      <name val="MS Serif"/>
      <family val="1"/>
    </font>
    <font>
      <sz val="9"/>
      <color indexed="8"/>
      <name val="Helv"/>
    </font>
    <font>
      <b/>
      <sz val="10"/>
      <color indexed="8"/>
      <name val="Helv"/>
    </font>
    <font>
      <sz val="10"/>
      <name val="France"/>
    </font>
    <font>
      <sz val="10"/>
      <name val="TimesNewRomanPS"/>
    </font>
    <font>
      <sz val="11"/>
      <color indexed="12"/>
      <name val="Book Antiqua"/>
      <family val="1"/>
    </font>
    <font>
      <b/>
      <sz val="14"/>
      <name val="Tms Rmn"/>
    </font>
    <font>
      <b/>
      <sz val="8"/>
      <color indexed="21"/>
      <name val="Arial"/>
      <family val="2"/>
    </font>
    <font>
      <b/>
      <u/>
      <sz val="9"/>
      <color indexed="21"/>
      <name val="Arial"/>
      <family val="2"/>
    </font>
    <font>
      <i/>
      <sz val="8"/>
      <color indexed="21"/>
      <name val="Arial"/>
      <family val="2"/>
    </font>
    <font>
      <sz val="8"/>
      <color indexed="12"/>
      <name val="Arial"/>
      <family val="2"/>
    </font>
    <font>
      <b/>
      <u/>
      <sz val="8"/>
      <color indexed="8"/>
      <name val="Times New Roman"/>
      <family val="1"/>
    </font>
    <font>
      <i/>
      <sz val="8"/>
      <name val="Arial"/>
      <family val="2"/>
    </font>
    <font>
      <sz val="1"/>
      <color indexed="8"/>
      <name val="Courier"/>
      <family val="3"/>
    </font>
    <font>
      <b/>
      <sz val="10"/>
      <name val="Tahoma"/>
      <family val="2"/>
    </font>
    <font>
      <sz val="10"/>
      <color indexed="48"/>
      <name val="Arial"/>
      <family val="2"/>
    </font>
    <font>
      <sz val="9"/>
      <color indexed="12"/>
      <name val="Times New Roman"/>
      <family val="1"/>
    </font>
    <font>
      <sz val="9"/>
      <name val="Arial"/>
      <family val="2"/>
    </font>
    <font>
      <i/>
      <sz val="12"/>
      <name val="Helv"/>
    </font>
    <font>
      <b/>
      <sz val="11"/>
      <color indexed="8"/>
      <name val="Calibri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b/>
      <sz val="8"/>
      <color indexed="9"/>
      <name val="Times New Roman"/>
      <family val="1"/>
    </font>
    <font>
      <b/>
      <sz val="9.5"/>
      <color indexed="10"/>
      <name val="MS Sans Serif"/>
      <family val="2"/>
    </font>
    <font>
      <sz val="10"/>
      <color indexed="12"/>
      <name val="Arial"/>
      <family val="2"/>
    </font>
    <font>
      <sz val="10"/>
      <color indexed="16"/>
      <name val="Arial"/>
      <family val="2"/>
    </font>
    <font>
      <sz val="10"/>
      <color indexed="22"/>
      <name val="Arial"/>
      <family val="2"/>
    </font>
    <font>
      <sz val="8"/>
      <color indexed="18"/>
      <name val="Arial"/>
      <family val="2"/>
    </font>
    <font>
      <sz val="12"/>
      <name val="Century Schoolbook"/>
      <family val="1"/>
    </font>
    <font>
      <b/>
      <sz val="12"/>
      <color indexed="10"/>
      <name val="Tms Rmn"/>
    </font>
    <font>
      <i/>
      <sz val="11"/>
      <color indexed="23"/>
      <name val="Calibri"/>
      <family val="2"/>
    </font>
    <font>
      <i/>
      <sz val="9"/>
      <color rgb="FF7F7F7F"/>
      <name val="Calibri"/>
      <family val="2"/>
    </font>
    <font>
      <sz val="8"/>
      <color indexed="16"/>
      <name val="Helv"/>
    </font>
    <font>
      <u/>
      <sz val="12"/>
      <color indexed="36"/>
      <name val="Arial"/>
      <family val="2"/>
    </font>
    <font>
      <u/>
      <sz val="9"/>
      <color rgb="FF000000"/>
      <name val="Verdana"/>
      <family val="2"/>
    </font>
    <font>
      <sz val="7"/>
      <name val="Arial"/>
      <family val="2"/>
    </font>
    <font>
      <sz val="8"/>
      <name val="Helv"/>
    </font>
    <font>
      <sz val="8"/>
      <color indexed="8"/>
      <name val="Helvetica"/>
      <family val="2"/>
    </font>
    <font>
      <sz val="11"/>
      <color indexed="17"/>
      <name val="Calibri"/>
      <family val="2"/>
    </font>
    <font>
      <sz val="9"/>
      <color rgb="FF006100"/>
      <name val="Calibri"/>
      <family val="2"/>
    </font>
    <font>
      <b/>
      <i/>
      <sz val="8"/>
      <color indexed="23"/>
      <name val="Arial"/>
      <family val="2"/>
    </font>
    <font>
      <b/>
      <sz val="8"/>
      <color indexed="17"/>
      <name val="Arial"/>
      <family val="2"/>
    </font>
    <font>
      <sz val="8"/>
      <color indexed="17"/>
      <name val="Times New Roman"/>
      <family val="1"/>
    </font>
    <font>
      <sz val="9"/>
      <color indexed="18"/>
      <name val="Tahoma"/>
      <family val="2"/>
    </font>
    <font>
      <b/>
      <sz val="16"/>
      <name val="Times New Roman"/>
      <family val="1"/>
    </font>
    <font>
      <b/>
      <u/>
      <sz val="11"/>
      <color indexed="37"/>
      <name val="Arial"/>
      <family val="2"/>
    </font>
    <font>
      <b/>
      <sz val="8"/>
      <name val="Palatino"/>
      <family val="1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5"/>
      <color indexed="56"/>
      <name val="Arial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3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b/>
      <sz val="8"/>
      <name val="MS Sans Serif"/>
      <family val="2"/>
    </font>
    <font>
      <b/>
      <u/>
      <sz val="18"/>
      <name val="Arial"/>
      <family val="2"/>
    </font>
    <font>
      <b/>
      <sz val="10"/>
      <name val="Helv"/>
    </font>
    <font>
      <sz val="10"/>
      <color indexed="10"/>
      <name val="Palatino"/>
      <family val="1"/>
    </font>
    <font>
      <i/>
      <u/>
      <sz val="9"/>
      <color indexed="12"/>
      <name val="Times New Roman"/>
      <family val="1"/>
    </font>
    <font>
      <sz val="11"/>
      <color indexed="8"/>
      <name val="Times New Roman"/>
      <family val="1"/>
    </font>
    <font>
      <u/>
      <sz val="12"/>
      <color indexed="12"/>
      <name val="Arial"/>
      <family val="2"/>
    </font>
    <font>
      <sz val="10"/>
      <color indexed="17"/>
      <name val="Helvetica"/>
      <family val="2"/>
    </font>
    <font>
      <sz val="11"/>
      <color indexed="62"/>
      <name val="Calibri"/>
      <family val="2"/>
    </font>
    <font>
      <sz val="9"/>
      <color rgb="FF3F3F76"/>
      <name val="Calibri"/>
      <family val="2"/>
    </font>
    <font>
      <b/>
      <sz val="10"/>
      <color indexed="8"/>
      <name val="Geneva"/>
      <family val="2"/>
    </font>
    <font>
      <sz val="10"/>
      <color indexed="12"/>
      <name val="Geneva"/>
      <family val="2"/>
    </font>
    <font>
      <sz val="8"/>
      <color indexed="39"/>
      <name val="Arial"/>
      <family val="2"/>
    </font>
    <font>
      <sz val="8"/>
      <color indexed="12"/>
      <name val="Palatino"/>
      <family val="1"/>
    </font>
    <font>
      <i/>
      <sz val="8"/>
      <name val="Times New Roman"/>
      <family val="1"/>
    </font>
    <font>
      <u/>
      <sz val="10"/>
      <color indexed="12"/>
      <name val="Arial"/>
      <family val="2"/>
    </font>
    <font>
      <u/>
      <sz val="7.5"/>
      <color indexed="36"/>
      <name val="Arial"/>
      <family val="2"/>
    </font>
    <font>
      <b/>
      <sz val="10"/>
      <name val="Palatino"/>
      <family val="1"/>
    </font>
    <font>
      <sz val="9"/>
      <color indexed="12"/>
      <name val="Arial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9"/>
      <color rgb="FFFA7D00"/>
      <name val="Calibri"/>
      <family val="2"/>
    </font>
    <font>
      <sz val="12"/>
      <color indexed="9"/>
      <name val="Helv"/>
    </font>
    <font>
      <sz val="9"/>
      <color indexed="17"/>
      <name val="Tahoma"/>
      <family val="2"/>
    </font>
    <font>
      <sz val="9"/>
      <color indexed="20"/>
      <name val="Tahoma"/>
      <family val="2"/>
    </font>
    <font>
      <sz val="12"/>
      <color indexed="14"/>
      <name val="Arial"/>
      <family val="2"/>
    </font>
    <font>
      <sz val="8"/>
      <color indexed="18"/>
      <name val="Times New Roman"/>
      <family val="1"/>
    </font>
    <font>
      <sz val="10"/>
      <name val="Tahoma"/>
      <family val="2"/>
    </font>
    <font>
      <sz val="9"/>
      <color indexed="10"/>
      <name val="Arial Narrow"/>
      <family val="2"/>
    </font>
    <font>
      <sz val="11"/>
      <color indexed="60"/>
      <name val="Calibri"/>
      <family val="2"/>
    </font>
    <font>
      <sz val="9"/>
      <color rgb="FF9C6500"/>
      <name val="Calibri"/>
      <family val="2"/>
    </font>
    <font>
      <sz val="10"/>
      <color indexed="17"/>
      <name val="Arial"/>
      <family val="2"/>
    </font>
    <font>
      <sz val="7"/>
      <name val="Small Fonts"/>
      <family val="2"/>
    </font>
    <font>
      <sz val="10"/>
      <color theme="1"/>
      <name val="Tahoma"/>
      <family val="2"/>
    </font>
    <font>
      <sz val="8"/>
      <color indexed="8"/>
      <name val="times new roman"/>
      <family val="2"/>
    </font>
    <font>
      <sz val="9"/>
      <color theme="1"/>
      <name val="Calibri"/>
      <family val="2"/>
      <scheme val="minor"/>
    </font>
    <font>
      <b/>
      <sz val="10"/>
      <name val="Helvetica"/>
      <family val="2"/>
    </font>
    <font>
      <sz val="8"/>
      <name val="Helvetica"/>
      <family val="2"/>
    </font>
    <font>
      <sz val="12"/>
      <color indexed="8"/>
      <name val="Tms Rmn"/>
    </font>
    <font>
      <sz val="12"/>
      <color indexed="48"/>
      <name val="Times New Roman"/>
      <family val="1"/>
    </font>
    <font>
      <sz val="6"/>
      <name val="Courier New"/>
      <family val="3"/>
    </font>
    <font>
      <sz val="10"/>
      <name val="Garamond"/>
      <family val="1"/>
    </font>
    <font>
      <sz val="11"/>
      <name val="‚l‚r –¾’©"/>
      <charset val="128"/>
    </font>
    <font>
      <b/>
      <sz val="13.5"/>
      <name val="MS Sans Serif"/>
      <family val="2"/>
    </font>
    <font>
      <b/>
      <sz val="11"/>
      <color indexed="63"/>
      <name val="Calibri"/>
      <family val="2"/>
    </font>
    <font>
      <b/>
      <sz val="9"/>
      <color rgb="FF3F3F3F"/>
      <name val="Calibri"/>
      <family val="2"/>
    </font>
    <font>
      <b/>
      <i/>
      <sz val="10"/>
      <color indexed="8"/>
      <name val="Arial"/>
      <family val="2"/>
    </font>
    <font>
      <sz val="10"/>
      <color indexed="14"/>
      <name val="Geneva"/>
      <family val="2"/>
    </font>
    <font>
      <i/>
      <sz val="8"/>
      <color indexed="8"/>
      <name val="Helv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4"/>
      <name val="Geneva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i/>
      <u/>
      <sz val="10"/>
      <name val="Arial"/>
      <family val="2"/>
    </font>
    <font>
      <sz val="14"/>
      <color theme="0"/>
      <name val="Arial"/>
      <family val="2"/>
    </font>
    <font>
      <i/>
      <sz val="10"/>
      <color theme="0" tint="-0.14999847407452621"/>
      <name val="Arial"/>
      <family val="2"/>
    </font>
    <font>
      <sz val="9"/>
      <color indexed="81"/>
      <name val="Tahoma"/>
      <family val="2"/>
    </font>
    <font>
      <i/>
      <sz val="10"/>
      <color indexed="9"/>
      <name val="Arial"/>
      <family val="2"/>
    </font>
    <font>
      <sz val="10"/>
      <color theme="0" tint="-0.14999847407452621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theme="0"/>
      <name val="Arial"/>
      <family val="2"/>
    </font>
    <font>
      <b/>
      <u/>
      <sz val="10"/>
      <color theme="0"/>
      <name val="Arial"/>
      <family val="2"/>
    </font>
    <font>
      <u/>
      <sz val="10"/>
      <color theme="10"/>
      <name val="Arial"/>
      <family val="2"/>
    </font>
  </fonts>
  <fills count="1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mediumGray">
        <fgColor indexed="17"/>
      </patternFill>
    </fill>
    <fill>
      <patternFill patternType="solid">
        <fgColor indexed="43"/>
        <bgColor indexed="64"/>
      </patternFill>
    </fill>
    <fill>
      <patternFill patternType="solid">
        <fgColor indexed="12"/>
      </patternFill>
    </fill>
    <fill>
      <patternFill patternType="solid">
        <fgColor indexed="13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lightGray">
        <fgColor indexed="12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2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8"/>
      </patternFill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lightGray">
        <fgColor indexed="8"/>
      </patternFill>
    </fill>
    <fill>
      <patternFill patternType="solid">
        <fgColor indexed="15"/>
      </patternFill>
    </fill>
    <fill>
      <patternFill patternType="solid">
        <fgColor indexed="60"/>
        <bgColor indexed="64"/>
      </patternFill>
    </fill>
    <fill>
      <patternFill patternType="darkGray">
        <fgColor indexed="9"/>
        <bgColor indexed="15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33"/>
        <bgColor indexed="64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mediumGray">
        <fgColor indexed="9"/>
        <bgColor indexed="17"/>
      </patternFill>
    </fill>
    <fill>
      <patternFill patternType="mediumGray">
        <fgColor indexed="9"/>
        <bgColor indexed="18"/>
      </patternFill>
    </fill>
    <fill>
      <patternFill patternType="mediumGray">
        <fgColor indexed="20"/>
        <bgColor indexed="9"/>
      </patternFill>
    </fill>
    <fill>
      <patternFill patternType="mediumGray">
        <fgColor indexed="16"/>
        <bgColor indexed="9"/>
      </patternFill>
    </fill>
    <fill>
      <patternFill patternType="mediumGray">
        <fgColor indexed="9"/>
        <bgColor indexed="23"/>
      </patternFill>
    </fill>
    <fill>
      <patternFill patternType="darkGray">
        <fgColor indexed="9"/>
        <bgColor indexed="13"/>
      </patternFill>
    </fill>
    <fill>
      <patternFill patternType="solid">
        <fgColor indexed="23"/>
        <bgColor indexed="16"/>
      </patternFill>
    </fill>
    <fill>
      <patternFill patternType="mediumGray">
        <fgColor indexed="18"/>
      </patternFill>
    </fill>
    <fill>
      <patternFill patternType="mediumGray">
        <fgColor indexed="16"/>
      </patternFill>
    </fill>
    <fill>
      <patternFill patternType="mediumGray">
        <fgColor indexed="21"/>
      </patternFill>
    </fill>
    <fill>
      <patternFill patternType="mediumGray">
        <fgColor indexed="20"/>
      </patternFill>
    </fill>
    <fill>
      <patternFill patternType="mediumGray">
        <fgColor indexed="9"/>
        <bgColor indexed="19"/>
      </patternFill>
    </fill>
    <fill>
      <patternFill patternType="solid">
        <fgColor indexed="4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8AB3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646EAC"/>
        <bgColor indexed="64"/>
      </patternFill>
    </fill>
    <fill>
      <patternFill patternType="solid">
        <fgColor rgb="FFC5CAE7"/>
        <bgColor indexed="64"/>
      </patternFill>
    </fill>
    <fill>
      <patternFill patternType="solid">
        <fgColor rgb="FF41A441"/>
        <bgColor indexed="64"/>
      </patternFill>
    </fill>
    <fill>
      <patternFill patternType="solid">
        <fgColor rgb="FFBDDDA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E0ED"/>
        <bgColor indexed="64"/>
      </patternFill>
    </fill>
    <fill>
      <patternFill patternType="solid">
        <fgColor rgb="FFE29815"/>
        <bgColor indexed="64"/>
      </patternFill>
    </fill>
    <fill>
      <patternFill patternType="solid">
        <fgColor rgb="FFFFCF8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44"/>
      </bottom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/>
      <top/>
      <bottom style="thin">
        <color indexed="59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hair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</borders>
  <cellStyleXfs count="659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/>
    <xf numFmtId="0" fontId="21" fillId="37" borderId="0" applyNumberFormat="0" applyBorder="0">
      <alignment horizontal="left" wrapText="1"/>
    </xf>
    <xf numFmtId="0" fontId="17" fillId="38" borderId="0" applyNumberFormat="0" applyBorder="0"/>
    <xf numFmtId="0" fontId="17" fillId="0" borderId="0"/>
    <xf numFmtId="0" fontId="17" fillId="0" borderId="0"/>
    <xf numFmtId="169" fontId="17" fillId="0" borderId="0"/>
    <xf numFmtId="0" fontId="29" fillId="0" borderId="0">
      <alignment horizontal="center"/>
    </xf>
    <xf numFmtId="0" fontId="3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32" fillId="0" borderId="0"/>
    <xf numFmtId="0" fontId="17" fillId="0" borderId="0"/>
    <xf numFmtId="0" fontId="33" fillId="0" borderId="0"/>
    <xf numFmtId="0" fontId="34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33" fillId="0" borderId="0"/>
    <xf numFmtId="40" fontId="35" fillId="0" borderId="0" applyFill="0" applyBorder="0" applyAlignment="0" applyProtection="0"/>
    <xf numFmtId="170" fontId="17" fillId="0" borderId="0"/>
    <xf numFmtId="171" fontId="17" fillId="0" borderId="19"/>
    <xf numFmtId="169" fontId="36" fillId="0" borderId="20">
      <alignment horizontal="centerContinuous" vertical="center"/>
    </xf>
    <xf numFmtId="169" fontId="36" fillId="0" borderId="20">
      <alignment horizontal="centerContinuous" vertical="center"/>
    </xf>
    <xf numFmtId="169" fontId="37" fillId="0" borderId="0"/>
    <xf numFmtId="8" fontId="38" fillId="0" borderId="0" applyFont="0" applyFill="0" applyBorder="0" applyAlignment="0" applyProtection="0"/>
    <xf numFmtId="169" fontId="37" fillId="0" borderId="0"/>
    <xf numFmtId="5" fontId="39" fillId="0" borderId="0" applyFont="0" applyFill="0" applyBorder="0" applyAlignment="0" applyProtection="0"/>
    <xf numFmtId="172" fontId="40" fillId="0" borderId="0" applyFont="0" applyFill="0" applyBorder="0" applyAlignment="0" applyProtection="0"/>
    <xf numFmtId="172" fontId="29" fillId="0" borderId="0" applyFont="0" applyFill="0" applyBorder="0" applyAlignment="0" applyProtection="0">
      <protection locked="0"/>
    </xf>
    <xf numFmtId="169" fontId="37" fillId="0" borderId="0">
      <alignment horizontal="right"/>
    </xf>
    <xf numFmtId="173" fontId="17" fillId="0" borderId="0"/>
    <xf numFmtId="173" fontId="17" fillId="0" borderId="0"/>
    <xf numFmtId="173" fontId="17" fillId="0" borderId="0"/>
    <xf numFmtId="174" fontId="17" fillId="0" borderId="0"/>
    <xf numFmtId="174" fontId="17" fillId="0" borderId="0"/>
    <xf numFmtId="174" fontId="17" fillId="0" borderId="0"/>
    <xf numFmtId="169" fontId="37" fillId="0" borderId="0">
      <alignment horizontal="right"/>
    </xf>
    <xf numFmtId="175" fontId="17" fillId="0" borderId="0"/>
    <xf numFmtId="175" fontId="17" fillId="0" borderId="0"/>
    <xf numFmtId="175" fontId="17" fillId="0" borderId="0"/>
    <xf numFmtId="176" fontId="17" fillId="0" borderId="0"/>
    <xf numFmtId="176" fontId="17" fillId="0" borderId="0"/>
    <xf numFmtId="176" fontId="17" fillId="0" borderId="0"/>
    <xf numFmtId="177" fontId="17" fillId="0" borderId="0"/>
    <xf numFmtId="177" fontId="17" fillId="0" borderId="0"/>
    <xf numFmtId="177" fontId="17" fillId="0" borderId="0"/>
    <xf numFmtId="164" fontId="17" fillId="0" borderId="0"/>
    <xf numFmtId="164" fontId="17" fillId="0" borderId="0"/>
    <xf numFmtId="164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78" fontId="41" fillId="0" borderId="0" applyFont="0" applyFill="0" applyBorder="0" applyAlignment="0" applyProtection="0"/>
    <xf numFmtId="0" fontId="17" fillId="0" borderId="0"/>
    <xf numFmtId="37" fontId="42" fillId="0" borderId="0" applyAlignment="0" applyProtection="0"/>
    <xf numFmtId="0" fontId="29" fillId="0" borderId="0" applyFont="0" applyFill="0" applyBorder="0" applyAlignment="0"/>
    <xf numFmtId="0" fontId="29" fillId="0" borderId="0" applyFont="0" applyFill="0" applyBorder="0" applyAlignment="0"/>
    <xf numFmtId="0" fontId="43" fillId="0" borderId="0"/>
    <xf numFmtId="179" fontId="44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41" borderId="0"/>
    <xf numFmtId="40" fontId="44" fillId="0" borderId="0" applyFon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38" fontId="44" fillId="0" borderId="0" applyFont="0" applyFill="0" applyBorder="0" applyAlignment="0" applyProtection="0"/>
    <xf numFmtId="0" fontId="46" fillId="0" borderId="0"/>
    <xf numFmtId="0" fontId="47" fillId="0" borderId="0"/>
    <xf numFmtId="17" fontId="48" fillId="0" borderId="0">
      <alignment horizontal="center"/>
    </xf>
    <xf numFmtId="182" fontId="17" fillId="0" borderId="0" applyFont="0" applyFill="0" applyBorder="0" applyAlignment="0" applyProtection="0"/>
    <xf numFmtId="183" fontId="17" fillId="0" borderId="0" applyFon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 applyNumberFormat="0" applyFill="0" applyBorder="0" applyAlignment="0" applyProtection="0">
      <alignment horizontal="left" wrapText="1"/>
    </xf>
    <xf numFmtId="0" fontId="4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31" fillId="0" borderId="0"/>
    <xf numFmtId="0" fontId="49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17" fillId="0" borderId="0"/>
    <xf numFmtId="0" fontId="17" fillId="0" borderId="0"/>
    <xf numFmtId="0" fontId="33" fillId="0" borderId="0"/>
    <xf numFmtId="0" fontId="47" fillId="0" borderId="0"/>
    <xf numFmtId="0" fontId="33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33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>
      <alignment vertical="top"/>
    </xf>
    <xf numFmtId="0" fontId="50" fillId="0" borderId="0"/>
    <xf numFmtId="0" fontId="31" fillId="0" borderId="0"/>
    <xf numFmtId="0" fontId="31" fillId="0" borderId="0"/>
    <xf numFmtId="0" fontId="31" fillId="0" borderId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31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0" fontId="17" fillId="0" borderId="0"/>
    <xf numFmtId="0" fontId="17" fillId="0" borderId="0"/>
    <xf numFmtId="0" fontId="17" fillId="0" borderId="0"/>
    <xf numFmtId="0" fontId="33" fillId="0" borderId="0"/>
    <xf numFmtId="0" fontId="33" fillId="0" borderId="0"/>
    <xf numFmtId="0" fontId="17" fillId="0" borderId="0"/>
    <xf numFmtId="0" fontId="17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0" fontId="17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17" fillId="0" borderId="0" applyNumberFormat="0" applyFill="0" applyBorder="0" applyAlignment="0" applyProtection="0"/>
    <xf numFmtId="0" fontId="50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3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0" borderId="0"/>
    <xf numFmtId="0" fontId="4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3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49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17" fillId="0" borderId="0">
      <alignment horizontal="left" wrapText="1"/>
    </xf>
    <xf numFmtId="0" fontId="33" fillId="0" borderId="0"/>
    <xf numFmtId="38" fontId="51" fillId="0" borderId="0" applyFont="0" applyFill="0" applyBorder="0" applyAlignment="0" applyProtection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17" fillId="0" borderId="0">
      <alignment horizontal="left" wrapText="1"/>
    </xf>
    <xf numFmtId="37" fontId="42" fillId="0" borderId="0" applyAlignment="0" applyProtection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38" fontId="51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31" fillId="0" borderId="0"/>
    <xf numFmtId="0" fontId="47" fillId="0" borderId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4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33" fillId="0" borderId="0"/>
    <xf numFmtId="37" fontId="42" fillId="0" borderId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50" fillId="0" borderId="0"/>
    <xf numFmtId="0" fontId="31" fillId="0" borderId="0"/>
    <xf numFmtId="0" fontId="31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37" fontId="42" fillId="0" borderId="0" applyAlignment="0" applyProtection="0"/>
    <xf numFmtId="0" fontId="17" fillId="0" borderId="0"/>
    <xf numFmtId="0" fontId="17" fillId="0" borderId="0"/>
    <xf numFmtId="37" fontId="42" fillId="0" borderId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7" fontId="53" fillId="0" borderId="0" applyFont="0" applyFill="0" applyBorder="0" applyAlignment="0" applyProtection="0"/>
    <xf numFmtId="187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6" fontId="17" fillId="0" borderId="0" applyFont="0" applyFill="0" applyBorder="0" applyAlignment="0" applyProtection="0"/>
    <xf numFmtId="187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39" fontId="53" fillId="0" borderId="0" applyFont="0" applyFill="0" applyBorder="0" applyAlignment="0" applyProtection="0"/>
    <xf numFmtId="39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39" fontId="17" fillId="0" borderId="0" applyFont="0" applyFill="0" applyBorder="0" applyAlignment="0" applyProtection="0"/>
    <xf numFmtId="0" fontId="17" fillId="0" borderId="0"/>
    <xf numFmtId="0" fontId="17" fillId="0" borderId="0"/>
    <xf numFmtId="0" fontId="47" fillId="0" borderId="0"/>
    <xf numFmtId="0" fontId="47" fillId="0" borderId="0"/>
    <xf numFmtId="0" fontId="4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54" fillId="0" borderId="0">
      <alignment horizontal="left" wrapText="1"/>
    </xf>
    <xf numFmtId="0" fontId="21" fillId="0" borderId="0">
      <alignment horizontal="left" wrapText="1"/>
    </xf>
    <xf numFmtId="0" fontId="21" fillId="0" borderId="0">
      <alignment horizontal="left" wrapText="1"/>
    </xf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3" fillId="0" borderId="0"/>
    <xf numFmtId="0" fontId="33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31" fillId="0" borderId="0"/>
    <xf numFmtId="0" fontId="49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33" fillId="0" borderId="0"/>
    <xf numFmtId="0" fontId="33" fillId="0" borderId="0"/>
    <xf numFmtId="0" fontId="33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 applyFont="0" applyFill="0" applyBorder="0" applyAlignment="0" applyProtection="0"/>
    <xf numFmtId="189" fontId="17" fillId="0" borderId="0" applyFont="0" applyFill="0" applyBorder="0" applyAlignment="0" applyProtection="0"/>
    <xf numFmtId="0" fontId="33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>
      <alignment horizontal="left" wrapText="1"/>
    </xf>
    <xf numFmtId="0" fontId="55" fillId="0" borderId="0">
      <alignment vertical="center"/>
    </xf>
    <xf numFmtId="0" fontId="17" fillId="0" borderId="0"/>
    <xf numFmtId="0" fontId="17" fillId="0" borderId="0"/>
    <xf numFmtId="0" fontId="31" fillId="0" borderId="0"/>
    <xf numFmtId="0" fontId="17" fillId="0" borderId="0">
      <alignment horizontal="left" wrapText="1"/>
    </xf>
    <xf numFmtId="0" fontId="17" fillId="0" borderId="0"/>
    <xf numFmtId="0" fontId="49" fillId="0" borderId="0"/>
    <xf numFmtId="0" fontId="17" fillId="0" borderId="0"/>
    <xf numFmtId="0" fontId="31" fillId="0" borderId="0"/>
    <xf numFmtId="0" fontId="31" fillId="0" borderId="0"/>
    <xf numFmtId="0" fontId="33" fillId="0" borderId="0"/>
    <xf numFmtId="0" fontId="17" fillId="0" borderId="0" applyNumberFormat="0" applyFill="0" applyBorder="0" applyAlignment="0" applyProtection="0"/>
    <xf numFmtId="0" fontId="31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50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47" fillId="0" borderId="0"/>
    <xf numFmtId="0" fontId="31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38" fontId="51" fillId="0" borderId="0" applyFont="0" applyFill="0" applyBorder="0" applyAlignment="0" applyProtection="0"/>
    <xf numFmtId="38" fontId="5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31" fillId="0" borderId="0"/>
    <xf numFmtId="0" fontId="47" fillId="0" borderId="0"/>
    <xf numFmtId="0" fontId="17" fillId="0" borderId="0"/>
    <xf numFmtId="0" fontId="17" fillId="0" borderId="0"/>
    <xf numFmtId="0" fontId="33" fillId="0" borderId="0"/>
    <xf numFmtId="0" fontId="33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17" fillId="0" borderId="0"/>
    <xf numFmtId="0" fontId="17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42" borderId="0" applyNumberFormat="0" applyFont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0"/>
    <xf numFmtId="37" fontId="42" fillId="0" borderId="0" applyAlignment="0" applyProtection="0"/>
    <xf numFmtId="0" fontId="17" fillId="0" borderId="0"/>
    <xf numFmtId="0" fontId="31" fillId="0" borderId="0"/>
    <xf numFmtId="0" fontId="17" fillId="0" borderId="0"/>
    <xf numFmtId="0" fontId="17" fillId="0" borderId="0">
      <alignment horizontal="left" wrapText="1"/>
    </xf>
    <xf numFmtId="0" fontId="31" fillId="0" borderId="0"/>
    <xf numFmtId="37" fontId="42" fillId="0" borderId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49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0" fillId="0" borderId="0"/>
    <xf numFmtId="0" fontId="31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0" fontId="31" fillId="0" borderId="0"/>
    <xf numFmtId="0" fontId="31" fillId="0" borderId="0"/>
    <xf numFmtId="0" fontId="31" fillId="0" borderId="0"/>
    <xf numFmtId="0" fontId="49" fillId="0" borderId="0"/>
    <xf numFmtId="0" fontId="31" fillId="0" borderId="0"/>
    <xf numFmtId="0" fontId="31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37" fontId="42" fillId="0" borderId="0" applyAlignment="0" applyProtection="0"/>
    <xf numFmtId="37" fontId="42" fillId="0" borderId="0" applyAlignment="0" applyProtection="0"/>
    <xf numFmtId="0" fontId="17" fillId="0" borderId="0"/>
    <xf numFmtId="0" fontId="17" fillId="0" borderId="0">
      <alignment horizontal="left" wrapText="1"/>
    </xf>
    <xf numFmtId="0" fontId="33" fillId="0" borderId="0"/>
    <xf numFmtId="0" fontId="17" fillId="0" borderId="0">
      <alignment horizontal="left" wrapText="1"/>
    </xf>
    <xf numFmtId="0" fontId="17" fillId="0" borderId="0"/>
    <xf numFmtId="38" fontId="51" fillId="0" borderId="0" applyFont="0" applyFill="0" applyBorder="0" applyAlignment="0" applyProtection="0"/>
    <xf numFmtId="0" fontId="17" fillId="0" borderId="0"/>
    <xf numFmtId="0" fontId="52" fillId="0" borderId="0">
      <alignment vertical="center"/>
    </xf>
    <xf numFmtId="0" fontId="52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>
      <alignment vertical="top"/>
    </xf>
    <xf numFmtId="37" fontId="42" fillId="0" borderId="0" applyAlignment="0" applyProtection="0"/>
    <xf numFmtId="37" fontId="42" fillId="0" borderId="0" applyAlignment="0" applyProtection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47" fillId="0" borderId="0"/>
    <xf numFmtId="0" fontId="17" fillId="0" borderId="0">
      <alignment horizontal="left" wrapText="1"/>
    </xf>
    <xf numFmtId="0" fontId="31" fillId="0" borderId="0"/>
    <xf numFmtId="0" fontId="17" fillId="0" borderId="0"/>
    <xf numFmtId="0" fontId="33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>
      <alignment vertical="top"/>
    </xf>
    <xf numFmtId="0" fontId="57" fillId="0" borderId="0">
      <alignment vertical="top"/>
    </xf>
    <xf numFmtId="0" fontId="17" fillId="0" borderId="0"/>
    <xf numFmtId="0" fontId="57" fillId="0" borderId="0">
      <alignment vertical="top"/>
    </xf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0" fontId="17" fillId="0" borderId="0" applyFont="0" applyFill="0" applyBorder="0" applyAlignment="0" applyProtection="0"/>
    <xf numFmtId="191" fontId="17" fillId="0" borderId="0" applyFont="0" applyFill="0" applyBorder="0" applyAlignment="0" applyProtection="0"/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3" fontId="17" fillId="0" borderId="0" applyFont="0" applyFill="0" applyBorder="0" applyAlignment="0" applyProtection="0"/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3" fontId="17" fillId="0" borderId="0" applyFont="0" applyFill="0" applyBorder="0" applyAlignment="0" applyProtection="0"/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3" fontId="17" fillId="0" borderId="0" applyFont="0" applyFill="0" applyBorder="0" applyAlignment="0" applyProtection="0"/>
    <xf numFmtId="192" fontId="17" fillId="0" borderId="0" applyFont="0" applyFill="0" applyBorder="0" applyProtection="0">
      <alignment horizontal="right"/>
    </xf>
    <xf numFmtId="192" fontId="17" fillId="0" borderId="0" applyFont="0" applyFill="0" applyBorder="0" applyProtection="0">
      <alignment horizontal="right"/>
    </xf>
    <xf numFmtId="193" fontId="17" fillId="0" borderId="0" applyFont="0" applyFill="0" applyBorder="0" applyAlignment="0" applyProtection="0"/>
    <xf numFmtId="192" fontId="17" fillId="0" borderId="0" applyFont="0" applyFill="0" applyBorder="0" applyProtection="0">
      <alignment horizontal="right"/>
    </xf>
    <xf numFmtId="193" fontId="17" fillId="0" borderId="0" applyFont="0" applyFill="0" applyBorder="0" applyAlignment="0" applyProtection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17" fillId="0" borderId="0"/>
    <xf numFmtId="0" fontId="17" fillId="0" borderId="0"/>
    <xf numFmtId="0" fontId="31" fillId="0" borderId="0"/>
    <xf numFmtId="0" fontId="31" fillId="0" borderId="0"/>
    <xf numFmtId="0" fontId="31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5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194" fontId="17" fillId="0" borderId="0" applyFont="0" applyFill="0" applyBorder="0" applyAlignment="0" applyProtection="0"/>
    <xf numFmtId="195" fontId="58" fillId="0" borderId="21" applyFont="0" applyFill="0" applyBorder="0" applyProtection="0">
      <alignment horizontal="right"/>
    </xf>
    <xf numFmtId="196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50" fillId="0" borderId="0"/>
    <xf numFmtId="0" fontId="31" fillId="0" borderId="0"/>
    <xf numFmtId="0" fontId="31" fillId="0" borderId="0"/>
    <xf numFmtId="0" fontId="31" fillId="0" borderId="0"/>
    <xf numFmtId="0" fontId="17" fillId="0" borderId="0">
      <alignment horizontal="left" wrapText="1"/>
    </xf>
    <xf numFmtId="37" fontId="42" fillId="0" borderId="0" applyAlignment="0" applyProtection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37" fontId="42" fillId="0" borderId="0" applyAlignment="0" applyProtection="0"/>
    <xf numFmtId="0" fontId="17" fillId="0" borderId="0" applyFont="0" applyFill="0" applyBorder="0" applyAlignment="0" applyProtection="0"/>
    <xf numFmtId="37" fontId="42" fillId="0" borderId="0" applyAlignment="0" applyProtection="0"/>
    <xf numFmtId="0" fontId="31" fillId="0" borderId="0"/>
    <xf numFmtId="0" fontId="31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9" fillId="0" borderId="0"/>
    <xf numFmtId="0" fontId="5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50" fillId="0" borderId="0"/>
    <xf numFmtId="0" fontId="31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52" fillId="0" borderId="0">
      <alignment vertical="center"/>
    </xf>
    <xf numFmtId="0" fontId="17" fillId="0" borderId="0">
      <alignment horizontal="left" wrapText="1"/>
    </xf>
    <xf numFmtId="0" fontId="50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47" fillId="0" borderId="0"/>
    <xf numFmtId="0" fontId="17" fillId="0" borderId="0" applyNumberForma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0"/>
    <xf numFmtId="0" fontId="17" fillId="0" borderId="0"/>
    <xf numFmtId="0" fontId="31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4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9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7" fillId="0" borderId="0">
      <alignment vertical="top"/>
    </xf>
    <xf numFmtId="0" fontId="57" fillId="0" borderId="0">
      <alignment vertical="top"/>
    </xf>
    <xf numFmtId="0" fontId="57" fillId="0" borderId="0">
      <alignment vertical="top"/>
    </xf>
    <xf numFmtId="0" fontId="57" fillId="0" borderId="0">
      <alignment vertical="top"/>
    </xf>
    <xf numFmtId="0" fontId="57" fillId="0" borderId="0">
      <alignment vertical="top"/>
    </xf>
    <xf numFmtId="0" fontId="17" fillId="0" borderId="0"/>
    <xf numFmtId="0" fontId="17" fillId="0" borderId="0">
      <alignment horizontal="left" wrapText="1"/>
    </xf>
    <xf numFmtId="0" fontId="17" fillId="0" borderId="0" applyFont="0" applyFill="0" applyBorder="0" applyAlignment="0" applyProtection="0"/>
    <xf numFmtId="0" fontId="59" fillId="0" borderId="0" applyNumberFormat="0" applyFill="0" applyBorder="0" applyProtection="0">
      <alignment vertical="top"/>
    </xf>
    <xf numFmtId="0" fontId="59" fillId="0" borderId="0" applyNumberFormat="0" applyFill="0" applyBorder="0" applyProtection="0">
      <alignment vertical="top"/>
    </xf>
    <xf numFmtId="0" fontId="59" fillId="0" borderId="0" applyNumberFormat="0" applyFill="0" applyBorder="0" applyProtection="0">
      <alignment vertical="top"/>
    </xf>
    <xf numFmtId="0" fontId="59" fillId="0" borderId="0" applyNumberFormat="0" applyFill="0" applyBorder="0" applyProtection="0">
      <alignment vertical="top"/>
    </xf>
    <xf numFmtId="0" fontId="59" fillId="0" borderId="0" applyNumberFormat="0" applyFill="0" applyBorder="0" applyProtection="0">
      <alignment vertical="top"/>
    </xf>
    <xf numFmtId="0" fontId="59" fillId="0" borderId="0" applyNumberFormat="0" applyFill="0" applyBorder="0" applyProtection="0">
      <alignment vertical="top"/>
    </xf>
    <xf numFmtId="0" fontId="59" fillId="0" borderId="0" applyNumberFormat="0" applyFill="0" applyBorder="0" applyProtection="0">
      <alignment vertical="top"/>
    </xf>
    <xf numFmtId="0" fontId="17" fillId="0" borderId="0"/>
    <xf numFmtId="0" fontId="58" fillId="0" borderId="21" applyNumberFormat="0" applyFill="0" applyAlignment="0" applyProtection="0"/>
    <xf numFmtId="0" fontId="60" fillId="0" borderId="22" applyNumberFormat="0" applyFill="0" applyProtection="0">
      <alignment horizontal="center"/>
    </xf>
    <xf numFmtId="0" fontId="60" fillId="0" borderId="0" applyNumberFormat="0" applyFill="0" applyBorder="0" applyProtection="0">
      <alignment horizontal="left"/>
    </xf>
    <xf numFmtId="0" fontId="61" fillId="0" borderId="0" applyNumberFormat="0" applyFill="0" applyBorder="0" applyProtection="0">
      <alignment horizontal="centerContinuous"/>
    </xf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vertical="top"/>
    </xf>
    <xf numFmtId="0" fontId="17" fillId="0" borderId="0">
      <alignment vertical="top"/>
    </xf>
    <xf numFmtId="0" fontId="17" fillId="0" borderId="0"/>
    <xf numFmtId="0" fontId="17" fillId="0" borderId="0"/>
    <xf numFmtId="197" fontId="17" fillId="0" borderId="0" applyFont="0" applyFill="0" applyBorder="0" applyAlignment="0" applyProtection="0"/>
    <xf numFmtId="198" fontId="17" fillId="0" borderId="0" applyFont="0" applyFill="0" applyBorder="0" applyAlignment="0" applyProtection="0"/>
    <xf numFmtId="199" fontId="62" fillId="0" borderId="0">
      <alignment horizontal="right" vertical="center"/>
    </xf>
    <xf numFmtId="0" fontId="29" fillId="0" borderId="0"/>
    <xf numFmtId="41" fontId="17" fillId="0" borderId="0" applyFont="0" applyFill="0" applyBorder="0" applyAlignment="0" applyProtection="0"/>
    <xf numFmtId="0" fontId="17" fillId="0" borderId="0"/>
    <xf numFmtId="0" fontId="17" fillId="0" borderId="0"/>
    <xf numFmtId="0" fontId="51" fillId="0" borderId="0"/>
    <xf numFmtId="9" fontId="17" fillId="0" borderId="0"/>
    <xf numFmtId="0" fontId="47" fillId="0" borderId="0"/>
    <xf numFmtId="0" fontId="47" fillId="0" borderId="0"/>
    <xf numFmtId="0" fontId="51" fillId="0" borderId="0"/>
    <xf numFmtId="0" fontId="51" fillId="0" borderId="0"/>
    <xf numFmtId="0" fontId="51" fillId="0" borderId="0"/>
    <xf numFmtId="2" fontId="51" fillId="0" borderId="0"/>
    <xf numFmtId="10" fontId="51" fillId="0" borderId="0"/>
    <xf numFmtId="2" fontId="51" fillId="0" borderId="0"/>
    <xf numFmtId="0" fontId="51" fillId="0" borderId="0"/>
    <xf numFmtId="0" fontId="51" fillId="0" borderId="0"/>
    <xf numFmtId="200" fontId="63" fillId="0" borderId="0" applyFont="0" applyFill="0" applyBorder="0" applyAlignment="0" applyProtection="0"/>
    <xf numFmtId="201" fontId="64" fillId="0" borderId="0" applyFont="0" applyBorder="0"/>
    <xf numFmtId="201" fontId="64" fillId="0" borderId="0" applyFont="0" applyBorder="0"/>
    <xf numFmtId="0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5" fillId="43" borderId="0" applyNumberFormat="0" applyAlignment="0" applyProtection="0"/>
    <xf numFmtId="0" fontId="64" fillId="0" borderId="0" applyFont="0" applyBorder="0"/>
    <xf numFmtId="0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201" fontId="64" fillId="0" borderId="0" applyFont="0" applyBorder="0"/>
    <xf numFmtId="0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17" fillId="0" borderId="0"/>
    <xf numFmtId="201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0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0" fontId="64" fillId="0" borderId="0" applyFont="0" applyBorder="0"/>
    <xf numFmtId="0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201" fontId="64" fillId="0" borderId="0" applyFont="0" applyBorder="0"/>
    <xf numFmtId="0" fontId="64" fillId="0" borderId="0" applyFont="0" applyBorder="0"/>
    <xf numFmtId="201" fontId="64" fillId="0" borderId="0" applyFont="0" applyBorder="0"/>
    <xf numFmtId="0" fontId="64" fillId="0" borderId="0" applyFont="0" applyBorder="0"/>
    <xf numFmtId="202" fontId="29" fillId="0" borderId="0" applyFont="0" applyFill="0" applyBorder="0" applyAlignment="0" applyProtection="0">
      <protection locked="0"/>
    </xf>
    <xf numFmtId="203" fontId="63" fillId="0" borderId="23" applyFont="0" applyFill="0" applyBorder="0" applyAlignment="0" applyProtection="0">
      <alignment horizontal="right"/>
    </xf>
    <xf numFmtId="203" fontId="63" fillId="0" borderId="23" applyFont="0" applyFill="0" applyBorder="0" applyAlignment="0" applyProtection="0">
      <alignment horizontal="right"/>
    </xf>
    <xf numFmtId="0" fontId="66" fillId="37" borderId="24" applyNumberFormat="0" applyAlignment="0" applyProtection="0"/>
    <xf numFmtId="204" fontId="67" fillId="0" borderId="0"/>
    <xf numFmtId="0" fontId="66" fillId="37" borderId="24" applyNumberFormat="0" applyAlignment="0" applyProtection="0"/>
    <xf numFmtId="0" fontId="66" fillId="37" borderId="24" applyNumberFormat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70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69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0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69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70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69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70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69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7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70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69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68" fillId="48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8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70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69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68" fillId="4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70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69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70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69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70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69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68" fillId="52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52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70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69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70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69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0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69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68" fillId="53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71" fillId="38" borderId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3" fillId="12" borderId="0" applyNumberFormat="0" applyBorder="0" applyAlignment="0" applyProtection="0"/>
    <xf numFmtId="0" fontId="15" fillId="12" borderId="0" applyNumberFormat="0" applyBorder="0" applyAlignment="0" applyProtection="0"/>
    <xf numFmtId="0" fontId="73" fillId="12" borderId="0" applyNumberFormat="0" applyBorder="0" applyAlignment="0" applyProtection="0"/>
    <xf numFmtId="0" fontId="15" fillId="12" borderId="0" applyNumberFormat="0" applyBorder="0" applyAlignment="0" applyProtection="0"/>
    <xf numFmtId="0" fontId="73" fillId="12" borderId="0" applyNumberFormat="0" applyBorder="0" applyAlignment="0" applyProtection="0"/>
    <xf numFmtId="0" fontId="15" fillId="12" borderId="0" applyNumberFormat="0" applyBorder="0" applyAlignment="0" applyProtection="0"/>
    <xf numFmtId="0" fontId="73" fillId="12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3" fillId="12" borderId="0" applyNumberFormat="0" applyBorder="0" applyAlignment="0" applyProtection="0"/>
    <xf numFmtId="0" fontId="15" fillId="12" borderId="0" applyNumberFormat="0" applyBorder="0" applyAlignment="0" applyProtection="0"/>
    <xf numFmtId="0" fontId="73" fillId="12" borderId="0" applyNumberFormat="0" applyBorder="0" applyAlignment="0" applyProtection="0"/>
    <xf numFmtId="0" fontId="15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3" fillId="12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4" borderId="0" applyNumberFormat="0" applyBorder="0" applyAlignment="0" applyProtection="0"/>
    <xf numFmtId="0" fontId="15" fillId="12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3" fillId="16" borderId="0" applyNumberFormat="0" applyBorder="0" applyAlignment="0" applyProtection="0"/>
    <xf numFmtId="0" fontId="15" fillId="16" borderId="0" applyNumberFormat="0" applyBorder="0" applyAlignment="0" applyProtection="0"/>
    <xf numFmtId="0" fontId="73" fillId="16" borderId="0" applyNumberFormat="0" applyBorder="0" applyAlignment="0" applyProtection="0"/>
    <xf numFmtId="0" fontId="15" fillId="16" borderId="0" applyNumberFormat="0" applyBorder="0" applyAlignment="0" applyProtection="0"/>
    <xf numFmtId="0" fontId="73" fillId="16" borderId="0" applyNumberFormat="0" applyBorder="0" applyAlignment="0" applyProtection="0"/>
    <xf numFmtId="0" fontId="15" fillId="16" borderId="0" applyNumberFormat="0" applyBorder="0" applyAlignment="0" applyProtection="0"/>
    <xf numFmtId="0" fontId="73" fillId="16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3" fillId="16" borderId="0" applyNumberFormat="0" applyBorder="0" applyAlignment="0" applyProtection="0"/>
    <xf numFmtId="0" fontId="15" fillId="16" borderId="0" applyNumberFormat="0" applyBorder="0" applyAlignment="0" applyProtection="0"/>
    <xf numFmtId="0" fontId="73" fillId="16" borderId="0" applyNumberFormat="0" applyBorder="0" applyAlignment="0" applyProtection="0"/>
    <xf numFmtId="0" fontId="15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3" fillId="16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1" borderId="0" applyNumberFormat="0" applyBorder="0" applyAlignment="0" applyProtection="0"/>
    <xf numFmtId="0" fontId="15" fillId="16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3" fillId="20" borderId="0" applyNumberFormat="0" applyBorder="0" applyAlignment="0" applyProtection="0"/>
    <xf numFmtId="0" fontId="15" fillId="20" borderId="0" applyNumberFormat="0" applyBorder="0" applyAlignment="0" applyProtection="0"/>
    <xf numFmtId="0" fontId="73" fillId="20" borderId="0" applyNumberFormat="0" applyBorder="0" applyAlignment="0" applyProtection="0"/>
    <xf numFmtId="0" fontId="15" fillId="20" borderId="0" applyNumberFormat="0" applyBorder="0" applyAlignment="0" applyProtection="0"/>
    <xf numFmtId="0" fontId="73" fillId="20" borderId="0" applyNumberFormat="0" applyBorder="0" applyAlignment="0" applyProtection="0"/>
    <xf numFmtId="0" fontId="15" fillId="20" borderId="0" applyNumberFormat="0" applyBorder="0" applyAlignment="0" applyProtection="0"/>
    <xf numFmtId="0" fontId="73" fillId="20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3" fillId="20" borderId="0" applyNumberFormat="0" applyBorder="0" applyAlignment="0" applyProtection="0"/>
    <xf numFmtId="0" fontId="15" fillId="20" borderId="0" applyNumberFormat="0" applyBorder="0" applyAlignment="0" applyProtection="0"/>
    <xf numFmtId="0" fontId="73" fillId="20" borderId="0" applyNumberFormat="0" applyBorder="0" applyAlignment="0" applyProtection="0"/>
    <xf numFmtId="0" fontId="15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3" fillId="20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2" borderId="0" applyNumberFormat="0" applyBorder="0" applyAlignment="0" applyProtection="0"/>
    <xf numFmtId="0" fontId="15" fillId="20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3" fillId="24" borderId="0" applyNumberFormat="0" applyBorder="0" applyAlignment="0" applyProtection="0"/>
    <xf numFmtId="0" fontId="15" fillId="24" borderId="0" applyNumberFormat="0" applyBorder="0" applyAlignment="0" applyProtection="0"/>
    <xf numFmtId="0" fontId="73" fillId="24" borderId="0" applyNumberFormat="0" applyBorder="0" applyAlignment="0" applyProtection="0"/>
    <xf numFmtId="0" fontId="15" fillId="24" borderId="0" applyNumberFormat="0" applyBorder="0" applyAlignment="0" applyProtection="0"/>
    <xf numFmtId="0" fontId="73" fillId="24" borderId="0" applyNumberFormat="0" applyBorder="0" applyAlignment="0" applyProtection="0"/>
    <xf numFmtId="0" fontId="15" fillId="24" borderId="0" applyNumberFormat="0" applyBorder="0" applyAlignment="0" applyProtection="0"/>
    <xf numFmtId="0" fontId="73" fillId="24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3" fillId="24" borderId="0" applyNumberFormat="0" applyBorder="0" applyAlignment="0" applyProtection="0"/>
    <xf numFmtId="0" fontId="15" fillId="24" borderId="0" applyNumberFormat="0" applyBorder="0" applyAlignment="0" applyProtection="0"/>
    <xf numFmtId="0" fontId="73" fillId="24" borderId="0" applyNumberFormat="0" applyBorder="0" applyAlignment="0" applyProtection="0"/>
    <xf numFmtId="0" fontId="15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3" fillId="24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5" borderId="0" applyNumberFormat="0" applyBorder="0" applyAlignment="0" applyProtection="0"/>
    <xf numFmtId="0" fontId="15" fillId="24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3" fillId="28" borderId="0" applyNumberFormat="0" applyBorder="0" applyAlignment="0" applyProtection="0"/>
    <xf numFmtId="0" fontId="15" fillId="28" borderId="0" applyNumberFormat="0" applyBorder="0" applyAlignment="0" applyProtection="0"/>
    <xf numFmtId="0" fontId="73" fillId="28" borderId="0" applyNumberFormat="0" applyBorder="0" applyAlignment="0" applyProtection="0"/>
    <xf numFmtId="0" fontId="15" fillId="28" borderId="0" applyNumberFormat="0" applyBorder="0" applyAlignment="0" applyProtection="0"/>
    <xf numFmtId="0" fontId="73" fillId="28" borderId="0" applyNumberFormat="0" applyBorder="0" applyAlignment="0" applyProtection="0"/>
    <xf numFmtId="0" fontId="15" fillId="28" borderId="0" applyNumberFormat="0" applyBorder="0" applyAlignment="0" applyProtection="0"/>
    <xf numFmtId="0" fontId="73" fillId="28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3" fillId="28" borderId="0" applyNumberFormat="0" applyBorder="0" applyAlignment="0" applyProtection="0"/>
    <xf numFmtId="0" fontId="15" fillId="28" borderId="0" applyNumberFormat="0" applyBorder="0" applyAlignment="0" applyProtection="0"/>
    <xf numFmtId="0" fontId="73" fillId="28" borderId="0" applyNumberFormat="0" applyBorder="0" applyAlignment="0" applyProtection="0"/>
    <xf numFmtId="0" fontId="15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3" fillId="28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6" borderId="0" applyNumberFormat="0" applyBorder="0" applyAlignment="0" applyProtection="0"/>
    <xf numFmtId="0" fontId="15" fillId="28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3" fillId="32" borderId="0" applyNumberFormat="0" applyBorder="0" applyAlignment="0" applyProtection="0"/>
    <xf numFmtId="0" fontId="15" fillId="32" borderId="0" applyNumberFormat="0" applyBorder="0" applyAlignment="0" applyProtection="0"/>
    <xf numFmtId="0" fontId="73" fillId="32" borderId="0" applyNumberFormat="0" applyBorder="0" applyAlignment="0" applyProtection="0"/>
    <xf numFmtId="0" fontId="15" fillId="32" borderId="0" applyNumberFormat="0" applyBorder="0" applyAlignment="0" applyProtection="0"/>
    <xf numFmtId="0" fontId="73" fillId="32" borderId="0" applyNumberFormat="0" applyBorder="0" applyAlignment="0" applyProtection="0"/>
    <xf numFmtId="0" fontId="15" fillId="32" borderId="0" applyNumberFormat="0" applyBorder="0" applyAlignment="0" applyProtection="0"/>
    <xf numFmtId="0" fontId="73" fillId="32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3" fillId="32" borderId="0" applyNumberFormat="0" applyBorder="0" applyAlignment="0" applyProtection="0"/>
    <xf numFmtId="0" fontId="15" fillId="32" borderId="0" applyNumberFormat="0" applyBorder="0" applyAlignment="0" applyProtection="0"/>
    <xf numFmtId="0" fontId="73" fillId="32" borderId="0" applyNumberFormat="0" applyBorder="0" applyAlignment="0" applyProtection="0"/>
    <xf numFmtId="0" fontId="15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3" fillId="32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72" fillId="57" borderId="0" applyNumberFormat="0" applyBorder="0" applyAlignment="0" applyProtection="0"/>
    <xf numFmtId="0" fontId="15" fillId="32" borderId="0" applyNumberFormat="0" applyBorder="0" applyAlignment="0" applyProtection="0"/>
    <xf numFmtId="0" fontId="50" fillId="0" borderId="0">
      <protection locked="0"/>
    </xf>
    <xf numFmtId="37" fontId="74" fillId="0" borderId="0">
      <alignment horizontal="center"/>
    </xf>
    <xf numFmtId="0" fontId="17" fillId="37" borderId="25">
      <alignment horizontal="center" wrapText="1"/>
    </xf>
    <xf numFmtId="0" fontId="17" fillId="37" borderId="25">
      <alignment horizontal="center" wrapText="1"/>
    </xf>
    <xf numFmtId="0" fontId="17" fillId="0" borderId="0" applyNumberFormat="0"/>
    <xf numFmtId="0" fontId="17" fillId="41" borderId="0"/>
    <xf numFmtId="9" fontId="51" fillId="0" borderId="0" applyFont="0" applyFill="0" applyBorder="0" applyAlignment="0" applyProtection="0"/>
    <xf numFmtId="0" fontId="75" fillId="0" borderId="23" applyBorder="0"/>
    <xf numFmtId="0" fontId="75" fillId="0" borderId="23" applyBorder="0"/>
    <xf numFmtId="0" fontId="68" fillId="58" borderId="0" applyNumberFormat="0" applyBorder="0" applyAlignment="0" applyProtection="0"/>
    <xf numFmtId="0" fontId="68" fillId="59" borderId="0" applyNumberFormat="0" applyBorder="0" applyAlignment="0" applyProtection="0"/>
    <xf numFmtId="0" fontId="72" fillId="60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3" fillId="9" borderId="0" applyNumberFormat="0" applyBorder="0" applyAlignment="0" applyProtection="0"/>
    <xf numFmtId="0" fontId="15" fillId="9" borderId="0" applyNumberFormat="0" applyBorder="0" applyAlignment="0" applyProtection="0"/>
    <xf numFmtId="0" fontId="73" fillId="9" borderId="0" applyNumberFormat="0" applyBorder="0" applyAlignment="0" applyProtection="0"/>
    <xf numFmtId="0" fontId="15" fillId="9" borderId="0" applyNumberFormat="0" applyBorder="0" applyAlignment="0" applyProtection="0"/>
    <xf numFmtId="0" fontId="73" fillId="9" borderId="0" applyNumberFormat="0" applyBorder="0" applyAlignment="0" applyProtection="0"/>
    <xf numFmtId="0" fontId="15" fillId="9" borderId="0" applyNumberFormat="0" applyBorder="0" applyAlignment="0" applyProtection="0"/>
    <xf numFmtId="0" fontId="73" fillId="9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3" fillId="9" borderId="0" applyNumberFormat="0" applyBorder="0" applyAlignment="0" applyProtection="0"/>
    <xf numFmtId="0" fontId="15" fillId="9" borderId="0" applyNumberFormat="0" applyBorder="0" applyAlignment="0" applyProtection="0"/>
    <xf numFmtId="0" fontId="73" fillId="9" borderId="0" applyNumberFormat="0" applyBorder="0" applyAlignment="0" applyProtection="0"/>
    <xf numFmtId="0" fontId="15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205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3" fillId="9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72" fillId="61" borderId="0" applyNumberFormat="0" applyBorder="0" applyAlignment="0" applyProtection="0"/>
    <xf numFmtId="0" fontId="15" fillId="9" borderId="0" applyNumberFormat="0" applyBorder="0" applyAlignment="0" applyProtection="0"/>
    <xf numFmtId="0" fontId="68" fillId="58" borderId="0" applyNumberFormat="0" applyBorder="0" applyAlignment="0" applyProtection="0"/>
    <xf numFmtId="0" fontId="68" fillId="62" borderId="0" applyNumberFormat="0" applyBorder="0" applyAlignment="0" applyProtection="0"/>
    <xf numFmtId="0" fontId="72" fillId="6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3" fillId="13" borderId="0" applyNumberFormat="0" applyBorder="0" applyAlignment="0" applyProtection="0"/>
    <xf numFmtId="0" fontId="15" fillId="13" borderId="0" applyNumberFormat="0" applyBorder="0" applyAlignment="0" applyProtection="0"/>
    <xf numFmtId="0" fontId="73" fillId="13" borderId="0" applyNumberFormat="0" applyBorder="0" applyAlignment="0" applyProtection="0"/>
    <xf numFmtId="0" fontId="15" fillId="13" borderId="0" applyNumberFormat="0" applyBorder="0" applyAlignment="0" applyProtection="0"/>
    <xf numFmtId="0" fontId="73" fillId="13" borderId="0" applyNumberFormat="0" applyBorder="0" applyAlignment="0" applyProtection="0"/>
    <xf numFmtId="0" fontId="15" fillId="13" borderId="0" applyNumberFormat="0" applyBorder="0" applyAlignment="0" applyProtection="0"/>
    <xf numFmtId="0" fontId="73" fillId="13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3" fillId="13" borderId="0" applyNumberFormat="0" applyBorder="0" applyAlignment="0" applyProtection="0"/>
    <xf numFmtId="0" fontId="15" fillId="13" borderId="0" applyNumberFormat="0" applyBorder="0" applyAlignment="0" applyProtection="0"/>
    <xf numFmtId="0" fontId="73" fillId="13" borderId="0" applyNumberFormat="0" applyBorder="0" applyAlignment="0" applyProtection="0"/>
    <xf numFmtId="0" fontId="15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3" fillId="13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72" fillId="64" borderId="0" applyNumberFormat="0" applyBorder="0" applyAlignment="0" applyProtection="0"/>
    <xf numFmtId="0" fontId="15" fillId="13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72" fillId="62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3" fillId="17" borderId="0" applyNumberFormat="0" applyBorder="0" applyAlignment="0" applyProtection="0"/>
    <xf numFmtId="0" fontId="15" fillId="17" borderId="0" applyNumberFormat="0" applyBorder="0" applyAlignment="0" applyProtection="0"/>
    <xf numFmtId="0" fontId="73" fillId="17" borderId="0" applyNumberFormat="0" applyBorder="0" applyAlignment="0" applyProtection="0"/>
    <xf numFmtId="0" fontId="15" fillId="17" borderId="0" applyNumberFormat="0" applyBorder="0" applyAlignment="0" applyProtection="0"/>
    <xf numFmtId="0" fontId="73" fillId="17" borderId="0" applyNumberFormat="0" applyBorder="0" applyAlignment="0" applyProtection="0"/>
    <xf numFmtId="0" fontId="15" fillId="17" borderId="0" applyNumberFormat="0" applyBorder="0" applyAlignment="0" applyProtection="0"/>
    <xf numFmtId="0" fontId="73" fillId="17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3" fillId="17" borderId="0" applyNumberFormat="0" applyBorder="0" applyAlignment="0" applyProtection="0"/>
    <xf numFmtId="0" fontId="15" fillId="17" borderId="0" applyNumberFormat="0" applyBorder="0" applyAlignment="0" applyProtection="0"/>
    <xf numFmtId="0" fontId="73" fillId="17" borderId="0" applyNumberFormat="0" applyBorder="0" applyAlignment="0" applyProtection="0"/>
    <xf numFmtId="0" fontId="15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3" fillId="17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72" fillId="65" borderId="0" applyNumberFormat="0" applyBorder="0" applyAlignment="0" applyProtection="0"/>
    <xf numFmtId="0" fontId="15" fillId="17" borderId="0" applyNumberFormat="0" applyBorder="0" applyAlignment="0" applyProtection="0"/>
    <xf numFmtId="0" fontId="68" fillId="58" borderId="0" applyNumberFormat="0" applyBorder="0" applyAlignment="0" applyProtection="0"/>
    <xf numFmtId="0" fontId="68" fillId="62" borderId="0" applyNumberFormat="0" applyBorder="0" applyAlignment="0" applyProtection="0"/>
    <xf numFmtId="0" fontId="72" fillId="62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3" fillId="21" borderId="0" applyNumberFormat="0" applyBorder="0" applyAlignment="0" applyProtection="0"/>
    <xf numFmtId="0" fontId="15" fillId="21" borderId="0" applyNumberFormat="0" applyBorder="0" applyAlignment="0" applyProtection="0"/>
    <xf numFmtId="0" fontId="73" fillId="21" borderId="0" applyNumberFormat="0" applyBorder="0" applyAlignment="0" applyProtection="0"/>
    <xf numFmtId="0" fontId="15" fillId="21" borderId="0" applyNumberFormat="0" applyBorder="0" applyAlignment="0" applyProtection="0"/>
    <xf numFmtId="0" fontId="73" fillId="21" borderId="0" applyNumberFormat="0" applyBorder="0" applyAlignment="0" applyProtection="0"/>
    <xf numFmtId="0" fontId="15" fillId="21" borderId="0" applyNumberFormat="0" applyBorder="0" applyAlignment="0" applyProtection="0"/>
    <xf numFmtId="0" fontId="73" fillId="21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3" fillId="21" borderId="0" applyNumberFormat="0" applyBorder="0" applyAlignment="0" applyProtection="0"/>
    <xf numFmtId="0" fontId="15" fillId="21" borderId="0" applyNumberFormat="0" applyBorder="0" applyAlignment="0" applyProtection="0"/>
    <xf numFmtId="0" fontId="73" fillId="21" borderId="0" applyNumberFormat="0" applyBorder="0" applyAlignment="0" applyProtection="0"/>
    <xf numFmtId="0" fontId="15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3" fillId="21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72" fillId="55" borderId="0" applyNumberFormat="0" applyBorder="0" applyAlignment="0" applyProtection="0"/>
    <xf numFmtId="0" fontId="15" fillId="21" borderId="0" applyNumberFormat="0" applyBorder="0" applyAlignment="0" applyProtection="0"/>
    <xf numFmtId="0" fontId="68" fillId="58" borderId="0" applyNumberFormat="0" applyBorder="0" applyAlignment="0" applyProtection="0"/>
    <xf numFmtId="0" fontId="68" fillId="58" borderId="0" applyNumberFormat="0" applyBorder="0" applyAlignment="0" applyProtection="0"/>
    <xf numFmtId="0" fontId="72" fillId="60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3" fillId="25" borderId="0" applyNumberFormat="0" applyBorder="0" applyAlignment="0" applyProtection="0"/>
    <xf numFmtId="0" fontId="15" fillId="25" borderId="0" applyNumberFormat="0" applyBorder="0" applyAlignment="0" applyProtection="0"/>
    <xf numFmtId="0" fontId="73" fillId="25" borderId="0" applyNumberFormat="0" applyBorder="0" applyAlignment="0" applyProtection="0"/>
    <xf numFmtId="0" fontId="15" fillId="25" borderId="0" applyNumberFormat="0" applyBorder="0" applyAlignment="0" applyProtection="0"/>
    <xf numFmtId="0" fontId="73" fillId="25" borderId="0" applyNumberFormat="0" applyBorder="0" applyAlignment="0" applyProtection="0"/>
    <xf numFmtId="0" fontId="15" fillId="25" borderId="0" applyNumberFormat="0" applyBorder="0" applyAlignment="0" applyProtection="0"/>
    <xf numFmtId="0" fontId="73" fillId="25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3" fillId="25" borderId="0" applyNumberFormat="0" applyBorder="0" applyAlignment="0" applyProtection="0"/>
    <xf numFmtId="0" fontId="15" fillId="25" borderId="0" applyNumberFormat="0" applyBorder="0" applyAlignment="0" applyProtection="0"/>
    <xf numFmtId="0" fontId="73" fillId="25" borderId="0" applyNumberFormat="0" applyBorder="0" applyAlignment="0" applyProtection="0"/>
    <xf numFmtId="0" fontId="15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3" fillId="25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72" fillId="56" borderId="0" applyNumberFormat="0" applyBorder="0" applyAlignment="0" applyProtection="0"/>
    <xf numFmtId="0" fontId="15" fillId="25" borderId="0" applyNumberFormat="0" applyBorder="0" applyAlignment="0" applyProtection="0"/>
    <xf numFmtId="0" fontId="68" fillId="66" borderId="0" applyNumberFormat="0" applyBorder="0" applyAlignment="0" applyProtection="0"/>
    <xf numFmtId="0" fontId="68" fillId="66" borderId="0" applyNumberFormat="0" applyBorder="0" applyAlignment="0" applyProtection="0"/>
    <xf numFmtId="0" fontId="72" fillId="67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3" fillId="29" borderId="0" applyNumberFormat="0" applyBorder="0" applyAlignment="0" applyProtection="0"/>
    <xf numFmtId="0" fontId="15" fillId="29" borderId="0" applyNumberFormat="0" applyBorder="0" applyAlignment="0" applyProtection="0"/>
    <xf numFmtId="0" fontId="73" fillId="29" borderId="0" applyNumberFormat="0" applyBorder="0" applyAlignment="0" applyProtection="0"/>
    <xf numFmtId="0" fontId="15" fillId="29" borderId="0" applyNumberFormat="0" applyBorder="0" applyAlignment="0" applyProtection="0"/>
    <xf numFmtId="0" fontId="73" fillId="29" borderId="0" applyNumberFormat="0" applyBorder="0" applyAlignment="0" applyProtection="0"/>
    <xf numFmtId="0" fontId="15" fillId="29" borderId="0" applyNumberFormat="0" applyBorder="0" applyAlignment="0" applyProtection="0"/>
    <xf numFmtId="0" fontId="73" fillId="29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72" fillId="68" borderId="0" applyNumberFormat="0" applyBorder="0" applyAlignment="0" applyProtection="0"/>
    <xf numFmtId="0" fontId="73" fillId="29" borderId="0" applyNumberFormat="0" applyBorder="0" applyAlignment="0" applyProtection="0"/>
    <xf numFmtId="0" fontId="15" fillId="29" borderId="0" applyNumberFormat="0" applyBorder="0" applyAlignment="0" applyProtection="0"/>
    <xf numFmtId="0" fontId="73" fillId="29" borderId="0" applyNumberFormat="0" applyBorder="0" applyAlignment="0" applyProtection="0"/>
    <xf numFmtId="0" fontId="15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2" fillId="68" borderId="0" applyNumberFormat="0" applyBorder="0" applyAlignment="0" applyProtection="0"/>
    <xf numFmtId="0" fontId="72" fillId="68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3" fillId="29" borderId="0" applyNumberFormat="0" applyBorder="0" applyAlignment="0" applyProtection="0"/>
    <xf numFmtId="0" fontId="72" fillId="68" borderId="0" applyNumberFormat="0" applyBorder="0" applyAlignment="0" applyProtection="0"/>
    <xf numFmtId="0" fontId="72" fillId="68" borderId="0" applyNumberFormat="0" applyBorder="0" applyAlignment="0" applyProtection="0"/>
    <xf numFmtId="0" fontId="72" fillId="68" borderId="0" applyNumberFormat="0" applyBorder="0" applyAlignment="0" applyProtection="0"/>
    <xf numFmtId="0" fontId="72" fillId="68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0" fontId="72" fillId="68" borderId="0" applyNumberFormat="0" applyBorder="0" applyAlignment="0" applyProtection="0"/>
    <xf numFmtId="0" fontId="15" fillId="29" borderId="0" applyNumberFormat="0" applyBorder="0" applyAlignment="0" applyProtection="0"/>
    <xf numFmtId="43" fontId="76" fillId="0" borderId="23" applyNumberFormat="0" applyBorder="0"/>
    <xf numFmtId="43" fontId="76" fillId="0" borderId="23" applyNumberFormat="0" applyBorder="0"/>
    <xf numFmtId="43" fontId="76" fillId="0" borderId="23" applyNumberFormat="0" applyBorder="0"/>
    <xf numFmtId="43" fontId="76" fillId="0" borderId="23" applyNumberFormat="0" applyBorder="0"/>
    <xf numFmtId="43" fontId="76" fillId="0" borderId="23" applyNumberFormat="0" applyBorder="0"/>
    <xf numFmtId="43" fontId="76" fillId="0" borderId="23" applyNumberFormat="0" applyBorder="0"/>
    <xf numFmtId="0" fontId="17" fillId="0" borderId="26" applyFont="0" applyBorder="0"/>
    <xf numFmtId="41" fontId="42" fillId="0" borderId="0" applyFont="0" applyFill="0" applyBorder="0" applyAlignment="0" applyProtection="0"/>
    <xf numFmtId="206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2" fontId="42" fillId="0" borderId="0" applyFont="0" applyFill="0" applyBorder="0" applyAlignment="0" applyProtection="0"/>
    <xf numFmtId="207" fontId="42" fillId="0" borderId="0" applyFont="0" applyFill="0" applyBorder="0" applyAlignment="0" applyProtection="0"/>
    <xf numFmtId="44" fontId="42" fillId="0" borderId="0" applyFont="0" applyFill="0" applyBorder="0" applyAlignment="0" applyProtection="0"/>
    <xf numFmtId="37" fontId="63" fillId="0" borderId="20" applyBorder="0" applyAlignment="0"/>
    <xf numFmtId="37" fontId="63" fillId="0" borderId="20" applyBorder="0" applyAlignment="0"/>
    <xf numFmtId="208" fontId="77" fillId="0" borderId="0" applyFont="0" applyFill="0" applyBorder="0" applyAlignment="0" applyProtection="0"/>
    <xf numFmtId="0" fontId="78" fillId="0" borderId="27">
      <alignment vertical="top" wrapText="1"/>
    </xf>
    <xf numFmtId="209" fontId="21" fillId="69" borderId="28">
      <alignment horizontal="center" vertical="center"/>
    </xf>
    <xf numFmtId="209" fontId="21" fillId="69" borderId="28">
      <alignment horizontal="center" vertical="center"/>
    </xf>
    <xf numFmtId="0" fontId="79" fillId="38" borderId="0" applyNumberFormat="0" applyBorder="0" applyAlignment="0" applyProtection="0"/>
    <xf numFmtId="0" fontId="51" fillId="0" borderId="0"/>
    <xf numFmtId="37" fontId="63" fillId="0" borderId="20" applyBorder="0" applyAlignment="0"/>
    <xf numFmtId="37" fontId="63" fillId="0" borderId="20" applyBorder="0" applyAlignment="0"/>
    <xf numFmtId="37" fontId="63" fillId="0" borderId="0" applyBorder="0" applyAlignment="0"/>
    <xf numFmtId="0" fontId="38" fillId="41" borderId="19">
      <alignment horizontal="center"/>
    </xf>
    <xf numFmtId="210" fontId="17" fillId="0" borderId="25">
      <alignment horizontal="center" vertical="center" wrapText="1"/>
    </xf>
    <xf numFmtId="210" fontId="17" fillId="0" borderId="25">
      <alignment horizontal="center" vertical="center" wrapText="1"/>
    </xf>
    <xf numFmtId="0" fontId="53" fillId="37" borderId="0" applyNumberFormat="0" applyFill="0" applyBorder="0" applyAlignment="0" applyProtection="0"/>
    <xf numFmtId="0" fontId="80" fillId="0" borderId="0">
      <alignment horizontal="center" wrapText="1"/>
      <protection locked="0"/>
    </xf>
    <xf numFmtId="0" fontId="80" fillId="0" borderId="0">
      <alignment horizontal="center" wrapText="1"/>
      <protection locked="0"/>
    </xf>
    <xf numFmtId="0" fontId="80" fillId="0" borderId="0">
      <alignment horizontal="center" wrapText="1"/>
      <protection locked="0"/>
    </xf>
    <xf numFmtId="0" fontId="80" fillId="0" borderId="0">
      <alignment horizontal="center" wrapText="1"/>
      <protection locked="0"/>
    </xf>
    <xf numFmtId="0" fontId="80" fillId="0" borderId="0">
      <alignment horizontal="center" wrapText="1"/>
      <protection locked="0"/>
    </xf>
    <xf numFmtId="0" fontId="81" fillId="41" borderId="29" applyNumberFormat="0" applyAlignment="0" applyProtection="0"/>
    <xf numFmtId="0" fontId="81" fillId="41" borderId="29" applyNumberFormat="0" applyAlignment="0" applyProtection="0"/>
    <xf numFmtId="0" fontId="81" fillId="41" borderId="29" applyNumberFormat="0" applyAlignment="0" applyProtection="0"/>
    <xf numFmtId="0" fontId="81" fillId="41" borderId="29" applyNumberFormat="0" applyAlignment="0" applyProtection="0"/>
    <xf numFmtId="37" fontId="63" fillId="0" borderId="25"/>
    <xf numFmtId="37" fontId="63" fillId="0" borderId="25"/>
    <xf numFmtId="0" fontId="17" fillId="0" borderId="0"/>
    <xf numFmtId="0" fontId="17" fillId="0" borderId="0"/>
    <xf numFmtId="0" fontId="82" fillId="0" borderId="0"/>
    <xf numFmtId="0" fontId="63" fillId="70" borderId="0" applyNumberFormat="0" applyFon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4" fillId="3" borderId="0" applyNumberFormat="0" applyBorder="0" applyAlignment="0" applyProtection="0"/>
    <xf numFmtId="0" fontId="6" fillId="3" borderId="0" applyNumberFormat="0" applyBorder="0" applyAlignment="0" applyProtection="0"/>
    <xf numFmtId="0" fontId="84" fillId="3" borderId="0" applyNumberFormat="0" applyBorder="0" applyAlignment="0" applyProtection="0"/>
    <xf numFmtId="0" fontId="6" fillId="3" borderId="0" applyNumberFormat="0" applyBorder="0" applyAlignment="0" applyProtection="0"/>
    <xf numFmtId="0" fontId="84" fillId="3" borderId="0" applyNumberFormat="0" applyBorder="0" applyAlignment="0" applyProtection="0"/>
    <xf numFmtId="0" fontId="6" fillId="3" borderId="0" applyNumberFormat="0" applyBorder="0" applyAlignment="0" applyProtection="0"/>
    <xf numFmtId="0" fontId="84" fillId="3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4" fillId="3" borderId="0" applyNumberFormat="0" applyBorder="0" applyAlignment="0" applyProtection="0"/>
    <xf numFmtId="0" fontId="6" fillId="3" borderId="0" applyNumberFormat="0" applyBorder="0" applyAlignment="0" applyProtection="0"/>
    <xf numFmtId="0" fontId="84" fillId="3" borderId="0" applyNumberFormat="0" applyBorder="0" applyAlignment="0" applyProtection="0"/>
    <xf numFmtId="0" fontId="6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4" fillId="3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0" fontId="83" fillId="45" borderId="0" applyNumberFormat="0" applyBorder="0" applyAlignment="0" applyProtection="0"/>
    <xf numFmtId="0" fontId="6" fillId="3" borderId="0" applyNumberFormat="0" applyBorder="0" applyAlignment="0" applyProtection="0"/>
    <xf numFmtId="211" fontId="44" fillId="0" borderId="25"/>
    <xf numFmtId="211" fontId="44" fillId="0" borderId="25"/>
    <xf numFmtId="212" fontId="80" fillId="0" borderId="0" applyFont="0" applyFill="0" applyBorder="0" applyAlignment="0" applyProtection="0"/>
    <xf numFmtId="213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0" fontId="28" fillId="0" borderId="30" applyFont="0" applyBorder="0" applyAlignment="0">
      <alignment vertical="center"/>
    </xf>
    <xf numFmtId="3" fontId="53" fillId="0" borderId="31" applyNumberFormat="0" applyFill="0" applyBorder="0" applyAlignment="0" applyProtection="0">
      <alignment horizontal="left"/>
    </xf>
    <xf numFmtId="3" fontId="85" fillId="0" borderId="0" applyNumberFormat="0" applyFill="0" applyBorder="0" applyAlignment="0" applyProtection="0">
      <alignment horizontal="center"/>
    </xf>
    <xf numFmtId="3" fontId="53" fillId="0" borderId="31" applyNumberFormat="0" applyFill="0" applyBorder="0" applyAlignment="0" applyProtection="0">
      <alignment horizontal="left"/>
    </xf>
    <xf numFmtId="215" fontId="17" fillId="0" borderId="0"/>
    <xf numFmtId="0" fontId="17" fillId="0" borderId="32" applyNumberFormat="0">
      <alignment horizontal="center" vertical="top" wrapText="1"/>
      <protection locked="0"/>
    </xf>
    <xf numFmtId="0" fontId="86" fillId="0" borderId="0" applyNumberFormat="0" applyFill="0" applyBorder="0" applyAlignment="0" applyProtection="0"/>
    <xf numFmtId="3" fontId="87" fillId="0" borderId="23" applyNumberFormat="0" applyFill="0" applyBorder="0" applyAlignment="0" applyProtection="0">
      <alignment horizontal="center"/>
    </xf>
    <xf numFmtId="3" fontId="87" fillId="0" borderId="23" applyNumberFormat="0" applyFill="0" applyBorder="0" applyAlignment="0" applyProtection="0">
      <alignment horizontal="center"/>
    </xf>
    <xf numFmtId="3" fontId="87" fillId="0" borderId="23" applyNumberFormat="0" applyFill="0" applyBorder="0" applyAlignment="0" applyProtection="0">
      <alignment horizontal="center"/>
    </xf>
    <xf numFmtId="3" fontId="87" fillId="0" borderId="23" applyNumberFormat="0" applyFill="0" applyBorder="0" applyAlignment="0" applyProtection="0">
      <alignment horizontal="center"/>
    </xf>
    <xf numFmtId="3" fontId="87" fillId="0" borderId="23" applyNumberFormat="0" applyFill="0" applyBorder="0" applyAlignment="0" applyProtection="0">
      <alignment horizontal="center"/>
    </xf>
    <xf numFmtId="3" fontId="87" fillId="0" borderId="23" applyNumberFormat="0" applyFill="0" applyBorder="0" applyAlignment="0" applyProtection="0">
      <alignment horizontal="center"/>
    </xf>
    <xf numFmtId="0" fontId="86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216" fontId="89" fillId="0" borderId="33"/>
    <xf numFmtId="0" fontId="90" fillId="0" borderId="23" applyNumberFormat="0" applyFill="0" applyAlignment="0" applyProtection="0"/>
    <xf numFmtId="0" fontId="90" fillId="0" borderId="23" applyNumberFormat="0" applyFill="0" applyAlignment="0" applyProtection="0"/>
    <xf numFmtId="0" fontId="24" fillId="0" borderId="0"/>
    <xf numFmtId="217" fontId="29" fillId="0" borderId="0">
      <alignment horizontal="center"/>
    </xf>
    <xf numFmtId="15" fontId="91" fillId="0" borderId="0" applyNumberFormat="0">
      <alignment horizontal="center"/>
    </xf>
    <xf numFmtId="0" fontId="92" fillId="0" borderId="34"/>
    <xf numFmtId="38" fontId="93" fillId="0" borderId="23" applyNumberFormat="0" applyFont="0" applyFill="0" applyAlignment="0" applyProtection="0">
      <alignment horizontal="right"/>
    </xf>
    <xf numFmtId="0" fontId="50" fillId="0" borderId="35"/>
    <xf numFmtId="0" fontId="50" fillId="0" borderId="35"/>
    <xf numFmtId="0" fontId="50" fillId="0" borderId="35"/>
    <xf numFmtId="0" fontId="50" fillId="0" borderId="35"/>
    <xf numFmtId="0" fontId="50" fillId="0" borderId="0"/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38" fontId="93" fillId="0" borderId="23" applyNumberFormat="0" applyFont="0" applyFill="0" applyAlignment="0" applyProtection="0">
      <alignment horizontal="right"/>
    </xf>
    <xf numFmtId="0" fontId="80" fillId="0" borderId="16" applyNumberFormat="0" applyFont="0" applyFill="0" applyAlignment="0" applyProtection="0"/>
    <xf numFmtId="0" fontId="80" fillId="0" borderId="36" applyNumberFormat="0" applyFont="0" applyFill="0" applyAlignment="0" applyProtection="0"/>
    <xf numFmtId="0" fontId="80" fillId="0" borderId="36" applyNumberFormat="0" applyFont="0" applyFill="0" applyAlignment="0" applyProtection="0"/>
    <xf numFmtId="0" fontId="80" fillId="0" borderId="36" applyNumberFormat="0" applyFont="0" applyFill="0" applyAlignment="0" applyProtection="0"/>
    <xf numFmtId="38" fontId="93" fillId="0" borderId="23" applyNumberFormat="0" applyFont="0" applyFill="0" applyAlignment="0" applyProtection="0">
      <alignment horizontal="right"/>
    </xf>
    <xf numFmtId="3" fontId="79" fillId="37" borderId="0" applyNumberFormat="0" applyBorder="0" applyAlignment="0" applyProtection="0"/>
    <xf numFmtId="0" fontId="94" fillId="0" borderId="37" applyNumberFormat="0" applyFont="0" applyFill="0" applyAlignment="0" applyProtection="0"/>
    <xf numFmtId="0" fontId="94" fillId="0" borderId="37" applyNumberFormat="0" applyFont="0" applyFill="0" applyAlignment="0" applyProtection="0"/>
    <xf numFmtId="0" fontId="94" fillId="0" borderId="37" applyNumberFormat="0" applyFont="0" applyFill="0" applyAlignment="0" applyProtection="0"/>
    <xf numFmtId="0" fontId="94" fillId="0" borderId="37" applyNumberFormat="0" applyFont="0" applyFill="0" applyAlignment="0" applyProtection="0"/>
    <xf numFmtId="0" fontId="94" fillId="0" borderId="38" applyNumberFormat="0" applyFont="0" applyFill="0" applyAlignment="0" applyProtection="0"/>
    <xf numFmtId="0" fontId="94" fillId="0" borderId="39" applyNumberFormat="0" applyFont="0" applyFill="0" applyAlignment="0" applyProtection="0"/>
    <xf numFmtId="0" fontId="94" fillId="0" borderId="39" applyNumberFormat="0" applyFont="0" applyFill="0" applyAlignment="0" applyProtection="0"/>
    <xf numFmtId="0" fontId="94" fillId="0" borderId="39" applyNumberFormat="0" applyFont="0" applyFill="0" applyAlignment="0" applyProtection="0"/>
    <xf numFmtId="0" fontId="94" fillId="0" borderId="39" applyNumberFormat="0" applyFont="0" applyFill="0" applyAlignment="0" applyProtection="0"/>
    <xf numFmtId="0" fontId="95" fillId="0" borderId="24" applyNumberFormat="0" applyFont="0" applyFill="0" applyAlignment="0" applyProtection="0"/>
    <xf numFmtId="0" fontId="96" fillId="0" borderId="40"/>
    <xf numFmtId="0" fontId="96" fillId="0" borderId="40"/>
    <xf numFmtId="0" fontId="96" fillId="0" borderId="40"/>
    <xf numFmtId="0" fontId="96" fillId="0" borderId="40"/>
    <xf numFmtId="0" fontId="97" fillId="0" borderId="41" applyFill="0" applyProtection="0">
      <alignment horizontal="right"/>
    </xf>
    <xf numFmtId="0" fontId="97" fillId="0" borderId="41" applyFill="0" applyProtection="0">
      <alignment horizontal="right"/>
    </xf>
    <xf numFmtId="0" fontId="97" fillId="0" borderId="41" applyFill="0" applyProtection="0">
      <alignment horizontal="right"/>
    </xf>
    <xf numFmtId="0" fontId="97" fillId="0" borderId="41" applyFill="0" applyProtection="0">
      <alignment horizontal="right"/>
    </xf>
    <xf numFmtId="0" fontId="98" fillId="0" borderId="33" applyNumberFormat="0" applyFont="0" applyFill="0" applyAlignment="0" applyProtection="0">
      <alignment horizontal="center"/>
    </xf>
    <xf numFmtId="0" fontId="99" fillId="1" borderId="20" applyNumberFormat="0" applyAlignment="0" applyProtection="0"/>
    <xf numFmtId="0" fontId="99" fillId="1" borderId="20" applyNumberFormat="0" applyAlignment="0" applyProtection="0"/>
    <xf numFmtId="0" fontId="99" fillId="1" borderId="20" applyNumberFormat="0" applyAlignment="0" applyProtection="0"/>
    <xf numFmtId="0" fontId="99" fillId="1" borderId="20" applyNumberFormat="0" applyAlignment="0" applyProtection="0"/>
    <xf numFmtId="218" fontId="100" fillId="71" borderId="0" applyFont="0" applyFill="0" applyBorder="0" applyAlignment="0" applyProtection="0"/>
    <xf numFmtId="219" fontId="17" fillId="0" borderId="0" applyFont="0" applyFill="0" applyBorder="0" applyAlignment="0" applyProtection="0"/>
    <xf numFmtId="0" fontId="101" fillId="72" borderId="0"/>
    <xf numFmtId="0" fontId="101" fillId="73" borderId="0"/>
    <xf numFmtId="0" fontId="102" fillId="0" borderId="0"/>
    <xf numFmtId="0" fontId="102" fillId="0" borderId="0"/>
    <xf numFmtId="0" fontId="102" fillId="0" borderId="0"/>
    <xf numFmtId="0" fontId="101" fillId="64" borderId="0"/>
    <xf numFmtId="41" fontId="47" fillId="0" borderId="0" applyFill="0"/>
    <xf numFmtId="210" fontId="63" fillId="0" borderId="0">
      <alignment horizontal="center"/>
    </xf>
    <xf numFmtId="0" fontId="63" fillId="0" borderId="0" applyFill="0">
      <alignment horizontal="center"/>
    </xf>
    <xf numFmtId="41" fontId="90" fillId="0" borderId="34" applyFill="0"/>
    <xf numFmtId="0" fontId="17" fillId="0" borderId="0" applyFont="0" applyAlignment="0"/>
    <xf numFmtId="0" fontId="103" fillId="0" borderId="0" applyFill="0">
      <alignment vertical="top"/>
    </xf>
    <xf numFmtId="0" fontId="25" fillId="0" borderId="0" applyFill="0">
      <alignment horizontal="left" vertical="top"/>
    </xf>
    <xf numFmtId="41" fontId="90" fillId="0" borderId="42" applyFill="0"/>
    <xf numFmtId="41" fontId="90" fillId="0" borderId="42" applyFill="0"/>
    <xf numFmtId="41" fontId="90" fillId="0" borderId="42" applyFill="0"/>
    <xf numFmtId="41" fontId="90" fillId="0" borderId="42" applyFill="0"/>
    <xf numFmtId="0" fontId="17" fillId="0" borderId="0" applyNumberFormat="0" applyFont="0" applyAlignment="0"/>
    <xf numFmtId="0" fontId="103" fillId="0" borderId="0" applyFill="0">
      <alignment wrapText="1"/>
    </xf>
    <xf numFmtId="0" fontId="25" fillId="0" borderId="0" applyFill="0">
      <alignment horizontal="left" vertical="top" wrapText="1"/>
    </xf>
    <xf numFmtId="41" fontId="90" fillId="0" borderId="0" applyFill="0"/>
    <xf numFmtId="0" fontId="104" fillId="0" borderId="0" applyNumberFormat="0" applyFont="0" applyAlignment="0">
      <alignment horizontal="center"/>
    </xf>
    <xf numFmtId="0" fontId="105" fillId="0" borderId="0" applyFill="0">
      <alignment vertical="top" wrapText="1"/>
    </xf>
    <xf numFmtId="0" fontId="106" fillId="0" borderId="0" applyFill="0">
      <alignment horizontal="left" vertical="top" wrapText="1"/>
    </xf>
    <xf numFmtId="41" fontId="47" fillId="0" borderId="0" applyFill="0"/>
    <xf numFmtId="0" fontId="104" fillId="0" borderId="0" applyNumberFormat="0" applyFont="0" applyAlignment="0">
      <alignment horizontal="center"/>
    </xf>
    <xf numFmtId="0" fontId="107" fillId="0" borderId="0" applyFill="0">
      <alignment vertical="center" wrapText="1"/>
    </xf>
    <xf numFmtId="0" fontId="26" fillId="0" borderId="0">
      <alignment horizontal="left" vertical="center" wrapText="1"/>
    </xf>
    <xf numFmtId="41" fontId="47" fillId="0" borderId="0" applyFill="0"/>
    <xf numFmtId="0" fontId="104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17" fillId="0" borderId="0" applyFill="0">
      <alignment horizontal="center" vertical="center" wrapText="1"/>
    </xf>
    <xf numFmtId="41" fontId="108" fillId="0" borderId="0" applyFill="0"/>
    <xf numFmtId="0" fontId="104" fillId="0" borderId="0" applyNumberFormat="0" applyFont="0" applyAlignment="0">
      <alignment horizontal="center"/>
    </xf>
    <xf numFmtId="0" fontId="109" fillId="0" borderId="0" applyFill="0">
      <alignment horizontal="center" vertical="center" wrapText="1"/>
    </xf>
    <xf numFmtId="0" fontId="110" fillId="0" borderId="0" applyFill="0">
      <alignment horizontal="center" vertical="center" wrapText="1"/>
    </xf>
    <xf numFmtId="41" fontId="108" fillId="0" borderId="0" applyFill="0"/>
    <xf numFmtId="0" fontId="104" fillId="0" borderId="0" applyNumberFormat="0" applyFont="0" applyAlignment="0">
      <alignment horizontal="center"/>
    </xf>
    <xf numFmtId="0" fontId="111" fillId="0" borderId="0">
      <alignment horizontal="center" wrapText="1"/>
    </xf>
    <xf numFmtId="0" fontId="112" fillId="0" borderId="0" applyFill="0">
      <alignment horizontal="center" wrapText="1"/>
    </xf>
    <xf numFmtId="170" fontId="63" fillId="74" borderId="19"/>
    <xf numFmtId="199" fontId="29" fillId="0" borderId="0" applyFill="0" applyBorder="0" applyAlignment="0"/>
    <xf numFmtId="220" fontId="57" fillId="0" borderId="0" applyFill="0" applyBorder="0" applyAlignment="0"/>
    <xf numFmtId="220" fontId="57" fillId="0" borderId="0" applyFill="0" applyBorder="0" applyAlignment="0"/>
    <xf numFmtId="220" fontId="57" fillId="0" borderId="0" applyFill="0" applyBorder="0" applyAlignment="0"/>
    <xf numFmtId="220" fontId="57" fillId="0" borderId="0" applyFill="0" applyBorder="0" applyAlignment="0"/>
    <xf numFmtId="216" fontId="82" fillId="0" borderId="0" applyFill="0" applyBorder="0" applyAlignment="0"/>
    <xf numFmtId="221" fontId="82" fillId="0" borderId="0" applyFill="0" applyBorder="0" applyAlignment="0"/>
    <xf numFmtId="222" fontId="17" fillId="0" borderId="0" applyFill="0" applyBorder="0" applyAlignment="0"/>
    <xf numFmtId="223" fontId="51" fillId="0" borderId="0" applyFill="0" applyBorder="0" applyAlignment="0"/>
    <xf numFmtId="42" fontId="51" fillId="0" borderId="0" applyFill="0" applyBorder="0" applyAlignment="0"/>
    <xf numFmtId="224" fontId="17" fillId="0" borderId="0" applyFill="0" applyBorder="0" applyAlignment="0"/>
    <xf numFmtId="216" fontId="82" fillId="0" borderId="0" applyFill="0" applyBorder="0" applyAlignment="0"/>
    <xf numFmtId="37" fontId="17" fillId="75" borderId="25" applyFill="0" applyBorder="0"/>
    <xf numFmtId="37" fontId="17" fillId="75" borderId="25" applyFill="0" applyBorder="0"/>
    <xf numFmtId="185" fontId="17" fillId="0" borderId="0" applyFill="0" applyBorder="0"/>
    <xf numFmtId="39" fontId="17" fillId="0" borderId="0" applyFill="0" applyBorder="0"/>
    <xf numFmtId="225" fontId="17" fillId="0" borderId="0" applyFill="0" applyBorder="0"/>
    <xf numFmtId="226" fontId="17" fillId="0" borderId="0" applyFill="0" applyBorder="0"/>
    <xf numFmtId="227" fontId="17" fillId="0" borderId="0" applyFill="0" applyBorder="0"/>
    <xf numFmtId="228" fontId="17" fillId="0" borderId="0" applyFill="0" applyBorder="0"/>
    <xf numFmtId="229" fontId="17" fillId="0" borderId="0" applyFill="0" applyBorder="0"/>
    <xf numFmtId="230" fontId="17" fillId="0" borderId="0" applyFill="0" applyBorder="0"/>
    <xf numFmtId="207" fontId="17" fillId="0" borderId="19" applyFill="0" applyBorder="0"/>
    <xf numFmtId="9" fontId="17" fillId="0" borderId="0" applyFill="0" applyBorder="0"/>
    <xf numFmtId="164" fontId="17" fillId="0" borderId="0" applyFill="0" applyBorder="0"/>
    <xf numFmtId="10" fontId="17" fillId="0" borderId="0" applyFill="0" applyBorder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4" fillId="6" borderId="4" applyNumberFormat="0" applyAlignment="0" applyProtection="0"/>
    <xf numFmtId="0" fontId="10" fillId="6" borderId="4" applyNumberFormat="0" applyAlignment="0" applyProtection="0"/>
    <xf numFmtId="0" fontId="114" fillId="6" borderId="4" applyNumberFormat="0" applyAlignment="0" applyProtection="0"/>
    <xf numFmtId="0" fontId="10" fillId="6" borderId="4" applyNumberFormat="0" applyAlignment="0" applyProtection="0"/>
    <xf numFmtId="0" fontId="114" fillId="6" borderId="4" applyNumberFormat="0" applyAlignment="0" applyProtection="0"/>
    <xf numFmtId="0" fontId="10" fillId="6" borderId="4" applyNumberFormat="0" applyAlignment="0" applyProtection="0"/>
    <xf numFmtId="0" fontId="114" fillId="6" borderId="4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4" fillId="6" borderId="4" applyNumberFormat="0" applyAlignment="0" applyProtection="0"/>
    <xf numFmtId="0" fontId="10" fillId="6" borderId="4" applyNumberFormat="0" applyAlignment="0" applyProtection="0"/>
    <xf numFmtId="0" fontId="114" fillId="6" borderId="4" applyNumberFormat="0" applyAlignment="0" applyProtection="0"/>
    <xf numFmtId="0" fontId="10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4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0" fillId="6" borderId="4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0" fontId="113" fillId="76" borderId="43" applyNumberFormat="0" applyAlignment="0" applyProtection="0"/>
    <xf numFmtId="3" fontId="115" fillId="0" borderId="0" applyNumberFormat="0" applyFill="0" applyBorder="0" applyAlignment="0" applyProtection="0"/>
    <xf numFmtId="45" fontId="53" fillId="37" borderId="0" applyFont="0" applyFill="0" applyBorder="0">
      <alignment horizontal="center"/>
    </xf>
    <xf numFmtId="212" fontId="116" fillId="0" borderId="0" applyFont="0" applyFill="0" applyBorder="0" applyAlignment="0" applyProtection="0"/>
    <xf numFmtId="0" fontId="17" fillId="77" borderId="25" applyNumberFormat="0" applyFont="0" applyFill="0" applyAlignment="0" applyProtection="0"/>
    <xf numFmtId="0" fontId="17" fillId="77" borderId="25" applyNumberFormat="0" applyFont="0" applyFill="0" applyAlignment="0" applyProtection="0"/>
    <xf numFmtId="0" fontId="17" fillId="77" borderId="25" applyNumberFormat="0" applyFont="0" applyFill="0" applyAlignment="0" applyProtection="0"/>
    <xf numFmtId="0" fontId="17" fillId="77" borderId="25" applyNumberFormat="0" applyFont="0" applyFill="0" applyAlignment="0" applyProtection="0"/>
    <xf numFmtId="0" fontId="17" fillId="77" borderId="25" applyNumberFormat="0" applyFont="0" applyFill="0" applyAlignment="0" applyProtection="0"/>
    <xf numFmtId="0" fontId="17" fillId="77" borderId="25" applyNumberFormat="0" applyFont="0" applyFill="0" applyAlignment="0" applyProtection="0"/>
    <xf numFmtId="0" fontId="29" fillId="0" borderId="0" applyNumberFormat="0" applyProtection="0"/>
    <xf numFmtId="0" fontId="29" fillId="0" borderId="0" applyNumberFormat="0" applyProtection="0"/>
    <xf numFmtId="49" fontId="17" fillId="0" borderId="0">
      <alignment horizontal="left"/>
      <protection locked="0"/>
    </xf>
    <xf numFmtId="49" fontId="17" fillId="0" borderId="0">
      <alignment horizontal="left"/>
      <protection locked="0"/>
    </xf>
    <xf numFmtId="49" fontId="17" fillId="0" borderId="0">
      <alignment horizontal="left"/>
      <protection locked="0"/>
    </xf>
    <xf numFmtId="0" fontId="17" fillId="0" borderId="0" applyNumberFormat="0" applyFont="0" applyFill="0" applyBorder="0">
      <alignment horizontal="center"/>
    </xf>
    <xf numFmtId="39" fontId="17" fillId="0" borderId="0" applyFill="0" applyBorder="0">
      <alignment horizontal="center"/>
    </xf>
    <xf numFmtId="0" fontId="21" fillId="0" borderId="0" applyFill="0" applyBorder="0" applyProtection="0">
      <alignment horizontal="center"/>
      <protection locked="0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8" fontId="17" fillId="0" borderId="44" applyFont="0" applyFill="0" applyBorder="0" applyProtection="0">
      <alignment horizontal="right"/>
    </xf>
    <xf numFmtId="231" fontId="117" fillId="0" borderId="0"/>
    <xf numFmtId="1" fontId="118" fillId="0" borderId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20" fillId="7" borderId="7" applyNumberFormat="0" applyAlignment="0" applyProtection="0"/>
    <xf numFmtId="0" fontId="12" fillId="7" borderId="7" applyNumberFormat="0" applyAlignment="0" applyProtection="0"/>
    <xf numFmtId="0" fontId="120" fillId="7" borderId="7" applyNumberFormat="0" applyAlignment="0" applyProtection="0"/>
    <xf numFmtId="0" fontId="12" fillId="7" borderId="7" applyNumberFormat="0" applyAlignment="0" applyProtection="0"/>
    <xf numFmtId="0" fontId="120" fillId="7" borderId="7" applyNumberFormat="0" applyAlignment="0" applyProtection="0"/>
    <xf numFmtId="0" fontId="12" fillId="7" borderId="7" applyNumberFormat="0" applyAlignment="0" applyProtection="0"/>
    <xf numFmtId="0" fontId="120" fillId="7" borderId="7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19" fillId="78" borderId="45" applyNumberFormat="0" applyAlignment="0" applyProtection="0"/>
    <xf numFmtId="0" fontId="120" fillId="7" borderId="7" applyNumberFormat="0" applyAlignment="0" applyProtection="0"/>
    <xf numFmtId="0" fontId="12" fillId="7" borderId="7" applyNumberFormat="0" applyAlignment="0" applyProtection="0"/>
    <xf numFmtId="0" fontId="120" fillId="7" borderId="7" applyNumberFormat="0" applyAlignment="0" applyProtection="0"/>
    <xf numFmtId="0" fontId="12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19" fillId="78" borderId="45" applyNumberFormat="0" applyAlignment="0" applyProtection="0"/>
    <xf numFmtId="0" fontId="119" fillId="78" borderId="45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20" fillId="7" borderId="7" applyNumberFormat="0" applyAlignment="0" applyProtection="0"/>
    <xf numFmtId="0" fontId="119" fillId="78" borderId="45" applyNumberFormat="0" applyAlignment="0" applyProtection="0"/>
    <xf numFmtId="0" fontId="119" fillId="78" borderId="45" applyNumberFormat="0" applyAlignment="0" applyProtection="0"/>
    <xf numFmtId="0" fontId="119" fillId="78" borderId="45" applyNumberFormat="0" applyAlignment="0" applyProtection="0"/>
    <xf numFmtId="0" fontId="119" fillId="78" borderId="45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0" fontId="119" fillId="78" borderId="45" applyNumberFormat="0" applyAlignment="0" applyProtection="0"/>
    <xf numFmtId="0" fontId="12" fillId="7" borderId="7" applyNumberFormat="0" applyAlignment="0" applyProtection="0"/>
    <xf numFmtId="3" fontId="64" fillId="38" borderId="25" applyFont="0" applyFill="0" applyProtection="0">
      <alignment horizontal="right"/>
    </xf>
    <xf numFmtId="3" fontId="64" fillId="38" borderId="25" applyFont="0" applyFill="0" applyProtection="0">
      <alignment horizontal="right"/>
    </xf>
    <xf numFmtId="3" fontId="64" fillId="38" borderId="25" applyFont="0" applyFill="0" applyProtection="0">
      <alignment horizontal="right"/>
    </xf>
    <xf numFmtId="3" fontId="64" fillId="38" borderId="25" applyFont="0" applyFill="0" applyProtection="0">
      <alignment horizontal="right"/>
    </xf>
    <xf numFmtId="3" fontId="64" fillId="38" borderId="25" applyFont="0" applyFill="0" applyProtection="0">
      <alignment horizontal="right"/>
    </xf>
    <xf numFmtId="3" fontId="64" fillId="38" borderId="25" applyFont="0" applyFill="0" applyProtection="0">
      <alignment horizontal="right"/>
    </xf>
    <xf numFmtId="0" fontId="17" fillId="0" borderId="0"/>
    <xf numFmtId="0" fontId="17" fillId="0" borderId="0"/>
    <xf numFmtId="0" fontId="17" fillId="0" borderId="0"/>
    <xf numFmtId="0" fontId="17" fillId="0" borderId="25" applyNumberFormat="0">
      <alignment horizontal="center"/>
      <protection locked="0"/>
    </xf>
    <xf numFmtId="0" fontId="17" fillId="0" borderId="25" applyNumberFormat="0">
      <alignment horizontal="center"/>
      <protection locked="0"/>
    </xf>
    <xf numFmtId="0" fontId="121" fillId="0" borderId="0"/>
    <xf numFmtId="0" fontId="63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232" fontId="123" fillId="0" borderId="0" applyFont="0" applyFill="0" applyBorder="0" applyAlignment="0" applyProtection="0">
      <alignment horizontal="left" vertical="center"/>
    </xf>
    <xf numFmtId="0" fontId="79" fillId="79" borderId="46" applyFont="0" applyFill="0" applyBorder="0"/>
    <xf numFmtId="0" fontId="63" fillId="0" borderId="27"/>
    <xf numFmtId="0" fontId="124" fillId="0" borderId="23" applyNumberFormat="0" applyFill="0" applyBorder="0" applyAlignment="0" applyProtection="0">
      <alignment horizontal="center"/>
    </xf>
    <xf numFmtId="0" fontId="124" fillId="0" borderId="23" applyNumberFormat="0" applyFill="0" applyBorder="0" applyAlignment="0" applyProtection="0">
      <alignment horizontal="center"/>
    </xf>
    <xf numFmtId="49" fontId="17" fillId="0" borderId="25" applyFont="0">
      <alignment horizontal="center" wrapText="1"/>
    </xf>
    <xf numFmtId="49" fontId="17" fillId="0" borderId="25" applyFont="0">
      <alignment horizontal="center" wrapText="1"/>
    </xf>
    <xf numFmtId="38" fontId="125" fillId="0" borderId="0" applyNumberFormat="0" applyFill="0" applyBorder="0" applyAlignment="0" applyProtection="0">
      <protection locked="0"/>
    </xf>
    <xf numFmtId="3" fontId="126" fillId="0" borderId="0">
      <protection locked="0"/>
    </xf>
    <xf numFmtId="38" fontId="127" fillId="0" borderId="0" applyNumberFormat="0" applyFill="0" applyBorder="0" applyAlignment="0" applyProtection="0">
      <protection locked="0"/>
    </xf>
    <xf numFmtId="0" fontId="63" fillId="0" borderId="0" applyNumberFormat="0" applyFill="0" applyBorder="0" applyProtection="0">
      <alignment horizontal="center" wrapText="1"/>
    </xf>
    <xf numFmtId="0" fontId="51" fillId="0" borderId="0">
      <alignment horizontal="center" wrapText="1"/>
      <protection hidden="1"/>
    </xf>
    <xf numFmtId="38" fontId="128" fillId="0" borderId="0" applyNumberFormat="0" applyFill="0" applyBorder="0" applyAlignment="0" applyProtection="0">
      <protection locked="0"/>
    </xf>
    <xf numFmtId="4" fontId="79" fillId="80" borderId="46" applyNumberFormat="0" applyProtection="0">
      <alignment horizontal="right" wrapText="1"/>
    </xf>
    <xf numFmtId="0" fontId="129" fillId="72" borderId="0">
      <alignment horizontal="left"/>
    </xf>
    <xf numFmtId="0" fontId="130" fillId="72" borderId="0">
      <alignment horizontal="right"/>
    </xf>
    <xf numFmtId="0" fontId="85" fillId="81" borderId="0">
      <alignment horizontal="center"/>
    </xf>
    <xf numFmtId="233" fontId="131" fillId="0" borderId="0">
      <alignment horizontal="right"/>
    </xf>
    <xf numFmtId="234" fontId="17" fillId="0" borderId="0">
      <alignment horizontal="right"/>
    </xf>
    <xf numFmtId="234" fontId="17" fillId="0" borderId="0">
      <alignment horizontal="right"/>
    </xf>
    <xf numFmtId="0" fontId="21" fillId="0" borderId="25">
      <alignment horizontal="left" wrapText="1"/>
    </xf>
    <xf numFmtId="0" fontId="21" fillId="0" borderId="25">
      <alignment horizontal="left" wrapText="1"/>
    </xf>
    <xf numFmtId="0" fontId="130" fillId="72" borderId="0">
      <alignment horizontal="right"/>
    </xf>
    <xf numFmtId="0" fontId="132" fillId="81" borderId="0">
      <alignment horizontal="left"/>
    </xf>
    <xf numFmtId="38" fontId="51" fillId="0" borderId="0" applyFont="0" applyFill="0" applyBorder="0" applyAlignment="0" applyProtection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35" fontId="133" fillId="0" borderId="0"/>
    <xf numFmtId="212" fontId="29" fillId="0" borderId="0" applyFont="0" applyFill="0" applyBorder="0" applyAlignment="0" applyProtection="0">
      <protection locked="0"/>
    </xf>
    <xf numFmtId="40" fontId="29" fillId="0" borderId="0" applyFont="0" applyFill="0" applyBorder="0" applyAlignment="0" applyProtection="0">
      <protection locked="0"/>
    </xf>
    <xf numFmtId="236" fontId="44" fillId="0" borderId="0" applyFont="0" applyFill="0" applyBorder="0" applyProtection="0"/>
    <xf numFmtId="237" fontId="44" fillId="0" borderId="0" applyFont="0" applyFill="0" applyBorder="0" applyProtection="0"/>
    <xf numFmtId="41" fontId="17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134" fillId="0" borderId="0" applyFont="0" applyFill="0" applyBorder="0" applyAlignment="0" applyProtection="0">
      <alignment horizontal="right"/>
    </xf>
    <xf numFmtId="39" fontId="134" fillId="0" borderId="0" applyFont="0" applyFill="0" applyBorder="0" applyAlignment="0" applyProtection="0">
      <alignment horizontal="right"/>
    </xf>
    <xf numFmtId="238" fontId="17" fillId="0" borderId="0" applyFont="0" applyFill="0" applyBorder="0" applyAlignment="0" applyProtection="0">
      <alignment horizontal="right"/>
    </xf>
    <xf numFmtId="239" fontId="29" fillId="0" borderId="0" applyFont="0" applyFill="0" applyBorder="0" applyAlignment="0" applyProtection="0"/>
    <xf numFmtId="240" fontId="135" fillId="0" borderId="0" applyFont="0" applyFill="0" applyBorder="0" applyAlignment="0" applyProtection="0"/>
    <xf numFmtId="241" fontId="135" fillId="0" borderId="0" applyFont="0" applyFill="0" applyBorder="0" applyAlignment="0" applyProtection="0"/>
    <xf numFmtId="242" fontId="21" fillId="0" borderId="0" applyFont="0" applyFill="0" applyBorder="0" applyAlignment="0" applyProtection="0">
      <protection locked="0"/>
    </xf>
    <xf numFmtId="0" fontId="136" fillId="0" borderId="0" applyFont="0" applyFill="0" applyBorder="0" applyAlignment="0" applyProtection="0">
      <alignment horizontal="right"/>
    </xf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0" fontId="136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7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37" fillId="0" borderId="0" applyFont="0" applyFill="0" applyBorder="0" applyAlignment="0" applyProtection="0"/>
    <xf numFmtId="40" fontId="17" fillId="0" borderId="0" applyFont="0" applyFill="0" applyBorder="0" applyProtection="0">
      <alignment horizontal="right"/>
    </xf>
    <xf numFmtId="37" fontId="138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29" fillId="0" borderId="0"/>
    <xf numFmtId="243" fontId="17" fillId="0" borderId="0" applyFont="0" applyFill="0" applyBorder="0" applyAlignment="0" applyProtection="0"/>
    <xf numFmtId="216" fontId="88" fillId="0" borderId="47"/>
    <xf numFmtId="216" fontId="88" fillId="0" borderId="47"/>
    <xf numFmtId="216" fontId="88" fillId="0" borderId="47"/>
    <xf numFmtId="216" fontId="88" fillId="0" borderId="47"/>
    <xf numFmtId="216" fontId="88" fillId="0" borderId="47"/>
    <xf numFmtId="216" fontId="88" fillId="0" borderId="47"/>
    <xf numFmtId="0" fontId="17" fillId="0" borderId="0">
      <protection locked="0"/>
    </xf>
    <xf numFmtId="0" fontId="139" fillId="0" borderId="0"/>
    <xf numFmtId="0" fontId="50" fillId="0" borderId="0"/>
    <xf numFmtId="216" fontId="50" fillId="0" borderId="0"/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244" fontId="17" fillId="0" borderId="0" applyFont="0" applyFill="0" applyBorder="0" applyAlignment="0" applyProtection="0">
      <alignment horizontal="left"/>
    </xf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3" fontId="140" fillId="0" borderId="0" applyFont="0" applyFill="0" applyBorder="0" applyAlignment="0" applyProtection="0"/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244" fontId="17" fillId="0" borderId="0" applyFont="0" applyFill="0" applyBorder="0" applyAlignment="0" applyProtection="0">
      <alignment horizontal="left"/>
    </xf>
    <xf numFmtId="3" fontId="141" fillId="0" borderId="0" applyFont="0" applyFill="0" applyBorder="0" applyAlignment="0" applyProtection="0"/>
    <xf numFmtId="245" fontId="17" fillId="0" borderId="0" applyFont="0" applyFill="0" applyBorder="0" applyAlignment="0" applyProtection="0">
      <alignment horizontal="left"/>
    </xf>
    <xf numFmtId="0" fontId="139" fillId="0" borderId="0"/>
    <xf numFmtId="0" fontId="50" fillId="0" borderId="0"/>
    <xf numFmtId="0" fontId="50" fillId="0" borderId="0"/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 applyAlignment="0" applyProtection="0">
      <alignment horizontal="left"/>
    </xf>
    <xf numFmtId="245" fontId="17" fillId="0" borderId="0" applyFont="0" applyFill="0" applyBorder="0">
      <alignment horizontal="right"/>
      <protection locked="0"/>
    </xf>
    <xf numFmtId="245" fontId="17" fillId="0" borderId="0" applyFont="0" applyFill="0" applyBorder="0">
      <alignment horizontal="right"/>
      <protection locked="0"/>
    </xf>
    <xf numFmtId="245" fontId="17" fillId="0" borderId="0" applyFont="0" applyFill="0" applyBorder="0">
      <alignment horizontal="right"/>
      <protection locked="0"/>
    </xf>
    <xf numFmtId="245" fontId="17" fillId="0" borderId="0" applyFont="0" applyFill="0" applyBorder="0" applyAlignment="0">
      <alignment horizontal="left"/>
    </xf>
    <xf numFmtId="246" fontId="17" fillId="0" borderId="0" applyFont="0" applyFill="0" applyBorder="0" applyAlignment="0" applyProtection="0">
      <alignment horizontal="left"/>
    </xf>
    <xf numFmtId="247" fontId="17" fillId="0" borderId="0" applyFont="0" applyFill="0" applyBorder="0" applyAlignment="0" applyProtection="0">
      <alignment horizontal="left"/>
    </xf>
    <xf numFmtId="247" fontId="17" fillId="0" borderId="0" applyFont="0" applyFill="0" applyBorder="0" applyAlignment="0" applyProtection="0">
      <alignment horizontal="left"/>
    </xf>
    <xf numFmtId="248" fontId="17" fillId="0" borderId="0">
      <alignment horizontal="right"/>
    </xf>
    <xf numFmtId="249" fontId="17" fillId="0" borderId="0">
      <alignment horizontal="right"/>
    </xf>
    <xf numFmtId="0" fontId="142" fillId="0" borderId="27" applyBorder="0" applyProtection="0"/>
    <xf numFmtId="0" fontId="143" fillId="0" borderId="48" applyFont="0" applyBorder="0" applyProtection="0">
      <alignment vertical="top" wrapText="1"/>
    </xf>
    <xf numFmtId="0" fontId="144" fillId="82" borderId="0">
      <alignment horizontal="center" vertical="center" wrapText="1"/>
    </xf>
    <xf numFmtId="0" fontId="145" fillId="0" borderId="0" applyFill="0" applyBorder="0" applyAlignment="0" applyProtection="0">
      <protection locked="0"/>
    </xf>
    <xf numFmtId="0" fontId="144" fillId="82" borderId="0">
      <alignment horizontal="center" vertical="center" wrapText="1"/>
    </xf>
    <xf numFmtId="216" fontId="146" fillId="0" borderId="0" applyFill="0" applyBorder="0">
      <alignment horizontal="left"/>
    </xf>
    <xf numFmtId="0" fontId="147" fillId="0" borderId="0">
      <alignment horizontal="left" vertical="center" indent="1"/>
    </xf>
    <xf numFmtId="10" fontId="17" fillId="0" borderId="0"/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148" fillId="0" borderId="0" applyNumberFormat="0" applyAlignment="0">
      <alignment horizontal="left"/>
    </xf>
    <xf numFmtId="0" fontId="52" fillId="0" borderId="0" applyNumberFormat="0" applyAlignment="0"/>
    <xf numFmtId="0" fontId="149" fillId="0" borderId="25" applyNumberFormat="0" applyFill="0" applyBorder="0" applyAlignment="0" applyProtection="0"/>
    <xf numFmtId="0" fontId="149" fillId="0" borderId="25" applyNumberFormat="0" applyFill="0" applyBorder="0" applyAlignment="0" applyProtection="0"/>
    <xf numFmtId="0" fontId="150" fillId="79" borderId="49" applyNumberFormat="0" applyFill="0" applyBorder="0" applyAlignment="0" applyProtection="0">
      <alignment horizontal="center" textRotation="255"/>
    </xf>
    <xf numFmtId="250" fontId="17" fillId="0" borderId="0" applyFill="0" applyBorder="0">
      <alignment horizontal="right"/>
      <protection locked="0"/>
    </xf>
    <xf numFmtId="0" fontId="151" fillId="0" borderId="5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216" fontId="40" fillId="0" borderId="0"/>
    <xf numFmtId="216" fontId="40" fillId="0" borderId="0"/>
    <xf numFmtId="251" fontId="63" fillId="0" borderId="51" applyFont="0" applyFill="0" applyBorder="0" applyAlignment="0" applyProtection="0"/>
    <xf numFmtId="6" fontId="29" fillId="0" borderId="0" applyFont="0" applyFill="0" applyBorder="0" applyAlignment="0" applyProtection="0">
      <protection locked="0"/>
    </xf>
    <xf numFmtId="8" fontId="29" fillId="0" borderId="0" applyFont="0" applyFill="0" applyBorder="0" applyAlignment="0" applyProtection="0">
      <protection locked="0"/>
    </xf>
    <xf numFmtId="252" fontId="44" fillId="0" borderId="0" applyFont="0" applyFill="0" applyBorder="0" applyProtection="0"/>
    <xf numFmtId="253" fontId="44" fillId="0" borderId="0" applyFont="0" applyFill="0" applyBorder="0" applyProtection="0"/>
    <xf numFmtId="6" fontId="63" fillId="0" borderId="0">
      <alignment horizontal="center"/>
    </xf>
    <xf numFmtId="216" fontId="82" fillId="0" borderId="0" applyFont="0" applyFill="0" applyBorder="0" applyAlignment="0" applyProtection="0"/>
    <xf numFmtId="0" fontId="152" fillId="0" borderId="0" applyFont="0" applyFill="0" applyBorder="0" applyAlignment="0" applyProtection="0"/>
    <xf numFmtId="8" fontId="153" fillId="0" borderId="52">
      <protection locked="0"/>
    </xf>
    <xf numFmtId="8" fontId="153" fillId="0" borderId="52">
      <protection locked="0"/>
    </xf>
    <xf numFmtId="8" fontId="153" fillId="0" borderId="52">
      <protection locked="0"/>
    </xf>
    <xf numFmtId="8" fontId="153" fillId="0" borderId="52">
      <protection locked="0"/>
    </xf>
    <xf numFmtId="254" fontId="17" fillId="0" borderId="0" applyFont="0" applyFill="0" applyBorder="0" applyAlignment="0" applyProtection="0">
      <alignment horizontal="right"/>
    </xf>
    <xf numFmtId="255" fontId="135" fillId="0" borderId="0" applyFont="0" applyFill="0" applyBorder="0" applyAlignment="0" applyProtection="0"/>
    <xf numFmtId="256" fontId="135" fillId="0" borderId="0" applyFont="0" applyFill="0" applyBorder="0" applyAlignment="0" applyProtection="0"/>
    <xf numFmtId="257" fontId="135" fillId="0" borderId="0" applyFont="0" applyFill="0" applyBorder="0" applyAlignment="0" applyProtection="0"/>
    <xf numFmtId="258" fontId="21" fillId="0" borderId="0" applyFont="0" applyFill="0" applyBorder="0" applyAlignment="0" applyProtection="0">
      <protection locked="0"/>
    </xf>
    <xf numFmtId="0" fontId="136" fillId="0" borderId="0" applyFont="0" applyFill="0" applyBorder="0" applyAlignment="0" applyProtection="0">
      <alignment horizontal="right"/>
    </xf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63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57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63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0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8" fontId="51" fillId="38" borderId="0" applyFont="0" applyFill="0" applyBorder="0" applyAlignment="0" applyProtection="0"/>
    <xf numFmtId="8" fontId="51" fillId="38" borderId="0" applyFont="0" applyFill="0" applyBorder="0" applyAlignment="0" applyProtection="0"/>
    <xf numFmtId="259" fontId="154" fillId="0" borderId="0" applyFont="0" applyFill="0" applyBorder="0" applyAlignment="0" applyProtection="0"/>
    <xf numFmtId="260" fontId="17" fillId="0" borderId="0" applyFont="0" applyFill="0" applyBorder="0" applyAlignment="0" applyProtection="0"/>
    <xf numFmtId="0" fontId="63" fillId="0" borderId="51" applyFont="0" applyFill="0" applyBorder="0" applyAlignment="0" applyProtection="0"/>
    <xf numFmtId="0" fontId="17" fillId="0" borderId="0">
      <protection locked="0"/>
    </xf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1" fontId="140" fillId="0" borderId="0" applyFont="0" applyFill="0" applyBorder="0" applyAlignment="0" applyProtection="0"/>
    <xf numFmtId="262" fontId="17" fillId="0" borderId="0" applyFont="0" applyFill="0" applyBorder="0" applyAlignment="0" applyProtection="0">
      <alignment horizontal="left"/>
    </xf>
    <xf numFmtId="207" fontId="17" fillId="0" borderId="0" applyFont="0" applyFill="0" applyBorder="0" applyAlignment="0" applyProtection="0">
      <alignment horizontal="left"/>
    </xf>
    <xf numFmtId="207" fontId="17" fillId="0" borderId="0" applyFont="0" applyFill="0" applyBorder="0" applyAlignment="0" applyProtection="0">
      <alignment horizontal="left"/>
    </xf>
    <xf numFmtId="263" fontId="136" fillId="0" borderId="0" applyFill="0" applyBorder="0" applyProtection="0">
      <alignment vertical="center"/>
    </xf>
    <xf numFmtId="264" fontId="17" fillId="0" borderId="0" applyFill="0" applyBorder="0">
      <alignment horizontal="right"/>
    </xf>
    <xf numFmtId="199" fontId="17" fillId="38" borderId="0"/>
    <xf numFmtId="0" fontId="155" fillId="0" borderId="0" applyNumberFormat="0" applyFill="0" applyBorder="0" applyAlignment="0" applyProtection="0">
      <alignment horizontal="left"/>
    </xf>
    <xf numFmtId="0" fontId="156" fillId="0" borderId="0" applyNumberFormat="0" applyFill="0" applyBorder="0" applyAlignment="0" applyProtection="0">
      <alignment horizontal="left"/>
    </xf>
    <xf numFmtId="0" fontId="155" fillId="0" borderId="0" applyNumberFormat="0" applyFill="0" applyBorder="0" applyAlignment="0" applyProtection="0">
      <alignment horizontal="left"/>
    </xf>
    <xf numFmtId="0" fontId="157" fillId="0" borderId="0" applyNumberFormat="0" applyFill="0" applyBorder="0" applyAlignment="0" applyProtection="0">
      <alignment horizontal="right"/>
    </xf>
    <xf numFmtId="44" fontId="17" fillId="0" borderId="0" applyFont="0" applyFill="0" applyBorder="0" applyAlignment="0" applyProtection="0"/>
    <xf numFmtId="265" fontId="17" fillId="0" borderId="0" applyFont="0" applyFill="0" applyBorder="0" applyAlignment="0" applyProtection="0"/>
    <xf numFmtId="266" fontId="17" fillId="0" borderId="0" applyFont="0" applyFill="0" applyBorder="0" applyAlignment="0" applyProtection="0"/>
    <xf numFmtId="267" fontId="17" fillId="0" borderId="0" applyFont="0" applyFill="0" applyBorder="0" applyAlignment="0" applyProtection="0"/>
    <xf numFmtId="268" fontId="17" fillId="0" borderId="0" applyNumberFormat="0">
      <alignment horizontal="right"/>
    </xf>
    <xf numFmtId="167" fontId="17" fillId="0" borderId="25"/>
    <xf numFmtId="167" fontId="17" fillId="0" borderId="25"/>
    <xf numFmtId="269" fontId="17" fillId="0" borderId="25">
      <alignment horizontal="left"/>
    </xf>
    <xf numFmtId="269" fontId="17" fillId="0" borderId="25">
      <alignment horizontal="left"/>
    </xf>
    <xf numFmtId="0" fontId="17" fillId="83" borderId="0" applyNumberFormat="0" applyBorder="0" applyAlignment="0" applyProtection="0"/>
    <xf numFmtId="270" fontId="17" fillId="0" borderId="0" applyFont="0" applyFill="0" applyBorder="0" applyAlignment="0" applyProtection="0"/>
    <xf numFmtId="270" fontId="17" fillId="0" borderId="0" applyFont="0" applyFill="0" applyBorder="0" applyAlignment="0" applyProtection="0"/>
    <xf numFmtId="270" fontId="17" fillId="0" borderId="0" applyFont="0" applyFill="0" applyBorder="0" applyAlignment="0" applyProtection="0"/>
    <xf numFmtId="0" fontId="17" fillId="0" borderId="0">
      <protection locked="0"/>
    </xf>
    <xf numFmtId="0" fontId="50" fillId="0" borderId="0"/>
    <xf numFmtId="15" fontId="79" fillId="0" borderId="0" applyFill="0" applyBorder="0" applyAlignment="0"/>
    <xf numFmtId="271" fontId="79" fillId="41" borderId="0" applyFont="0" applyFill="0" applyBorder="0" applyAlignment="0" applyProtection="0"/>
    <xf numFmtId="272" fontId="158" fillId="41" borderId="53" applyFont="0" applyFill="0" applyBorder="0" applyAlignment="0" applyProtection="0"/>
    <xf numFmtId="212" fontId="63" fillId="41" borderId="0" applyFont="0" applyFill="0" applyBorder="0" applyAlignment="0" applyProtection="0"/>
    <xf numFmtId="17" fontId="79" fillId="0" borderId="0" applyFill="0" applyBorder="0">
      <alignment horizontal="right"/>
    </xf>
    <xf numFmtId="273" fontId="79" fillId="0" borderId="23"/>
    <xf numFmtId="273" fontId="79" fillId="0" borderId="23"/>
    <xf numFmtId="274" fontId="63" fillId="0" borderId="0"/>
    <xf numFmtId="15" fontId="17" fillId="0" borderId="0"/>
    <xf numFmtId="15" fontId="17" fillId="0" borderId="0"/>
    <xf numFmtId="15" fontId="17" fillId="0" borderId="0"/>
    <xf numFmtId="15" fontId="17" fillId="0" borderId="0"/>
    <xf numFmtId="14" fontId="51" fillId="0" borderId="0"/>
    <xf numFmtId="14" fontId="51" fillId="0" borderId="0"/>
    <xf numFmtId="14" fontId="51" fillId="0" borderId="0"/>
    <xf numFmtId="15" fontId="17" fillId="0" borderId="0"/>
    <xf numFmtId="14" fontId="51" fillId="0" borderId="0"/>
    <xf numFmtId="14" fontId="51" fillId="0" borderId="0"/>
    <xf numFmtId="14" fontId="51" fillId="0" borderId="0"/>
    <xf numFmtId="15" fontId="17" fillId="0" borderId="0"/>
    <xf numFmtId="15" fontId="17" fillId="0" borderId="0"/>
    <xf numFmtId="15" fontId="17" fillId="0" borderId="0"/>
    <xf numFmtId="15" fontId="17" fillId="0" borderId="0"/>
    <xf numFmtId="275" fontId="17" fillId="0" borderId="0" applyFont="0" applyFill="0" applyBorder="0" applyAlignment="0" applyProtection="0"/>
    <xf numFmtId="14" fontId="63" fillId="0" borderId="0" applyFont="0" applyFill="0" applyBorder="0" applyAlignment="0" applyProtection="0"/>
    <xf numFmtId="14" fontId="57" fillId="0" borderId="0" applyFill="0" applyBorder="0" applyAlignment="0"/>
    <xf numFmtId="14" fontId="38" fillId="0" borderId="0" applyFont="0" applyFill="0" applyBorder="0" applyAlignment="0"/>
    <xf numFmtId="14" fontId="17" fillId="0" borderId="0" applyFill="0" applyBorder="0">
      <alignment horizontal="center"/>
    </xf>
    <xf numFmtId="272" fontId="79" fillId="0" borderId="0" applyFill="0" applyBorder="0">
      <alignment horizontal="right"/>
    </xf>
    <xf numFmtId="276" fontId="17" fillId="0" borderId="0" applyFont="0" applyFill="0" applyBorder="0" applyAlignment="0" applyProtection="0"/>
    <xf numFmtId="17" fontId="159" fillId="41" borderId="0">
      <alignment horizontal="center"/>
      <protection locked="0"/>
    </xf>
    <xf numFmtId="277" fontId="80" fillId="0" borderId="0" applyFont="0" applyFill="0" applyBorder="0" applyAlignment="0" applyProtection="0">
      <alignment horizontal="center" vertical="center"/>
    </xf>
    <xf numFmtId="277" fontId="80" fillId="0" borderId="0" applyFont="0" applyFill="0" applyBorder="0" applyAlignment="0" applyProtection="0">
      <alignment horizontal="center" vertical="center"/>
    </xf>
    <xf numFmtId="14" fontId="116" fillId="0" borderId="0" applyFont="0" applyFill="0" applyBorder="0" applyAlignment="0" applyProtection="0">
      <alignment horizontal="center"/>
    </xf>
    <xf numFmtId="278" fontId="116" fillId="0" borderId="0" applyFont="0" applyFill="0" applyBorder="0" applyAlignment="0" applyProtection="0">
      <alignment horizontal="center"/>
    </xf>
    <xf numFmtId="0" fontId="96" fillId="0" borderId="54"/>
    <xf numFmtId="1" fontId="21" fillId="80" borderId="25">
      <alignment horizontal="center" wrapText="1"/>
    </xf>
    <xf numFmtId="1" fontId="21" fillId="80" borderId="25">
      <alignment horizontal="center" wrapText="1"/>
    </xf>
    <xf numFmtId="39" fontId="17" fillId="37" borderId="25" applyNumberFormat="0">
      <alignment horizontal="center"/>
    </xf>
    <xf numFmtId="39" fontId="17" fillId="37" borderId="25" applyNumberFormat="0">
      <alignment horizontal="center"/>
    </xf>
    <xf numFmtId="0" fontId="17" fillId="0" borderId="0"/>
    <xf numFmtId="279" fontId="117" fillId="0" borderId="0"/>
    <xf numFmtId="0" fontId="51" fillId="84" borderId="0"/>
    <xf numFmtId="0" fontId="160" fillId="38" borderId="0" applyNumberFormat="0" applyBorder="0" applyAlignment="0" applyProtection="0"/>
    <xf numFmtId="38" fontId="51" fillId="0" borderId="55">
      <alignment vertical="center"/>
    </xf>
    <xf numFmtId="39" fontId="47" fillId="0" borderId="0">
      <alignment horizontal="center"/>
    </xf>
    <xf numFmtId="280" fontId="17" fillId="0" borderId="0" applyFont="0" applyFill="0" applyBorder="0" applyAlignment="0" applyProtection="0"/>
    <xf numFmtId="281" fontId="17" fillId="0" borderId="0" applyFont="0" applyFill="0" applyBorder="0" applyAlignment="0" applyProtection="0"/>
    <xf numFmtId="1" fontId="85" fillId="0" borderId="14" applyNumberFormat="0">
      <alignment horizontal="center"/>
    </xf>
    <xf numFmtId="282" fontId="87" fillId="0" borderId="14">
      <alignment horizontal="center"/>
    </xf>
    <xf numFmtId="0" fontId="161" fillId="0" borderId="0">
      <protection locked="0"/>
    </xf>
    <xf numFmtId="0" fontId="162" fillId="0" borderId="0">
      <alignment horizontal="left" indent="1"/>
    </xf>
    <xf numFmtId="0" fontId="106" fillId="85" borderId="0" applyNumberFormat="0">
      <alignment horizontal="left"/>
    </xf>
    <xf numFmtId="0" fontId="106" fillId="86" borderId="0" applyNumberFormat="0">
      <alignment horizontal="left"/>
    </xf>
    <xf numFmtId="0" fontId="106" fillId="37" borderId="0" applyNumberFormat="0">
      <alignment horizontal="left"/>
    </xf>
    <xf numFmtId="0" fontId="106" fillId="87" borderId="0" applyNumberFormat="0">
      <alignment horizontal="left"/>
    </xf>
    <xf numFmtId="0" fontId="106" fillId="75" borderId="0" applyNumberFormat="0">
      <alignment horizontal="left"/>
    </xf>
    <xf numFmtId="0" fontId="106" fillId="88" borderId="0" applyNumberFormat="0">
      <alignment horizontal="left"/>
    </xf>
    <xf numFmtId="283" fontId="17" fillId="0" borderId="0"/>
    <xf numFmtId="284" fontId="17" fillId="0" borderId="0"/>
    <xf numFmtId="285" fontId="17" fillId="0" borderId="0"/>
    <xf numFmtId="285" fontId="163" fillId="89" borderId="0"/>
    <xf numFmtId="286" fontId="94" fillId="0" borderId="0" applyFont="0" applyFill="0" applyBorder="0" applyProtection="0"/>
    <xf numFmtId="287" fontId="94" fillId="0" borderId="0" applyFont="0" applyFill="0" applyBorder="0" applyProtection="0"/>
    <xf numFmtId="288" fontId="94" fillId="0" borderId="0" applyFont="0" applyFill="0" applyBorder="0" applyProtection="0"/>
    <xf numFmtId="283" fontId="17" fillId="0" borderId="0"/>
    <xf numFmtId="0" fontId="17" fillId="0" borderId="0" applyFill="0" applyBorder="0" applyProtection="0">
      <alignment horizontal="right"/>
    </xf>
    <xf numFmtId="0" fontId="17" fillId="0" borderId="0" applyFill="0" applyBorder="0" applyProtection="0">
      <alignment horizontal="right"/>
    </xf>
    <xf numFmtId="0" fontId="17" fillId="0" borderId="0" applyFill="0" applyBorder="0" applyProtection="0">
      <alignment horizontal="right"/>
    </xf>
    <xf numFmtId="0" fontId="88" fillId="0" borderId="0" applyFont="0" applyFill="0" applyBorder="0" applyAlignment="0" applyProtection="0"/>
    <xf numFmtId="6" fontId="80" fillId="0" borderId="0" applyFont="0" applyFill="0" applyBorder="0" applyAlignment="0" applyProtection="0"/>
    <xf numFmtId="199" fontId="17" fillId="0" borderId="56" applyNumberFormat="0" applyFont="0" applyFill="0" applyAlignment="0" applyProtection="0"/>
    <xf numFmtId="0" fontId="96" fillId="0" borderId="54"/>
    <xf numFmtId="289" fontId="164" fillId="0" borderId="42" applyNumberFormat="0" applyBorder="0"/>
    <xf numFmtId="289" fontId="164" fillId="0" borderId="42" applyNumberFormat="0" applyBorder="0"/>
    <xf numFmtId="289" fontId="164" fillId="0" borderId="42" applyNumberFormat="0" applyBorder="0"/>
    <xf numFmtId="289" fontId="164" fillId="0" borderId="42" applyNumberFormat="0" applyBorder="0"/>
    <xf numFmtId="290" fontId="63" fillId="71" borderId="0" applyNumberFormat="0" applyBorder="0" applyAlignment="0" applyProtection="0">
      <alignment horizontal="right"/>
    </xf>
    <xf numFmtId="221" fontId="17" fillId="0" borderId="0">
      <alignment horizontal="right"/>
    </xf>
    <xf numFmtId="1" fontId="17" fillId="0" borderId="0">
      <alignment horizontal="right"/>
    </xf>
    <xf numFmtId="1" fontId="17" fillId="0" borderId="0">
      <alignment horizontal="right"/>
    </xf>
    <xf numFmtId="291" fontId="17" fillId="0" borderId="0">
      <alignment horizontal="right"/>
    </xf>
    <xf numFmtId="49" fontId="17" fillId="0" borderId="0">
      <alignment horizontal="left"/>
    </xf>
    <xf numFmtId="49" fontId="17" fillId="0" borderId="0">
      <alignment horizontal="right"/>
    </xf>
    <xf numFmtId="292" fontId="17" fillId="0" borderId="0">
      <alignment horizontal="left"/>
    </xf>
    <xf numFmtId="221" fontId="17" fillId="38" borderId="25">
      <alignment horizontal="center"/>
    </xf>
    <xf numFmtId="221" fontId="17" fillId="38" borderId="25">
      <alignment horizontal="center"/>
    </xf>
    <xf numFmtId="0" fontId="165" fillId="90" borderId="25">
      <protection locked="0"/>
    </xf>
    <xf numFmtId="0" fontId="165" fillId="90" borderId="25">
      <protection locked="0"/>
    </xf>
    <xf numFmtId="293" fontId="166" fillId="0" borderId="57">
      <protection locked="0"/>
    </xf>
    <xf numFmtId="0" fontId="167" fillId="91" borderId="0" applyNumberFormat="0" applyBorder="0" applyAlignment="0" applyProtection="0"/>
    <xf numFmtId="0" fontId="167" fillId="92" borderId="0" applyNumberFormat="0" applyBorder="0" applyAlignment="0" applyProtection="0"/>
    <xf numFmtId="0" fontId="167" fillId="93" borderId="0" applyNumberFormat="0" applyBorder="0" applyAlignment="0" applyProtection="0"/>
    <xf numFmtId="0" fontId="17" fillId="0" borderId="0" applyFont="0" applyBorder="0">
      <alignment horizontal="left" vertical="center" indent="1"/>
    </xf>
    <xf numFmtId="0" fontId="168" fillId="0" borderId="0">
      <protection locked="0"/>
    </xf>
    <xf numFmtId="0" fontId="168" fillId="0" borderId="0">
      <protection locked="0"/>
    </xf>
    <xf numFmtId="42" fontId="51" fillId="0" borderId="0" applyFill="0" applyBorder="0" applyAlignment="0"/>
    <xf numFmtId="216" fontId="82" fillId="0" borderId="0" applyFill="0" applyBorder="0" applyAlignment="0"/>
    <xf numFmtId="42" fontId="51" fillId="0" borderId="0" applyFill="0" applyBorder="0" applyAlignment="0"/>
    <xf numFmtId="224" fontId="17" fillId="0" borderId="0" applyFill="0" applyBorder="0" applyAlignment="0"/>
    <xf numFmtId="216" fontId="82" fillId="0" borderId="0" applyFill="0" applyBorder="0" applyAlignment="0"/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0" fontId="169" fillId="0" borderId="0" applyNumberFormat="0" applyAlignment="0">
      <alignment horizontal="left"/>
    </xf>
    <xf numFmtId="17" fontId="170" fillId="94" borderId="0">
      <alignment horizontal="left"/>
    </xf>
    <xf numFmtId="9" fontId="171" fillId="0" borderId="25" applyNumberFormat="0" applyBorder="0" applyAlignment="0">
      <protection locked="0"/>
    </xf>
    <xf numFmtId="9" fontId="171" fillId="0" borderId="25" applyNumberFormat="0" applyBorder="0" applyAlignment="0">
      <protection locked="0"/>
    </xf>
    <xf numFmtId="0" fontId="17" fillId="76" borderId="0" applyNumberFormat="0" applyBorder="0" applyAlignment="0" applyProtection="0"/>
    <xf numFmtId="0" fontId="172" fillId="81" borderId="0" applyNumberFormat="0" applyBorder="0" applyAlignment="0">
      <protection locked="0"/>
    </xf>
    <xf numFmtId="0" fontId="173" fillId="76" borderId="0" applyNumberFormat="0" applyBorder="0" applyAlignment="0">
      <protection locked="0"/>
    </xf>
    <xf numFmtId="0" fontId="174" fillId="0" borderId="0" applyNumberFormat="0" applyFill="0" applyBorder="0" applyAlignment="0" applyProtection="0"/>
    <xf numFmtId="0" fontId="174" fillId="76" borderId="0" applyNumberFormat="0" applyBorder="0" applyAlignment="0"/>
    <xf numFmtId="0" fontId="92" fillId="0" borderId="34"/>
    <xf numFmtId="0" fontId="64" fillId="76" borderId="0" applyNumberFormat="0" applyBorder="0" applyAlignment="0">
      <protection locked="0"/>
    </xf>
    <xf numFmtId="0" fontId="165" fillId="71" borderId="25">
      <protection hidden="1"/>
    </xf>
    <xf numFmtId="0" fontId="165" fillId="71" borderId="25">
      <protection hidden="1"/>
    </xf>
    <xf numFmtId="294" fontId="175" fillId="95" borderId="25" applyNumberFormat="0" applyFont="0" applyBorder="0" applyAlignment="0" applyProtection="0">
      <alignment horizontal="center" vertical="center"/>
    </xf>
    <xf numFmtId="294" fontId="175" fillId="95" borderId="25" applyNumberFormat="0" applyFont="0" applyBorder="0" applyAlignment="0" applyProtection="0">
      <alignment horizontal="center" vertical="center"/>
    </xf>
    <xf numFmtId="0" fontId="17" fillId="0" borderId="0" applyFont="0" applyFill="0" applyBorder="0" applyAlignment="0" applyProtection="0"/>
    <xf numFmtId="295" fontId="17" fillId="0" borderId="0" applyFont="0" applyFill="0" applyBorder="0" applyAlignment="0" applyProtection="0"/>
    <xf numFmtId="295" fontId="17" fillId="0" borderId="0" applyFont="0" applyFill="0" applyBorder="0" applyAlignment="0" applyProtection="0"/>
    <xf numFmtId="295" fontId="176" fillId="0" borderId="0" applyFont="0" applyFill="0" applyBorder="0" applyAlignment="0" applyProtection="0"/>
    <xf numFmtId="295" fontId="176" fillId="0" borderId="0" applyFont="0" applyFill="0" applyBorder="0" applyAlignment="0" applyProtection="0"/>
    <xf numFmtId="295" fontId="17" fillId="0" borderId="0" applyFont="0" applyFill="0" applyBorder="0" applyAlignment="0" applyProtection="0"/>
    <xf numFmtId="296" fontId="17" fillId="0" borderId="0"/>
    <xf numFmtId="296" fontId="163" fillId="89" borderId="0"/>
    <xf numFmtId="221" fontId="17" fillId="0" borderId="0" applyFont="0" applyFill="0" applyBorder="0" applyAlignment="0" applyProtection="0"/>
    <xf numFmtId="0" fontId="177" fillId="96" borderId="0" applyNumberFormat="0" applyBorder="0" applyAlignment="0" applyProtection="0">
      <alignment horizontal="center" vertical="center"/>
    </xf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9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7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7" fontId="17" fillId="0" borderId="23"/>
    <xf numFmtId="37" fontId="17" fillId="0" borderId="23"/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0" fontId="161" fillId="0" borderId="0">
      <protection locked="0"/>
    </xf>
    <xf numFmtId="297" fontId="94" fillId="0" borderId="0" applyFont="0" applyFill="0" applyBorder="0" applyProtection="0"/>
    <xf numFmtId="298" fontId="94" fillId="0" borderId="0" applyFont="0" applyFill="0" applyBorder="0" applyProtection="0"/>
    <xf numFmtId="299" fontId="94" fillId="0" borderId="0" applyFont="0" applyFill="0" applyBorder="0" applyProtection="0"/>
    <xf numFmtId="0" fontId="161" fillId="0" borderId="0">
      <protection locked="0"/>
    </xf>
    <xf numFmtId="0" fontId="161" fillId="0" borderId="0">
      <protection locked="0"/>
    </xf>
    <xf numFmtId="0" fontId="180" fillId="0" borderId="0" applyBorder="0">
      <alignment horizontal="right"/>
    </xf>
    <xf numFmtId="0" fontId="29" fillId="0" borderId="0"/>
    <xf numFmtId="300" fontId="17" fillId="0" borderId="0"/>
    <xf numFmtId="300" fontId="17" fillId="0" borderId="0"/>
    <xf numFmtId="0" fontId="17" fillId="0" borderId="0">
      <protection locked="0"/>
    </xf>
    <xf numFmtId="250" fontId="17" fillId="0" borderId="0"/>
    <xf numFmtId="301" fontId="17" fillId="41" borderId="0" applyFont="0" applyFill="0" applyBorder="0" applyAlignment="0"/>
    <xf numFmtId="2" fontId="117" fillId="0" borderId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" fontId="140" fillId="0" borderId="0" applyFont="0" applyFill="0" applyBorder="0" applyAlignment="0" applyProtection="0"/>
    <xf numFmtId="212" fontId="50" fillId="0" borderId="0">
      <alignment horizontal="right"/>
    </xf>
    <xf numFmtId="0" fontId="50" fillId="0" borderId="0"/>
    <xf numFmtId="0" fontId="181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7" fillId="0" borderId="0" applyFill="0" applyBorder="0" applyProtection="0">
      <alignment horizontal="left"/>
    </xf>
    <xf numFmtId="0" fontId="183" fillId="0" borderId="0" applyNumberFormat="0" applyFill="0" applyBorder="0" applyAlignment="0" applyProtection="0"/>
    <xf numFmtId="0" fontId="184" fillId="0" borderId="0"/>
    <xf numFmtId="168" fontId="137" fillId="0" borderId="0" applyNumberFormat="0" applyFont="0" applyFill="0" applyBorder="0" applyAlignment="0">
      <alignment horizontal="center"/>
    </xf>
    <xf numFmtId="0" fontId="185" fillId="97" borderId="58" applyNumberFormat="0" applyAlignment="0">
      <protection locked="0"/>
    </xf>
    <xf numFmtId="0" fontId="185" fillId="97" borderId="58" applyNumberFormat="0" applyAlignment="0">
      <protection locked="0"/>
    </xf>
    <xf numFmtId="0" fontId="50" fillId="98" borderId="0"/>
    <xf numFmtId="302" fontId="17" fillId="0" borderId="0" applyFont="0" applyFill="0" applyBorder="0" applyAlignment="0" applyProtection="0"/>
    <xf numFmtId="302" fontId="17" fillId="0" borderId="0" applyFont="0" applyFill="0" applyBorder="0" applyAlignment="0" applyProtection="0"/>
    <xf numFmtId="302" fontId="17" fillId="0" borderId="0" applyFont="0" applyFill="0" applyBorder="0" applyAlignment="0" applyProtection="0"/>
    <xf numFmtId="0" fontId="50" fillId="0" borderId="0" applyFont="0" applyFill="0" applyBorder="0" applyAlignment="0" applyProtection="0"/>
    <xf numFmtId="37" fontId="17" fillId="0" borderId="0" applyFill="0" applyBorder="0">
      <alignment horizontal="right"/>
    </xf>
    <xf numFmtId="37" fontId="17" fillId="0" borderId="0" applyFill="0" applyBorder="0">
      <alignment horizontal="center"/>
    </xf>
    <xf numFmtId="37" fontId="17" fillId="0" borderId="0" applyFill="0" applyBorder="0">
      <alignment horizontal="right"/>
    </xf>
    <xf numFmtId="39" fontId="17" fillId="0" borderId="0" applyFill="0" applyBorder="0">
      <alignment horizontal="right"/>
    </xf>
    <xf numFmtId="225" fontId="17" fillId="0" borderId="0" applyFill="0" applyBorder="0">
      <alignment horizontal="right"/>
    </xf>
    <xf numFmtId="0" fontId="80" fillId="0" borderId="0" applyFont="0" applyFill="0" applyBorder="0" applyAlignment="0" applyProtection="0">
      <alignment horizontal="center" vertical="center"/>
    </xf>
    <xf numFmtId="0" fontId="80" fillId="0" borderId="0" applyFont="0" applyFill="0" applyBorder="0" applyAlignment="0" applyProtection="0">
      <alignment horizontal="center" vertical="center"/>
    </xf>
    <xf numFmtId="0" fontId="53" fillId="0" borderId="0" applyNumberFormat="0" applyAlignment="0" applyProtection="0">
      <alignment horizontal="center"/>
      <protection locked="0"/>
    </xf>
    <xf numFmtId="0" fontId="53" fillId="0" borderId="0" applyNumberFormat="0" applyAlignment="0" applyProtection="0">
      <alignment horizontal="center"/>
      <protection locked="0"/>
    </xf>
    <xf numFmtId="40" fontId="17" fillId="41" borderId="20" applyFont="0" applyFill="0" applyBorder="0" applyAlignment="0" applyProtection="0"/>
    <xf numFmtId="40" fontId="17" fillId="41" borderId="20" applyFont="0" applyFill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7" fillId="2" borderId="0" applyNumberFormat="0" applyBorder="0" applyAlignment="0" applyProtection="0"/>
    <xf numFmtId="0" fontId="5" fillId="2" borderId="0" applyNumberFormat="0" applyBorder="0" applyAlignment="0" applyProtection="0"/>
    <xf numFmtId="0" fontId="187" fillId="2" borderId="0" applyNumberFormat="0" applyBorder="0" applyAlignment="0" applyProtection="0"/>
    <xf numFmtId="0" fontId="5" fillId="2" borderId="0" applyNumberFormat="0" applyBorder="0" applyAlignment="0" applyProtection="0"/>
    <xf numFmtId="0" fontId="187" fillId="2" borderId="0" applyNumberFormat="0" applyBorder="0" applyAlignment="0" applyProtection="0"/>
    <xf numFmtId="0" fontId="5" fillId="2" borderId="0" applyNumberFormat="0" applyBorder="0" applyAlignment="0" applyProtection="0"/>
    <xf numFmtId="0" fontId="187" fillId="2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186" fillId="46" borderId="0" applyNumberFormat="0" applyBorder="0" applyAlignment="0" applyProtection="0"/>
    <xf numFmtId="0" fontId="187" fillId="2" borderId="0" applyNumberFormat="0" applyBorder="0" applyAlignment="0" applyProtection="0"/>
    <xf numFmtId="0" fontId="5" fillId="2" borderId="0" applyNumberFormat="0" applyBorder="0" applyAlignment="0" applyProtection="0"/>
    <xf numFmtId="0" fontId="187" fillId="2" borderId="0" applyNumberFormat="0" applyBorder="0" applyAlignment="0" applyProtection="0"/>
    <xf numFmtId="0" fontId="5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6" fillId="46" borderId="0" applyNumberFormat="0" applyBorder="0" applyAlignment="0" applyProtection="0"/>
    <xf numFmtId="0" fontId="186" fillId="46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7" fillId="2" borderId="0" applyNumberFormat="0" applyBorder="0" applyAlignment="0" applyProtection="0"/>
    <xf numFmtId="0" fontId="186" fillId="46" borderId="0" applyNumberFormat="0" applyBorder="0" applyAlignment="0" applyProtection="0"/>
    <xf numFmtId="0" fontId="186" fillId="46" borderId="0" applyNumberFormat="0" applyBorder="0" applyAlignment="0" applyProtection="0"/>
    <xf numFmtId="0" fontId="186" fillId="46" borderId="0" applyNumberFormat="0" applyBorder="0" applyAlignment="0" applyProtection="0"/>
    <xf numFmtId="0" fontId="186" fillId="46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0" fontId="186" fillId="46" borderId="0" applyNumberFormat="0" applyBorder="0" applyAlignment="0" applyProtection="0"/>
    <xf numFmtId="0" fontId="5" fillId="2" borderId="0" applyNumberFormat="0" applyBorder="0" applyAlignment="0" applyProtection="0"/>
    <xf numFmtId="3" fontId="188" fillId="0" borderId="59" applyNumberFormat="0" applyFill="0" applyBorder="0" applyAlignment="0" applyProtection="0"/>
    <xf numFmtId="3" fontId="188" fillId="0" borderId="59" applyNumberFormat="0" applyFill="0" applyBorder="0" applyAlignment="0" applyProtection="0"/>
    <xf numFmtId="0" fontId="189" fillId="0" borderId="0" applyNumberFormat="0" applyFill="0" applyBorder="0" applyAlignment="0" applyProtection="0"/>
    <xf numFmtId="38" fontId="63" fillId="37" borderId="0" applyNumberFormat="0" applyBorder="0" applyAlignment="0" applyProtection="0"/>
    <xf numFmtId="38" fontId="63" fillId="37" borderId="0" applyNumberFormat="0" applyBorder="0" applyAlignment="0" applyProtection="0"/>
    <xf numFmtId="38" fontId="63" fillId="37" borderId="0" applyNumberFormat="0" applyBorder="0" applyAlignment="0" applyProtection="0"/>
    <xf numFmtId="1" fontId="140" fillId="37" borderId="0">
      <alignment horizontal="center"/>
      <protection locked="0" hidden="1"/>
    </xf>
    <xf numFmtId="0" fontId="17" fillId="37" borderId="25" applyNumberFormat="0" applyFont="0" applyBorder="0" applyProtection="0">
      <alignment horizontal="center" vertical="center"/>
    </xf>
    <xf numFmtId="0" fontId="17" fillId="37" borderId="25" applyNumberFormat="0" applyFont="0" applyBorder="0" applyAlignment="0" applyProtection="0">
      <alignment horizontal="center"/>
    </xf>
    <xf numFmtId="0" fontId="17" fillId="37" borderId="25" applyNumberFormat="0" applyFont="0" applyBorder="0" applyAlignment="0" applyProtection="0">
      <alignment horizontal="center"/>
    </xf>
    <xf numFmtId="0" fontId="17" fillId="37" borderId="25" applyNumberFormat="0" applyFont="0" applyBorder="0" applyAlignment="0" applyProtection="0">
      <alignment horizontal="center"/>
    </xf>
    <xf numFmtId="0" fontId="17" fillId="37" borderId="25" applyNumberFormat="0" applyFont="0" applyBorder="0" applyAlignment="0" applyProtection="0">
      <alignment horizontal="center"/>
    </xf>
    <xf numFmtId="0" fontId="17" fillId="37" borderId="25" applyNumberFormat="0" applyFont="0" applyBorder="0" applyProtection="0">
      <alignment horizontal="center" vertical="center"/>
    </xf>
    <xf numFmtId="303" fontId="17" fillId="37" borderId="25" applyNumberFormat="0">
      <alignment horizontal="center"/>
    </xf>
    <xf numFmtId="303" fontId="17" fillId="37" borderId="25" applyNumberFormat="0">
      <alignment horizontal="center"/>
    </xf>
    <xf numFmtId="0" fontId="21" fillId="0" borderId="11">
      <alignment horizontal="center"/>
    </xf>
    <xf numFmtId="304" fontId="190" fillId="0" borderId="0" applyFill="0" applyBorder="0" applyAlignment="0" applyProtection="0"/>
    <xf numFmtId="185" fontId="81" fillId="41" borderId="25" applyFill="0" applyBorder="0" applyAlignment="0" applyProtection="0"/>
    <xf numFmtId="185" fontId="81" fillId="41" borderId="25" applyFill="0" applyBorder="0" applyAlignment="0" applyProtection="0"/>
    <xf numFmtId="305" fontId="17" fillId="0" borderId="0" applyFont="0" applyFill="0" applyBorder="0" applyAlignment="0" applyProtection="0">
      <alignment horizontal="right"/>
    </xf>
    <xf numFmtId="38" fontId="191" fillId="0" borderId="0" applyNumberFormat="0" applyFill="0" applyBorder="0" applyAlignment="0" applyProtection="0"/>
    <xf numFmtId="0" fontId="101" fillId="99" borderId="0"/>
    <xf numFmtId="0" fontId="192" fillId="69" borderId="0">
      <alignment horizontal="left"/>
    </xf>
    <xf numFmtId="0" fontId="193" fillId="0" borderId="0" applyNumberFormat="0" applyFill="0" applyBorder="0" applyAlignment="0" applyProtection="0"/>
    <xf numFmtId="0" fontId="106" fillId="0" borderId="60" applyNumberFormat="0" applyAlignment="0" applyProtection="0">
      <alignment horizontal="left" vertical="center"/>
    </xf>
    <xf numFmtId="0" fontId="106" fillId="0" borderId="59">
      <alignment horizontal="left" vertical="center"/>
    </xf>
    <xf numFmtId="0" fontId="106" fillId="0" borderId="59">
      <alignment horizontal="left" vertical="center"/>
    </xf>
    <xf numFmtId="0" fontId="194" fillId="0" borderId="0">
      <alignment horizontal="center"/>
    </xf>
    <xf numFmtId="0" fontId="21" fillId="0" borderId="0">
      <alignment horizontal="right" wrapText="1"/>
    </xf>
    <xf numFmtId="0" fontId="195" fillId="0" borderId="61" applyNumberFormat="0" applyFill="0" applyAlignment="0" applyProtection="0"/>
    <xf numFmtId="0" fontId="2" fillId="0" borderId="1" applyNumberFormat="0" applyFill="0" applyAlignment="0" applyProtection="0"/>
    <xf numFmtId="0" fontId="195" fillId="0" borderId="61" applyNumberFormat="0" applyFill="0" applyAlignment="0" applyProtection="0"/>
    <xf numFmtId="0" fontId="2" fillId="0" borderId="1" applyNumberFormat="0" applyFill="0" applyAlignment="0" applyProtection="0"/>
    <xf numFmtId="0" fontId="195" fillId="0" borderId="61" applyNumberFormat="0" applyFill="0" applyAlignment="0" applyProtection="0"/>
    <xf numFmtId="0" fontId="2" fillId="0" borderId="1" applyNumberFormat="0" applyFill="0" applyAlignment="0" applyProtection="0"/>
    <xf numFmtId="0" fontId="195" fillId="0" borderId="61" applyNumberFormat="0" applyFill="0" applyAlignment="0" applyProtection="0"/>
    <xf numFmtId="0" fontId="2" fillId="0" borderId="1" applyNumberFormat="0" applyFill="0" applyAlignment="0" applyProtection="0"/>
    <xf numFmtId="0" fontId="195" fillId="0" borderId="61" applyNumberFormat="0" applyFill="0" applyAlignment="0" applyProtection="0"/>
    <xf numFmtId="0" fontId="2" fillId="0" borderId="1" applyNumberFormat="0" applyFill="0" applyAlignment="0" applyProtection="0"/>
    <xf numFmtId="0" fontId="195" fillId="0" borderId="61" applyNumberFormat="0" applyFill="0" applyAlignment="0" applyProtection="0"/>
    <xf numFmtId="0" fontId="2" fillId="0" borderId="1" applyNumberFormat="0" applyFill="0" applyAlignment="0" applyProtection="0"/>
    <xf numFmtId="0" fontId="196" fillId="0" borderId="1" applyNumberFormat="0" applyFill="0" applyAlignment="0" applyProtection="0"/>
    <xf numFmtId="0" fontId="2" fillId="0" borderId="1" applyNumberFormat="0" applyFill="0" applyAlignment="0" applyProtection="0"/>
    <xf numFmtId="0" fontId="196" fillId="0" borderId="1" applyNumberFormat="0" applyFill="0" applyAlignment="0" applyProtection="0"/>
    <xf numFmtId="0" fontId="2" fillId="0" borderId="1" applyNumberFormat="0" applyFill="0" applyAlignment="0" applyProtection="0"/>
    <xf numFmtId="0" fontId="196" fillId="0" borderId="1" applyNumberFormat="0" applyFill="0" applyAlignment="0" applyProtection="0"/>
    <xf numFmtId="0" fontId="2" fillId="0" borderId="1" applyNumberFormat="0" applyFill="0" applyAlignment="0" applyProtection="0"/>
    <xf numFmtId="0" fontId="196" fillId="0" borderId="1" applyNumberFormat="0" applyFill="0" applyAlignment="0" applyProtection="0"/>
    <xf numFmtId="0" fontId="2" fillId="0" borderId="1" applyNumberFormat="0" applyFill="0" applyAlignment="0" applyProtection="0"/>
    <xf numFmtId="0" fontId="195" fillId="0" borderId="61" applyNumberFormat="0" applyFill="0" applyAlignment="0" applyProtection="0"/>
    <xf numFmtId="0" fontId="140" fillId="0" borderId="0" applyNumberFormat="0" applyFill="0" applyBorder="0" applyAlignment="0" applyProtection="0"/>
    <xf numFmtId="0" fontId="197" fillId="0" borderId="61" applyNumberFormat="0" applyFill="0" applyAlignment="0" applyProtection="0"/>
    <xf numFmtId="0" fontId="197" fillId="0" borderId="61" applyNumberFormat="0" applyFill="0" applyAlignment="0" applyProtection="0"/>
    <xf numFmtId="0" fontId="197" fillId="0" borderId="61" applyNumberFormat="0" applyFill="0" applyAlignment="0" applyProtection="0"/>
    <xf numFmtId="0" fontId="197" fillId="0" borderId="61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5" fillId="0" borderId="61" applyNumberFormat="0" applyFill="0" applyAlignment="0" applyProtection="0"/>
    <xf numFmtId="0" fontId="196" fillId="0" borderId="1" applyNumberFormat="0" applyFill="0" applyAlignment="0" applyProtection="0"/>
    <xf numFmtId="0" fontId="2" fillId="0" borderId="1" applyNumberFormat="0" applyFill="0" applyAlignment="0" applyProtection="0"/>
    <xf numFmtId="0" fontId="196" fillId="0" borderId="1" applyNumberFormat="0" applyFill="0" applyAlignment="0" applyProtection="0"/>
    <xf numFmtId="0" fontId="2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5" fillId="0" borderId="61" applyNumberFormat="0" applyFill="0" applyAlignment="0" applyProtection="0"/>
    <xf numFmtId="0" fontId="197" fillId="0" borderId="61" applyNumberFormat="0" applyFill="0" applyAlignment="0" applyProtection="0"/>
    <xf numFmtId="0" fontId="195" fillId="0" borderId="6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6" fillId="0" borderId="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5" fillId="0" borderId="61" applyNumberFormat="0" applyFill="0" applyAlignment="0" applyProtection="0"/>
    <xf numFmtId="0" fontId="198" fillId="0" borderId="62" applyNumberFormat="0" applyFill="0" applyAlignment="0" applyProtection="0"/>
    <xf numFmtId="0" fontId="3" fillId="0" borderId="2" applyNumberFormat="0" applyFill="0" applyAlignment="0" applyProtection="0"/>
    <xf numFmtId="0" fontId="198" fillId="0" borderId="62" applyNumberFormat="0" applyFill="0" applyAlignment="0" applyProtection="0"/>
    <xf numFmtId="0" fontId="3" fillId="0" borderId="2" applyNumberFormat="0" applyFill="0" applyAlignment="0" applyProtection="0"/>
    <xf numFmtId="0" fontId="198" fillId="0" borderId="62" applyNumberFormat="0" applyFill="0" applyAlignment="0" applyProtection="0"/>
    <xf numFmtId="0" fontId="3" fillId="0" borderId="2" applyNumberFormat="0" applyFill="0" applyAlignment="0" applyProtection="0"/>
    <xf numFmtId="0" fontId="198" fillId="0" borderId="62" applyNumberFormat="0" applyFill="0" applyAlignment="0" applyProtection="0"/>
    <xf numFmtId="0" fontId="3" fillId="0" borderId="2" applyNumberFormat="0" applyFill="0" applyAlignment="0" applyProtection="0"/>
    <xf numFmtId="0" fontId="198" fillId="0" borderId="62" applyNumberFormat="0" applyFill="0" applyAlignment="0" applyProtection="0"/>
    <xf numFmtId="0" fontId="3" fillId="0" borderId="2" applyNumberFormat="0" applyFill="0" applyAlignment="0" applyProtection="0"/>
    <xf numFmtId="0" fontId="198" fillId="0" borderId="62" applyNumberFormat="0" applyFill="0" applyAlignment="0" applyProtection="0"/>
    <xf numFmtId="0" fontId="3" fillId="0" borderId="2" applyNumberFormat="0" applyFill="0" applyAlignment="0" applyProtection="0"/>
    <xf numFmtId="0" fontId="199" fillId="0" borderId="2" applyNumberFormat="0" applyFill="0" applyAlignment="0" applyProtection="0"/>
    <xf numFmtId="0" fontId="3" fillId="0" borderId="2" applyNumberFormat="0" applyFill="0" applyAlignment="0" applyProtection="0"/>
    <xf numFmtId="0" fontId="199" fillId="0" borderId="2" applyNumberFormat="0" applyFill="0" applyAlignment="0" applyProtection="0"/>
    <xf numFmtId="0" fontId="3" fillId="0" borderId="2" applyNumberFormat="0" applyFill="0" applyAlignment="0" applyProtection="0"/>
    <xf numFmtId="0" fontId="199" fillId="0" borderId="2" applyNumberFormat="0" applyFill="0" applyAlignment="0" applyProtection="0"/>
    <xf numFmtId="0" fontId="3" fillId="0" borderId="2" applyNumberFormat="0" applyFill="0" applyAlignment="0" applyProtection="0"/>
    <xf numFmtId="0" fontId="199" fillId="0" borderId="2" applyNumberFormat="0" applyFill="0" applyAlignment="0" applyProtection="0"/>
    <xf numFmtId="0" fontId="3" fillId="0" borderId="2" applyNumberFormat="0" applyFill="0" applyAlignment="0" applyProtection="0"/>
    <xf numFmtId="0" fontId="198" fillId="0" borderId="62" applyNumberFormat="0" applyFill="0" applyAlignment="0" applyProtection="0"/>
    <xf numFmtId="0" fontId="140" fillId="0" borderId="0" applyNumberFormat="0" applyFill="0" applyBorder="0" applyAlignment="0" applyProtection="0"/>
    <xf numFmtId="0" fontId="200" fillId="0" borderId="62" applyNumberFormat="0" applyFill="0" applyAlignment="0" applyProtection="0"/>
    <xf numFmtId="0" fontId="200" fillId="0" borderId="62" applyNumberFormat="0" applyFill="0" applyAlignment="0" applyProtection="0"/>
    <xf numFmtId="0" fontId="200" fillId="0" borderId="62" applyNumberFormat="0" applyFill="0" applyAlignment="0" applyProtection="0"/>
    <xf numFmtId="0" fontId="200" fillId="0" borderId="62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8" fillId="0" borderId="62" applyNumberFormat="0" applyFill="0" applyAlignment="0" applyProtection="0"/>
    <xf numFmtId="0" fontId="199" fillId="0" borderId="2" applyNumberFormat="0" applyFill="0" applyAlignment="0" applyProtection="0"/>
    <xf numFmtId="0" fontId="3" fillId="0" borderId="2" applyNumberFormat="0" applyFill="0" applyAlignment="0" applyProtection="0"/>
    <xf numFmtId="0" fontId="199" fillId="0" borderId="2" applyNumberFormat="0" applyFill="0" applyAlignment="0" applyProtection="0"/>
    <xf numFmtId="0" fontId="3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8" fillId="0" borderId="62" applyNumberFormat="0" applyFill="0" applyAlignment="0" applyProtection="0"/>
    <xf numFmtId="0" fontId="200" fillId="0" borderId="62" applyNumberFormat="0" applyFill="0" applyAlignment="0" applyProtection="0"/>
    <xf numFmtId="0" fontId="198" fillId="0" borderId="6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9" fillId="0" borderId="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198" fillId="0" borderId="62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2" fillId="0" borderId="3" applyNumberFormat="0" applyFill="0" applyAlignment="0" applyProtection="0"/>
    <xf numFmtId="0" fontId="4" fillId="0" borderId="3" applyNumberFormat="0" applyFill="0" applyAlignment="0" applyProtection="0"/>
    <xf numFmtId="0" fontId="202" fillId="0" borderId="3" applyNumberFormat="0" applyFill="0" applyAlignment="0" applyProtection="0"/>
    <xf numFmtId="0" fontId="4" fillId="0" borderId="3" applyNumberFormat="0" applyFill="0" applyAlignment="0" applyProtection="0"/>
    <xf numFmtId="0" fontId="202" fillId="0" borderId="3" applyNumberFormat="0" applyFill="0" applyAlignment="0" applyProtection="0"/>
    <xf numFmtId="0" fontId="4" fillId="0" borderId="3" applyNumberFormat="0" applyFill="0" applyAlignment="0" applyProtection="0"/>
    <xf numFmtId="0" fontId="202" fillId="0" borderId="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201" fillId="0" borderId="63" applyNumberFormat="0" applyFill="0" applyAlignment="0" applyProtection="0"/>
    <xf numFmtId="0" fontId="202" fillId="0" borderId="3" applyNumberFormat="0" applyFill="0" applyAlignment="0" applyProtection="0"/>
    <xf numFmtId="0" fontId="4" fillId="0" borderId="3" applyNumberFormat="0" applyFill="0" applyAlignment="0" applyProtection="0"/>
    <xf numFmtId="0" fontId="202" fillId="0" borderId="3" applyNumberFormat="0" applyFill="0" applyAlignment="0" applyProtection="0"/>
    <xf numFmtId="0" fontId="4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1" fillId="0" borderId="63" applyNumberFormat="0" applyFill="0" applyAlignment="0" applyProtection="0"/>
    <xf numFmtId="0" fontId="201" fillId="0" borderId="6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2" fillId="0" borderId="3" applyNumberFormat="0" applyFill="0" applyAlignment="0" applyProtection="0"/>
    <xf numFmtId="0" fontId="201" fillId="0" borderId="63" applyNumberFormat="0" applyFill="0" applyAlignment="0" applyProtection="0"/>
    <xf numFmtId="0" fontId="201" fillId="0" borderId="63" applyNumberFormat="0" applyFill="0" applyAlignment="0" applyProtection="0"/>
    <xf numFmtId="0" fontId="201" fillId="0" borderId="63" applyNumberFormat="0" applyFill="0" applyAlignment="0" applyProtection="0"/>
    <xf numFmtId="0" fontId="201" fillId="0" borderId="6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63" applyNumberFormat="0" applyFill="0" applyAlignment="0" applyProtection="0"/>
    <xf numFmtId="0" fontId="4" fillId="0" borderId="3" applyNumberFormat="0" applyFill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 applyFill="0" applyAlignment="0" applyProtection="0">
      <protection locked="0"/>
    </xf>
    <xf numFmtId="0" fontId="21" fillId="0" borderId="23" applyFill="0" applyAlignment="0" applyProtection="0">
      <protection locked="0"/>
    </xf>
    <xf numFmtId="0" fontId="21" fillId="0" borderId="23" applyFill="0" applyAlignment="0" applyProtection="0">
      <protection locked="0"/>
    </xf>
    <xf numFmtId="0" fontId="50" fillId="0" borderId="0">
      <protection locked="0"/>
    </xf>
    <xf numFmtId="0" fontId="50" fillId="0" borderId="0">
      <protection locked="0"/>
    </xf>
    <xf numFmtId="49" fontId="21" fillId="0" borderId="0" applyFill="0" applyBorder="0"/>
    <xf numFmtId="245" fontId="17" fillId="0" borderId="64" applyFill="0" applyBorder="0"/>
    <xf numFmtId="17" fontId="17" fillId="0" borderId="0" applyFill="0" applyBorder="0">
      <alignment horizontal="center"/>
    </xf>
    <xf numFmtId="0" fontId="94" fillId="100" borderId="38" applyFont="0" applyProtection="0">
      <alignment horizontal="right"/>
    </xf>
    <xf numFmtId="0" fontId="203" fillId="0" borderId="16">
      <alignment horizontal="center"/>
    </xf>
    <xf numFmtId="0" fontId="203" fillId="0" borderId="0">
      <alignment horizontal="center"/>
    </xf>
    <xf numFmtId="0" fontId="21" fillId="38" borderId="20" applyFont="0" applyBorder="0">
      <alignment horizontal="center" wrapText="1"/>
    </xf>
    <xf numFmtId="0" fontId="21" fillId="38" borderId="20" applyFont="0" applyBorder="0">
      <alignment horizontal="center" wrapText="1"/>
    </xf>
    <xf numFmtId="0" fontId="17" fillId="0" borderId="0" applyNumberFormat="0" applyFill="0" applyBorder="0" applyProtection="0">
      <alignment wrapText="1"/>
    </xf>
    <xf numFmtId="0" fontId="17" fillId="0" borderId="0" applyNumberFormat="0" applyFill="0" applyBorder="0" applyProtection="0">
      <alignment horizontal="justify" vertical="top" wrapText="1"/>
    </xf>
    <xf numFmtId="0" fontId="204" fillId="69" borderId="0" applyNumberFormat="0" applyFont="0" applyFill="0" applyBorder="0" applyAlignment="0">
      <alignment horizontal="centerContinuous"/>
    </xf>
    <xf numFmtId="0" fontId="205" fillId="101" borderId="0" applyNumberFormat="0" applyFont="0" applyBorder="0" applyAlignment="0" applyProtection="0"/>
    <xf numFmtId="0" fontId="172" fillId="0" borderId="65" applyNumberFormat="0" applyFill="0" applyAlignment="0" applyProtection="0"/>
    <xf numFmtId="3" fontId="17" fillId="102" borderId="25" applyFont="0" applyProtection="0">
      <alignment horizontal="right" vertical="center"/>
    </xf>
    <xf numFmtId="3" fontId="17" fillId="102" borderId="25" applyFont="0" applyProtection="0">
      <alignment horizontal="right"/>
    </xf>
    <xf numFmtId="3" fontId="17" fillId="102" borderId="25" applyFont="0" applyProtection="0">
      <alignment horizontal="right"/>
    </xf>
    <xf numFmtId="3" fontId="17" fillId="102" borderId="25" applyFont="0" applyProtection="0">
      <alignment horizontal="right"/>
    </xf>
    <xf numFmtId="3" fontId="17" fillId="102" borderId="25" applyFont="0" applyProtection="0">
      <alignment horizontal="right"/>
    </xf>
    <xf numFmtId="3" fontId="17" fillId="102" borderId="25" applyFont="0" applyProtection="0">
      <alignment horizontal="right" vertical="center"/>
    </xf>
    <xf numFmtId="10" fontId="17" fillId="102" borderId="25" applyFont="0" applyProtection="0">
      <alignment horizontal="right"/>
    </xf>
    <xf numFmtId="10" fontId="17" fillId="102" borderId="25" applyFont="0" applyProtection="0">
      <alignment horizontal="right"/>
    </xf>
    <xf numFmtId="9" fontId="17" fillId="102" borderId="25" applyFont="0" applyProtection="0">
      <alignment horizontal="right"/>
    </xf>
    <xf numFmtId="9" fontId="17" fillId="102" borderId="25" applyFont="0" applyProtection="0">
      <alignment horizontal="right"/>
    </xf>
    <xf numFmtId="0" fontId="17" fillId="102" borderId="20" applyNumberFormat="0" applyFont="0" applyBorder="0" applyProtection="0">
      <alignment horizontal="left" vertical="center"/>
    </xf>
    <xf numFmtId="0" fontId="17" fillId="102" borderId="20" applyNumberFormat="0" applyFont="0" applyBorder="0" applyProtection="0">
      <alignment horizontal="left" vertical="center"/>
    </xf>
    <xf numFmtId="0" fontId="206" fillId="0" borderId="48" applyBorder="0"/>
    <xf numFmtId="37" fontId="207" fillId="0" borderId="0" applyNumberFormat="0" applyBorder="0">
      <alignment horizontal="center"/>
    </xf>
    <xf numFmtId="37" fontId="21" fillId="0" borderId="0"/>
    <xf numFmtId="167" fontId="208" fillId="0" borderId="0"/>
    <xf numFmtId="0" fontId="209" fillId="0" borderId="0" applyNumberFormat="0" applyFill="0" applyBorder="0" applyAlignment="0" applyProtection="0">
      <alignment vertical="top"/>
      <protection locked="0"/>
    </xf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0" fontId="182" fillId="0" borderId="0" applyNumberFormat="0" applyFill="0" applyBorder="0" applyAlignment="0" applyProtection="0"/>
    <xf numFmtId="306" fontId="210" fillId="0" borderId="0" applyNumberFormat="0" applyFill="0" applyBorder="0" applyAlignment="0" applyProtection="0"/>
    <xf numFmtId="0" fontId="29" fillId="0" borderId="0"/>
    <xf numFmtId="212" fontId="80" fillId="0" borderId="0" applyFont="0" applyFill="0" applyBorder="0" applyAlignment="0" applyProtection="0"/>
    <xf numFmtId="213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214" fontId="17" fillId="0" borderId="0" applyFont="0" applyFill="0" applyBorder="0" applyAlignment="0" applyProtection="0"/>
    <xf numFmtId="37" fontId="172" fillId="0" borderId="0" applyFill="0" applyBorder="0">
      <protection locked="0"/>
    </xf>
    <xf numFmtId="185" fontId="172" fillId="0" borderId="0" applyFill="0" applyBorder="0">
      <protection locked="0"/>
    </xf>
    <xf numFmtId="39" fontId="172" fillId="0" borderId="0" applyFill="0" applyBorder="0">
      <protection locked="0"/>
    </xf>
    <xf numFmtId="225" fontId="172" fillId="0" borderId="0" applyFill="0" applyBorder="0">
      <protection locked="0"/>
    </xf>
    <xf numFmtId="226" fontId="172" fillId="0" borderId="0" applyFill="0" applyBorder="0">
      <protection locked="0"/>
    </xf>
    <xf numFmtId="227" fontId="172" fillId="0" borderId="0" applyFill="0" applyBorder="0">
      <protection locked="0"/>
    </xf>
    <xf numFmtId="228" fontId="17" fillId="0" borderId="0" applyFill="0" applyBorder="0">
      <protection locked="0"/>
    </xf>
    <xf numFmtId="229" fontId="17" fillId="0" borderId="0" applyFill="0" applyBorder="0">
      <protection locked="0"/>
    </xf>
    <xf numFmtId="230" fontId="17" fillId="0" borderId="0" applyFill="0" applyBorder="0">
      <protection locked="0"/>
    </xf>
    <xf numFmtId="207" fontId="17" fillId="0" borderId="0" applyFill="0" applyBorder="0">
      <protection locked="0"/>
    </xf>
    <xf numFmtId="247" fontId="17" fillId="0" borderId="0" applyFill="0" applyBorder="0">
      <protection locked="0"/>
    </xf>
    <xf numFmtId="9" fontId="172" fillId="0" borderId="0" applyFill="0" applyBorder="0">
      <protection locked="0"/>
    </xf>
    <xf numFmtId="164" fontId="172" fillId="0" borderId="0" applyFill="0" applyBorder="0">
      <protection locked="0"/>
    </xf>
    <xf numFmtId="10" fontId="172" fillId="0" borderId="0" applyFill="0" applyBorder="0">
      <protection locked="0"/>
    </xf>
    <xf numFmtId="49" fontId="172" fillId="0" borderId="42" applyFill="0" applyBorder="0">
      <protection locked="0"/>
    </xf>
    <xf numFmtId="49" fontId="172" fillId="0" borderId="42" applyFill="0" applyBorder="0">
      <protection locked="0"/>
    </xf>
    <xf numFmtId="49" fontId="172" fillId="0" borderId="42" applyFill="0" applyBorder="0">
      <protection locked="0"/>
    </xf>
    <xf numFmtId="49" fontId="172" fillId="0" borderId="42" applyFill="0" applyBorder="0">
      <protection locked="0"/>
    </xf>
    <xf numFmtId="10" fontId="63" fillId="41" borderId="25" applyNumberFormat="0" applyBorder="0" applyAlignment="0" applyProtection="0"/>
    <xf numFmtId="10" fontId="63" fillId="41" borderId="25" applyNumberFormat="0" applyBorder="0" applyAlignment="0" applyProtection="0"/>
    <xf numFmtId="10" fontId="63" fillId="41" borderId="25" applyNumberFormat="0" applyBorder="0" applyAlignment="0" applyProtection="0"/>
    <xf numFmtId="10" fontId="63" fillId="41" borderId="25" applyNumberFormat="0" applyBorder="0" applyAlignment="0" applyProtection="0"/>
    <xf numFmtId="10" fontId="63" fillId="41" borderId="25" applyNumberFormat="0" applyBorder="0" applyAlignment="0" applyProtection="0"/>
    <xf numFmtId="10" fontId="63" fillId="41" borderId="25" applyNumberFormat="0" applyBorder="0" applyAlignment="0" applyProtection="0"/>
    <xf numFmtId="0" fontId="211" fillId="49" borderId="43" applyNumberFormat="0" applyAlignment="0" applyProtection="0"/>
    <xf numFmtId="0" fontId="8" fillId="5" borderId="4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8" fillId="5" borderId="4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8" fillId="5" borderId="4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8" fillId="5" borderId="4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8" fillId="5" borderId="4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8" fillId="5" borderId="4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2" fillId="5" borderId="4" applyNumberFormat="0" applyAlignment="0" applyProtection="0"/>
    <xf numFmtId="0" fontId="8" fillId="5" borderId="4" applyNumberFormat="0" applyAlignment="0" applyProtection="0"/>
    <xf numFmtId="0" fontId="212" fillId="5" borderId="4" applyNumberFormat="0" applyAlignment="0" applyProtection="0"/>
    <xf numFmtId="0" fontId="8" fillId="5" borderId="4" applyNumberFormat="0" applyAlignment="0" applyProtection="0"/>
    <xf numFmtId="0" fontId="212" fillId="5" borderId="4" applyNumberFormat="0" applyAlignment="0" applyProtection="0"/>
    <xf numFmtId="0" fontId="8" fillId="5" borderId="4" applyNumberFormat="0" applyAlignment="0" applyProtection="0"/>
    <xf numFmtId="0" fontId="212" fillId="5" borderId="4" applyNumberFormat="0" applyAlignment="0" applyProtection="0"/>
    <xf numFmtId="0" fontId="8" fillId="5" borderId="4" applyNumberFormat="0" applyAlignment="0" applyProtection="0"/>
    <xf numFmtId="0" fontId="17" fillId="41" borderId="25" applyNumberFormat="0" applyFon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17" fillId="41" borderId="66" applyNumberFormat="0" applyFont="0" applyAlignment="0" applyProtection="0"/>
    <xf numFmtId="0" fontId="212" fillId="5" borderId="4" applyNumberFormat="0" applyAlignment="0" applyProtection="0"/>
    <xf numFmtId="0" fontId="8" fillId="5" borderId="4" applyNumberFormat="0" applyAlignment="0" applyProtection="0"/>
    <xf numFmtId="0" fontId="212" fillId="5" borderId="4" applyNumberFormat="0" applyAlignment="0" applyProtection="0"/>
    <xf numFmtId="0" fontId="8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17" fillId="41" borderId="25" applyNumberFormat="0" applyFon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17" fillId="41" borderId="66" applyNumberFormat="0" applyFon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212" fillId="5" borderId="4" applyNumberFormat="0" applyAlignment="0" applyProtection="0"/>
    <xf numFmtId="0" fontId="17" fillId="41" borderId="66" applyNumberFormat="0" applyFon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17" fillId="41" borderId="66" applyNumberFormat="0" applyFont="0" applyAlignment="0" applyProtection="0"/>
    <xf numFmtId="0" fontId="17" fillId="41" borderId="66" applyNumberFormat="0" applyFon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211" fillId="49" borderId="43" applyNumberFormat="0" applyAlignment="0" applyProtection="0"/>
    <xf numFmtId="0" fontId="17" fillId="41" borderId="66" applyNumberFormat="0" applyFont="0" applyAlignment="0" applyProtection="0"/>
    <xf numFmtId="0" fontId="17" fillId="41" borderId="66" applyNumberFormat="0" applyFont="0" applyAlignment="0" applyProtection="0"/>
    <xf numFmtId="0" fontId="8" fillId="5" borderId="4" applyNumberFormat="0" applyAlignment="0" applyProtection="0"/>
    <xf numFmtId="0" fontId="17" fillId="41" borderId="66" applyNumberFormat="0" applyFont="0" applyAlignment="0" applyProtection="0"/>
    <xf numFmtId="0" fontId="17" fillId="41" borderId="66" applyNumberFormat="0" applyFont="0" applyAlignment="0" applyProtection="0"/>
    <xf numFmtId="0" fontId="8" fillId="5" borderId="4" applyNumberFormat="0" applyAlignment="0" applyProtection="0"/>
    <xf numFmtId="0" fontId="17" fillId="41" borderId="66" applyNumberFormat="0" applyFont="0" applyAlignment="0" applyProtection="0"/>
    <xf numFmtId="0" fontId="17" fillId="41" borderId="66" applyNumberFormat="0" applyFont="0" applyAlignment="0" applyProtection="0"/>
    <xf numFmtId="0" fontId="8" fillId="5" borderId="4" applyNumberFormat="0" applyAlignment="0" applyProtection="0"/>
    <xf numFmtId="0" fontId="17" fillId="41" borderId="66" applyNumberFormat="0" applyFont="0" applyAlignment="0" applyProtection="0"/>
    <xf numFmtId="0" fontId="17" fillId="41" borderId="66" applyNumberFormat="0" applyFont="0" applyAlignment="0" applyProtection="0"/>
    <xf numFmtId="0" fontId="8" fillId="5" borderId="4" applyNumberFormat="0" applyAlignment="0" applyProtection="0"/>
    <xf numFmtId="0" fontId="17" fillId="41" borderId="66" applyNumberFormat="0" applyFont="0" applyAlignment="0" applyProtection="0"/>
    <xf numFmtId="185" fontId="75" fillId="99" borderId="0"/>
    <xf numFmtId="0" fontId="213" fillId="87" borderId="0">
      <alignment horizontal="right"/>
    </xf>
    <xf numFmtId="8" fontId="63" fillId="41" borderId="0" applyFont="0" applyBorder="0" applyAlignment="0" applyProtection="0">
      <protection locked="0"/>
    </xf>
    <xf numFmtId="14" fontId="214" fillId="0" borderId="0"/>
    <xf numFmtId="285" fontId="163" fillId="89" borderId="0"/>
    <xf numFmtId="301" fontId="63" fillId="41" borderId="0" applyFont="0" applyBorder="0" applyAlignment="0">
      <protection locked="0"/>
    </xf>
    <xf numFmtId="0" fontId="214" fillId="0" borderId="0"/>
    <xf numFmtId="37" fontId="42" fillId="41" borderId="0"/>
    <xf numFmtId="37" fontId="49" fillId="41" borderId="0" applyFont="0" applyProtection="0"/>
    <xf numFmtId="37" fontId="42" fillId="41" borderId="0"/>
    <xf numFmtId="219" fontId="214" fillId="0" borderId="0">
      <alignment horizontal="right"/>
    </xf>
    <xf numFmtId="0" fontId="42" fillId="41" borderId="0"/>
    <xf numFmtId="10" fontId="63" fillId="41" borderId="0">
      <protection locked="0"/>
    </xf>
    <xf numFmtId="219" fontId="214" fillId="0" borderId="0">
      <alignment horizontal="right"/>
    </xf>
    <xf numFmtId="212" fontId="215" fillId="41" borderId="0" applyNumberFormat="0" applyBorder="0" applyAlignment="0">
      <protection locked="0"/>
    </xf>
    <xf numFmtId="0" fontId="17" fillId="0" borderId="0" applyNumberFormat="0" applyFill="0" applyBorder="0" applyAlignment="0">
      <protection locked="0"/>
    </xf>
    <xf numFmtId="0" fontId="17" fillId="0" borderId="66" applyNumberFormat="0">
      <alignment horizontal="left" wrapText="1"/>
      <protection locked="0"/>
    </xf>
    <xf numFmtId="0" fontId="17" fillId="0" borderId="66" applyNumberFormat="0">
      <alignment horizontal="left" wrapText="1"/>
      <protection locked="0"/>
    </xf>
    <xf numFmtId="307" fontId="216" fillId="0" borderId="0" applyFill="0" applyBorder="0" applyProtection="0">
      <alignment vertical="center"/>
    </xf>
    <xf numFmtId="263" fontId="216" fillId="0" borderId="0" applyFill="0" applyBorder="0" applyProtection="0">
      <alignment vertical="center"/>
    </xf>
    <xf numFmtId="3" fontId="17" fillId="86" borderId="66" applyFont="0">
      <alignment horizontal="right" vertical="center"/>
      <protection locked="0"/>
    </xf>
    <xf numFmtId="3" fontId="17" fillId="86" borderId="66" applyFont="0">
      <alignment horizontal="right" vertical="center"/>
      <protection locked="0"/>
    </xf>
    <xf numFmtId="308" fontId="216" fillId="0" borderId="0" applyFill="0" applyBorder="0" applyProtection="0">
      <alignment vertical="center"/>
    </xf>
    <xf numFmtId="309" fontId="216" fillId="0" borderId="0" applyFill="0" applyBorder="0" applyProtection="0">
      <alignment vertical="center"/>
    </xf>
    <xf numFmtId="310" fontId="17" fillId="0" borderId="0"/>
    <xf numFmtId="39" fontId="63" fillId="38" borderId="0"/>
    <xf numFmtId="38" fontId="217" fillId="0" borderId="0" applyNumberFormat="0" applyBorder="0" applyProtection="0">
      <alignment horizontal="left"/>
    </xf>
    <xf numFmtId="311" fontId="63" fillId="0" borderId="0" applyFill="0" applyBorder="0">
      <alignment horizontal="right"/>
      <protection locked="0"/>
    </xf>
    <xf numFmtId="0" fontId="34" fillId="73" borderId="35">
      <alignment horizontal="left" vertical="center" wrapText="1"/>
    </xf>
    <xf numFmtId="0" fontId="34" fillId="73" borderId="35">
      <alignment horizontal="left" vertical="center" wrapText="1"/>
    </xf>
    <xf numFmtId="0" fontId="34" fillId="73" borderId="35">
      <alignment horizontal="left" vertical="center" wrapText="1"/>
    </xf>
    <xf numFmtId="0" fontId="34" fillId="73" borderId="35">
      <alignment horizontal="left" vertical="center" wrapText="1"/>
    </xf>
    <xf numFmtId="266" fontId="17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/>
    <xf numFmtId="0" fontId="17" fillId="0" borderId="0" applyFill="0"/>
    <xf numFmtId="0" fontId="17" fillId="0" borderId="0"/>
    <xf numFmtId="0" fontId="17" fillId="41" borderId="25" applyNumberFormat="0" applyProtection="0">
      <alignment vertical="center" wrapText="1"/>
    </xf>
    <xf numFmtId="0" fontId="17" fillId="41" borderId="25" applyNumberFormat="0" applyProtection="0">
      <alignment vertical="center" wrapText="1"/>
    </xf>
    <xf numFmtId="0" fontId="180" fillId="0" borderId="59">
      <alignment horizontal="right"/>
    </xf>
    <xf numFmtId="0" fontId="180" fillId="0" borderId="59">
      <alignment horizontal="right"/>
    </xf>
    <xf numFmtId="2" fontId="44" fillId="38" borderId="0"/>
    <xf numFmtId="0" fontId="17" fillId="0" borderId="0" applyNumberFormat="0" applyFont="0" applyFill="0" applyBorder="0">
      <alignment horizontal="left"/>
    </xf>
    <xf numFmtId="0" fontId="218" fillId="0" borderId="0" applyNumberFormat="0" applyFill="0" applyBorder="0" applyAlignment="0" applyProtection="0">
      <alignment vertical="top"/>
      <protection locked="0"/>
    </xf>
    <xf numFmtId="0" fontId="219" fillId="0" borderId="0" applyNumberFormat="0" applyFill="0" applyBorder="0" applyAlignment="0" applyProtection="0">
      <alignment vertical="top"/>
      <protection locked="0"/>
    </xf>
    <xf numFmtId="0" fontId="17" fillId="80" borderId="67" applyNumberFormat="0" applyFont="0" applyBorder="0" applyAlignment="0">
      <alignment horizontal="center" vertical="top"/>
    </xf>
    <xf numFmtId="0" fontId="220" fillId="0" borderId="0"/>
    <xf numFmtId="0" fontId="221" fillId="0" borderId="0">
      <alignment horizontal="left" vertical="center" indent="1"/>
    </xf>
    <xf numFmtId="0" fontId="129" fillId="72" borderId="0">
      <alignment horizontal="left"/>
    </xf>
    <xf numFmtId="0" fontId="222" fillId="81" borderId="0">
      <alignment horizontal="left"/>
    </xf>
    <xf numFmtId="217" fontId="29" fillId="0" borderId="23">
      <alignment horizontal="right"/>
    </xf>
    <xf numFmtId="217" fontId="29" fillId="0" borderId="23">
      <alignment horizontal="right"/>
    </xf>
    <xf numFmtId="217" fontId="29" fillId="0" borderId="23">
      <alignment horizontal="right"/>
    </xf>
    <xf numFmtId="217" fontId="29" fillId="0" borderId="23">
      <alignment horizontal="right"/>
    </xf>
    <xf numFmtId="217" fontId="29" fillId="0" borderId="23">
      <alignment horizontal="right"/>
    </xf>
    <xf numFmtId="217" fontId="29" fillId="0" borderId="23">
      <alignment horizontal="right"/>
    </xf>
    <xf numFmtId="217" fontId="29" fillId="0" borderId="0">
      <alignment horizontal="right"/>
    </xf>
    <xf numFmtId="217" fontId="29" fillId="0" borderId="0">
      <alignment horizontal="left"/>
    </xf>
    <xf numFmtId="0" fontId="63" fillId="37" borderId="0"/>
    <xf numFmtId="42" fontId="51" fillId="0" borderId="0" applyFill="0" applyBorder="0" applyAlignment="0"/>
    <xf numFmtId="216" fontId="82" fillId="0" borderId="0" applyFill="0" applyBorder="0" applyAlignment="0"/>
    <xf numFmtId="42" fontId="51" fillId="0" borderId="0" applyFill="0" applyBorder="0" applyAlignment="0"/>
    <xf numFmtId="224" fontId="17" fillId="0" borderId="0" applyFill="0" applyBorder="0" applyAlignment="0"/>
    <xf numFmtId="216" fontId="82" fillId="0" borderId="0" applyFill="0" applyBorder="0" applyAlignment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4" fillId="0" borderId="6" applyNumberFormat="0" applyFill="0" applyAlignment="0" applyProtection="0"/>
    <xf numFmtId="0" fontId="11" fillId="0" borderId="6" applyNumberFormat="0" applyFill="0" applyAlignment="0" applyProtection="0"/>
    <xf numFmtId="0" fontId="224" fillId="0" borderId="6" applyNumberFormat="0" applyFill="0" applyAlignment="0" applyProtection="0"/>
    <xf numFmtId="0" fontId="11" fillId="0" borderId="6" applyNumberFormat="0" applyFill="0" applyAlignment="0" applyProtection="0"/>
    <xf numFmtId="0" fontId="224" fillId="0" borderId="6" applyNumberFormat="0" applyFill="0" applyAlignment="0" applyProtection="0"/>
    <xf numFmtId="0" fontId="11" fillId="0" borderId="6" applyNumberFormat="0" applyFill="0" applyAlignment="0" applyProtection="0"/>
    <xf numFmtId="0" fontId="224" fillId="0" borderId="6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223" fillId="0" borderId="68" applyNumberFormat="0" applyFill="0" applyAlignment="0" applyProtection="0"/>
    <xf numFmtId="0" fontId="224" fillId="0" borderId="6" applyNumberFormat="0" applyFill="0" applyAlignment="0" applyProtection="0"/>
    <xf numFmtId="0" fontId="11" fillId="0" borderId="6" applyNumberFormat="0" applyFill="0" applyAlignment="0" applyProtection="0"/>
    <xf numFmtId="0" fontId="224" fillId="0" borderId="6" applyNumberFormat="0" applyFill="0" applyAlignment="0" applyProtection="0"/>
    <xf numFmtId="0" fontId="11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3" fillId="0" borderId="68" applyNumberFormat="0" applyFill="0" applyAlignment="0" applyProtection="0"/>
    <xf numFmtId="0" fontId="223" fillId="0" borderId="68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4" fillId="0" borderId="6" applyNumberFormat="0" applyFill="0" applyAlignment="0" applyProtection="0"/>
    <xf numFmtId="0" fontId="223" fillId="0" borderId="68" applyNumberFormat="0" applyFill="0" applyAlignment="0" applyProtection="0"/>
    <xf numFmtId="0" fontId="223" fillId="0" borderId="68" applyNumberFormat="0" applyFill="0" applyAlignment="0" applyProtection="0"/>
    <xf numFmtId="0" fontId="223" fillId="0" borderId="68" applyNumberFormat="0" applyFill="0" applyAlignment="0" applyProtection="0"/>
    <xf numFmtId="0" fontId="223" fillId="0" borderId="68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0" fontId="223" fillId="0" borderId="68" applyNumberFormat="0" applyFill="0" applyAlignment="0" applyProtection="0"/>
    <xf numFmtId="0" fontId="11" fillId="0" borderId="6" applyNumberFormat="0" applyFill="0" applyAlignment="0" applyProtection="0"/>
    <xf numFmtId="185" fontId="225" fillId="72" borderId="0"/>
    <xf numFmtId="38" fontId="226" fillId="0" borderId="0" applyNumberFormat="0" applyFill="0" applyBorder="0" applyAlignment="0" applyProtection="0"/>
    <xf numFmtId="3" fontId="227" fillId="0" borderId="0" applyFill="0" applyBorder="0" applyAlignment="0" applyProtection="0"/>
    <xf numFmtId="9" fontId="79" fillId="37" borderId="0" applyNumberFormat="0" applyFont="0" applyBorder="0" applyAlignment="0">
      <protection locked="0"/>
    </xf>
    <xf numFmtId="14" fontId="79" fillId="0" borderId="23" applyFont="0" applyFill="0" applyBorder="0" applyAlignment="0" applyProtection="0"/>
    <xf numFmtId="14" fontId="79" fillId="0" borderId="23" applyFont="0" applyFill="0" applyBorder="0" applyAlignment="0" applyProtection="0"/>
    <xf numFmtId="0" fontId="175" fillId="0" borderId="0"/>
    <xf numFmtId="0" fontId="228" fillId="0" borderId="0"/>
    <xf numFmtId="312" fontId="17" fillId="41" borderId="23" applyFont="0" applyFill="0" applyBorder="0" applyAlignment="0" applyProtection="0">
      <alignment horizontal="right"/>
    </xf>
    <xf numFmtId="312" fontId="17" fillId="41" borderId="23" applyFont="0" applyFill="0" applyBorder="0" applyAlignment="0" applyProtection="0">
      <alignment horizontal="right"/>
    </xf>
    <xf numFmtId="304" fontId="229" fillId="0" borderId="0" applyFill="0" applyBorder="0" applyAlignment="0" applyProtection="0"/>
    <xf numFmtId="37" fontId="180" fillId="0" borderId="0" applyBorder="0">
      <alignment horizontal="right"/>
    </xf>
    <xf numFmtId="0" fontId="90" fillId="37" borderId="23" applyNumberFormat="0" applyFont="0"/>
    <xf numFmtId="0" fontId="90" fillId="37" borderId="23" applyNumberFormat="0" applyFont="0"/>
    <xf numFmtId="38" fontId="51" fillId="0" borderId="0" applyFont="0" applyFill="0" applyBorder="0" applyAlignment="0" applyProtection="0"/>
    <xf numFmtId="40" fontId="51" fillId="0" borderId="0" applyFont="0" applyFill="0" applyBorder="0" applyAlignment="0" applyProtection="0"/>
    <xf numFmtId="313" fontId="17" fillId="0" borderId="0" applyFont="0" applyFill="0" applyBorder="0" applyAlignment="0" applyProtection="0"/>
    <xf numFmtId="314" fontId="17" fillId="0" borderId="0" applyFont="0" applyFill="0" applyBorder="0" applyAlignment="0" applyProtection="0"/>
    <xf numFmtId="315" fontId="17" fillId="0" borderId="0" applyFont="0" applyFill="0" applyBorder="0" applyAlignment="0" applyProtection="0"/>
    <xf numFmtId="316" fontId="17" fillId="0" borderId="0" applyFont="0" applyFill="0" applyBorder="0" applyAlignment="0" applyProtection="0"/>
    <xf numFmtId="317" fontId="230" fillId="0" borderId="0" applyFont="0" applyFill="0" applyBorder="0"/>
    <xf numFmtId="318" fontId="17" fillId="0" borderId="0" applyFont="0" applyFill="0" applyBorder="0"/>
    <xf numFmtId="318" fontId="17" fillId="0" borderId="0" applyFont="0" applyFill="0" applyBorder="0"/>
    <xf numFmtId="319" fontId="17" fillId="0" borderId="0"/>
    <xf numFmtId="318" fontId="17" fillId="0" borderId="0" applyFont="0" applyFill="0" applyBorder="0"/>
    <xf numFmtId="320" fontId="17" fillId="0" borderId="0" applyFont="0" applyFill="0" applyBorder="0" applyAlignment="0" applyProtection="0"/>
    <xf numFmtId="321" fontId="17" fillId="0" borderId="0" applyFont="0" applyFill="0" applyBorder="0" applyAlignment="0" applyProtection="0"/>
    <xf numFmtId="322" fontId="17" fillId="0" borderId="0" applyFont="0" applyFill="0" applyBorder="0" applyAlignment="0" applyProtection="0"/>
    <xf numFmtId="316" fontId="17" fillId="0" borderId="0" applyFont="0" applyFill="0" applyBorder="0" applyAlignment="0" applyProtection="0"/>
    <xf numFmtId="0" fontId="161" fillId="0" borderId="0">
      <protection locked="0"/>
    </xf>
    <xf numFmtId="323" fontId="82" fillId="0" borderId="0" applyFont="0" applyFill="0" applyBorder="0" applyAlignment="0" applyProtection="0">
      <alignment horizontal="left" vertical="center"/>
    </xf>
    <xf numFmtId="167" fontId="17" fillId="0" borderId="0" applyFont="0" applyFill="0" applyBorder="0" applyAlignment="0" applyProtection="0"/>
    <xf numFmtId="324" fontId="63" fillId="0" borderId="0" applyFont="0" applyFill="0" applyBorder="0" applyAlignment="0" applyProtection="0"/>
    <xf numFmtId="0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4" fontId="63" fillId="0" borderId="0" applyFont="0" applyFill="0" applyBorder="0" applyAlignment="0" applyProtection="0"/>
    <xf numFmtId="325" fontId="94" fillId="0" borderId="0" applyFont="0" applyFill="0" applyBorder="0" applyProtection="0"/>
    <xf numFmtId="326" fontId="94" fillId="0" borderId="0" applyFont="0" applyFill="0" applyBorder="0" applyProtection="0"/>
    <xf numFmtId="216" fontId="17" fillId="0" borderId="0" applyFont="0" applyFill="0" applyBorder="0" applyAlignment="0" applyProtection="0"/>
    <xf numFmtId="308" fontId="136" fillId="0" borderId="0" applyFill="0" applyBorder="0" applyProtection="0">
      <alignment vertical="center"/>
    </xf>
    <xf numFmtId="14" fontId="26" fillId="0" borderId="0">
      <alignment horizontal="center"/>
    </xf>
    <xf numFmtId="14" fontId="26" fillId="0" borderId="0">
      <alignment horizontal="center"/>
    </xf>
    <xf numFmtId="14" fontId="26" fillId="0" borderId="0">
      <alignment horizontal="center"/>
    </xf>
    <xf numFmtId="210" fontId="17" fillId="0" borderId="69">
      <alignment horizontal="right"/>
    </xf>
    <xf numFmtId="327" fontId="63" fillId="37" borderId="0" applyFont="0" applyBorder="0" applyAlignment="0" applyProtection="0">
      <alignment horizontal="right"/>
      <protection hidden="1"/>
    </xf>
    <xf numFmtId="0" fontId="231" fillId="0" borderId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3" fillId="4" borderId="0" applyNumberFormat="0" applyBorder="0" applyAlignment="0" applyProtection="0"/>
    <xf numFmtId="0" fontId="7" fillId="4" borderId="0" applyNumberFormat="0" applyBorder="0" applyAlignment="0" applyProtection="0"/>
    <xf numFmtId="0" fontId="233" fillId="4" borderId="0" applyNumberFormat="0" applyBorder="0" applyAlignment="0" applyProtection="0"/>
    <xf numFmtId="0" fontId="7" fillId="4" borderId="0" applyNumberFormat="0" applyBorder="0" applyAlignment="0" applyProtection="0"/>
    <xf numFmtId="0" fontId="233" fillId="4" borderId="0" applyNumberFormat="0" applyBorder="0" applyAlignment="0" applyProtection="0"/>
    <xf numFmtId="0" fontId="7" fillId="4" borderId="0" applyNumberFormat="0" applyBorder="0" applyAlignment="0" applyProtection="0"/>
    <xf numFmtId="0" fontId="233" fillId="4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232" fillId="42" borderId="0" applyNumberFormat="0" applyBorder="0" applyAlignment="0" applyProtection="0"/>
    <xf numFmtId="0" fontId="233" fillId="4" borderId="0" applyNumberFormat="0" applyBorder="0" applyAlignment="0" applyProtection="0"/>
    <xf numFmtId="0" fontId="7" fillId="4" borderId="0" applyNumberFormat="0" applyBorder="0" applyAlignment="0" applyProtection="0"/>
    <xf numFmtId="0" fontId="233" fillId="4" borderId="0" applyNumberFormat="0" applyBorder="0" applyAlignment="0" applyProtection="0"/>
    <xf numFmtId="0" fontId="7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2" fillId="42" borderId="0" applyNumberFormat="0" applyBorder="0" applyAlignment="0" applyProtection="0"/>
    <xf numFmtId="0" fontId="232" fillId="42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3" fillId="4" borderId="0" applyNumberFormat="0" applyBorder="0" applyAlignment="0" applyProtection="0"/>
    <xf numFmtId="0" fontId="232" fillId="42" borderId="0" applyNumberFormat="0" applyBorder="0" applyAlignment="0" applyProtection="0"/>
    <xf numFmtId="0" fontId="232" fillId="42" borderId="0" applyNumberFormat="0" applyBorder="0" applyAlignment="0" applyProtection="0"/>
    <xf numFmtId="0" fontId="232" fillId="42" borderId="0" applyNumberFormat="0" applyBorder="0" applyAlignment="0" applyProtection="0"/>
    <xf numFmtId="0" fontId="232" fillId="42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32" fillId="42" borderId="0" applyNumberFormat="0" applyBorder="0" applyAlignment="0" applyProtection="0"/>
    <xf numFmtId="0" fontId="7" fillId="4" borderId="0" applyNumberFormat="0" applyBorder="0" applyAlignment="0" applyProtection="0"/>
    <xf numFmtId="0" fontId="29" fillId="0" borderId="0"/>
    <xf numFmtId="0" fontId="234" fillId="0" borderId="70" applyNumberFormat="0" applyAlignment="0"/>
    <xf numFmtId="15" fontId="17" fillId="103" borderId="19" applyNumberFormat="0" applyBorder="0" applyAlignment="0">
      <alignment horizontal="center"/>
    </xf>
    <xf numFmtId="37" fontId="235" fillId="0" borderId="0"/>
    <xf numFmtId="0" fontId="17" fillId="0" borderId="71">
      <alignment horizontal="center"/>
    </xf>
    <xf numFmtId="0" fontId="17" fillId="37" borderId="25" applyNumberFormat="0" applyAlignment="0"/>
    <xf numFmtId="0" fontId="17" fillId="37" borderId="25" applyNumberFormat="0" applyAlignment="0"/>
    <xf numFmtId="328" fontId="94" fillId="0" borderId="0" applyFont="0" applyFill="0" applyBorder="0" applyProtection="0"/>
    <xf numFmtId="329" fontId="94" fillId="0" borderId="0" applyFont="0" applyFill="0" applyBorder="0" applyProtection="0"/>
    <xf numFmtId="0" fontId="23" fillId="0" borderId="0"/>
    <xf numFmtId="330" fontId="94" fillId="0" borderId="0" applyFont="0" applyFill="0" applyBorder="0" applyProtection="0"/>
    <xf numFmtId="331" fontId="94" fillId="0" borderId="0" applyFont="0" applyFill="0" applyBorder="0" applyProtection="0"/>
    <xf numFmtId="332" fontId="94" fillId="0" borderId="0" applyFont="0" applyFill="0" applyBorder="0" applyProtection="0"/>
    <xf numFmtId="0" fontId="29" fillId="0" borderId="0"/>
    <xf numFmtId="333" fontId="63" fillId="0" borderId="0" applyFont="0" applyFill="0" applyBorder="0" applyAlignment="0" applyProtection="0">
      <alignment horizontal="right"/>
    </xf>
    <xf numFmtId="334" fontId="29" fillId="0" borderId="0"/>
    <xf numFmtId="0" fontId="17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38" fontId="42" fillId="0" borderId="0" applyFont="0" applyFill="0" applyBorder="0" applyAlignment="0" applyProtection="0"/>
    <xf numFmtId="0" fontId="29" fillId="0" borderId="0" applyFont="0" applyFill="0" applyBorder="0" applyAlignment="0" applyProtection="0"/>
    <xf numFmtId="40" fontId="63" fillId="0" borderId="0" applyFont="0" applyFill="0" applyBorder="0" applyAlignment="0"/>
    <xf numFmtId="198" fontId="63" fillId="0" borderId="0" applyFont="0" applyFill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17" fillId="0" borderId="0"/>
    <xf numFmtId="0" fontId="17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36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17" fillId="0" borderId="0"/>
    <xf numFmtId="0" fontId="17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70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70" fillId="0" borderId="0"/>
    <xf numFmtId="0" fontId="1" fillId="0" borderId="0"/>
    <xf numFmtId="0" fontId="1" fillId="0" borderId="0"/>
    <xf numFmtId="0" fontId="70" fillId="0" borderId="0"/>
    <xf numFmtId="335" fontId="63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7" fillId="0" borderId="0"/>
    <xf numFmtId="0" fontId="17" fillId="0" borderId="0"/>
    <xf numFmtId="0" fontId="70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>
      <alignment horizontal="left" wrapText="1"/>
    </xf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>
      <alignment vertical="top"/>
    </xf>
    <xf numFmtId="0" fontId="17" fillId="0" borderId="0">
      <alignment vertical="top"/>
    </xf>
    <xf numFmtId="0" fontId="70" fillId="0" borderId="0"/>
    <xf numFmtId="0" fontId="17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05" fontId="63" fillId="0" borderId="0"/>
    <xf numFmtId="335" fontId="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70" fillId="0" borderId="0"/>
    <xf numFmtId="0" fontId="68" fillId="0" borderId="0">
      <alignment vertical="top"/>
    </xf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68" fillId="0" borderId="0"/>
    <xf numFmtId="0" fontId="1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3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7" fillId="0" borderId="0"/>
    <xf numFmtId="0" fontId="94" fillId="0" borderId="0"/>
    <xf numFmtId="0" fontId="70" fillId="0" borderId="0"/>
    <xf numFmtId="0" fontId="70" fillId="0" borderId="0"/>
    <xf numFmtId="0" fontId="70" fillId="0" borderId="0"/>
    <xf numFmtId="0" fontId="17" fillId="0" borderId="0"/>
    <xf numFmtId="0" fontId="17" fillId="0" borderId="0">
      <alignment horizontal="left" wrapText="1"/>
    </xf>
    <xf numFmtId="0" fontId="70" fillId="0" borderId="0"/>
    <xf numFmtId="0" fontId="2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4" fillId="0" borderId="0"/>
    <xf numFmtId="0" fontId="70" fillId="0" borderId="0"/>
    <xf numFmtId="0" fontId="17" fillId="0" borderId="0">
      <alignment vertical="top"/>
    </xf>
    <xf numFmtId="0" fontId="17" fillId="0" borderId="0"/>
    <xf numFmtId="0" fontId="17" fillId="0" borderId="0"/>
    <xf numFmtId="0" fontId="238" fillId="0" borderId="0"/>
    <xf numFmtId="0" fontId="6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17" fillId="0" borderId="0"/>
    <xf numFmtId="0" fontId="17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70" fillId="0" borderId="0"/>
    <xf numFmtId="0" fontId="94" fillId="0" borderId="0"/>
    <xf numFmtId="0" fontId="47" fillId="0" borderId="0"/>
    <xf numFmtId="0" fontId="17" fillId="0" borderId="0"/>
    <xf numFmtId="0" fontId="17" fillId="0" borderId="0"/>
    <xf numFmtId="0" fontId="47" fillId="0" borderId="0"/>
    <xf numFmtId="0" fontId="17" fillId="0" borderId="0">
      <alignment vertical="top"/>
    </xf>
    <xf numFmtId="0" fontId="17" fillId="0" borderId="0"/>
    <xf numFmtId="0" fontId="17" fillId="0" borderId="0"/>
    <xf numFmtId="165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70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>
      <alignment vertical="top"/>
    </xf>
    <xf numFmtId="0" fontId="17" fillId="0" borderId="0"/>
    <xf numFmtId="0" fontId="17" fillId="0" borderId="0"/>
    <xf numFmtId="0" fontId="1" fillId="0" borderId="0"/>
    <xf numFmtId="0" fontId="1" fillId="0" borderId="0"/>
    <xf numFmtId="212" fontId="79" fillId="0" borderId="0" applyNumberFormat="0" applyFill="0" applyBorder="0" applyAlignment="0" applyProtection="0"/>
    <xf numFmtId="38" fontId="239" fillId="0" borderId="0" applyFill="0" applyBorder="0" applyProtection="0"/>
    <xf numFmtId="212" fontId="79" fillId="0" borderId="0" applyNumberFormat="0" applyFill="0" applyBorder="0" applyAlignment="0" applyProtection="0"/>
    <xf numFmtId="336" fontId="63" fillId="0" borderId="0" applyFont="0" applyFill="0" applyBorder="0" applyAlignment="0" applyProtection="0"/>
    <xf numFmtId="337" fontId="17" fillId="90" borderId="59">
      <alignment horizontal="center"/>
    </xf>
    <xf numFmtId="337" fontId="17" fillId="90" borderId="59">
      <alignment horizontal="center"/>
    </xf>
    <xf numFmtId="337" fontId="17" fillId="0" borderId="0">
      <alignment horizontal="center"/>
    </xf>
    <xf numFmtId="338" fontId="17" fillId="0" borderId="0">
      <alignment horizontal="center"/>
    </xf>
    <xf numFmtId="0" fontId="63" fillId="0" borderId="0" applyFont="0" applyFill="0" applyBorder="0" applyAlignment="0" applyProtection="0">
      <alignment horizontal="right"/>
    </xf>
    <xf numFmtId="339" fontId="63" fillId="0" borderId="0"/>
    <xf numFmtId="216" fontId="184" fillId="0" borderId="16"/>
    <xf numFmtId="0" fontId="17" fillId="0" borderId="0" applyFont="0" applyAlignment="0">
      <alignment horizontal="center"/>
    </xf>
    <xf numFmtId="0" fontId="17" fillId="0" borderId="0" applyFont="0" applyAlignment="0">
      <alignment horizontal="center"/>
    </xf>
    <xf numFmtId="0" fontId="17" fillId="0" borderId="0" applyFont="0" applyAlignment="0">
      <alignment horizontal="center"/>
    </xf>
    <xf numFmtId="340" fontId="17" fillId="0" borderId="0"/>
    <xf numFmtId="6" fontId="240" fillId="0" borderId="0">
      <alignment horizontal="center"/>
    </xf>
    <xf numFmtId="0" fontId="51" fillId="0" borderId="0"/>
    <xf numFmtId="0" fontId="63" fillId="41" borderId="25">
      <alignment horizontal="center"/>
      <protection locked="0"/>
    </xf>
    <xf numFmtId="0" fontId="63" fillId="41" borderId="25">
      <alignment horizontal="center"/>
      <protection locked="0"/>
    </xf>
    <xf numFmtId="212" fontId="63" fillId="41" borderId="0">
      <protection locked="0"/>
    </xf>
    <xf numFmtId="0" fontId="63" fillId="41" borderId="0">
      <protection locked="0"/>
    </xf>
    <xf numFmtId="341" fontId="17" fillId="0" borderId="0">
      <alignment horizontal="center" vertical="center"/>
    </xf>
    <xf numFmtId="212" fontId="63" fillId="0" borderId="0"/>
    <xf numFmtId="342" fontId="17" fillId="0" borderId="0"/>
    <xf numFmtId="343" fontId="17" fillId="0" borderId="0">
      <protection locked="0"/>
    </xf>
    <xf numFmtId="344" fontId="63" fillId="0" borderId="0" applyFont="0" applyFill="0" applyBorder="0" applyAlignment="0" applyProtection="0"/>
    <xf numFmtId="345" fontId="63" fillId="0" borderId="0" applyFont="0" applyFill="0" applyBorder="0" applyAlignment="0" applyProtection="0"/>
    <xf numFmtId="0" fontId="17" fillId="104" borderId="25" applyNumberFormat="0" applyFont="0" applyBorder="0" applyAlignment="0" applyProtection="0"/>
    <xf numFmtId="0" fontId="17" fillId="104" borderId="25" applyNumberFormat="0" applyFont="0" applyBorder="0" applyAlignment="0" applyProtection="0"/>
    <xf numFmtId="243" fontId="241" fillId="0" borderId="72" applyNumberFormat="0" applyBorder="0" applyAlignment="0" applyProtection="0">
      <alignment horizontal="center" vertical="center"/>
    </xf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1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69" fillId="8" borderId="8" applyNumberFormat="0" applyFont="0" applyAlignment="0" applyProtection="0"/>
    <xf numFmtId="0" fontId="1" fillId="8" borderId="8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7" fillId="105" borderId="73" applyNumberFormat="0" applyFont="0" applyAlignment="0" applyProtection="0"/>
    <xf numFmtId="0" fontId="70" fillId="8" borderId="8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70" fillId="8" borderId="8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70" fillId="8" borderId="8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4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0" fontId="17" fillId="105" borderId="73" applyNumberFormat="0" applyFont="0" applyAlignment="0" applyProtection="0"/>
    <xf numFmtId="168" fontId="242" fillId="0" borderId="0"/>
    <xf numFmtId="40" fontId="243" fillId="0" borderId="0" applyFill="0" applyBorder="0" applyProtection="0"/>
    <xf numFmtId="346" fontId="63" fillId="0" borderId="0" applyFont="0" applyFill="0" applyBorder="0" applyAlignment="0" applyProtection="0"/>
    <xf numFmtId="38" fontId="244" fillId="0" borderId="0"/>
    <xf numFmtId="37" fontId="29" fillId="0" borderId="0"/>
    <xf numFmtId="0" fontId="17" fillId="0" borderId="0"/>
    <xf numFmtId="0" fontId="17" fillId="0" borderId="0"/>
    <xf numFmtId="347" fontId="94" fillId="0" borderId="0" applyFont="0" applyFill="0" applyBorder="0" applyProtection="0"/>
    <xf numFmtId="348" fontId="94" fillId="0" borderId="0" applyFont="0" applyFill="0" applyBorder="0" applyProtection="0"/>
    <xf numFmtId="349" fontId="94" fillId="0" borderId="0" applyFont="0" applyFill="0" applyBorder="0" applyProtection="0"/>
    <xf numFmtId="0" fontId="17" fillId="0" borderId="0"/>
    <xf numFmtId="350" fontId="17" fillId="0" borderId="0"/>
    <xf numFmtId="350" fontId="17" fillId="0" borderId="0"/>
    <xf numFmtId="350" fontId="17" fillId="0" borderId="0"/>
    <xf numFmtId="37" fontId="17" fillId="0" borderId="0"/>
    <xf numFmtId="351" fontId="1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351" fontId="17" fillId="0" borderId="0" applyNumberFormat="0" applyFill="0" applyBorder="0" applyAlignment="0" applyProtection="0"/>
    <xf numFmtId="240" fontId="17" fillId="0" borderId="0" applyNumberFormat="0" applyFill="0" applyBorder="0" applyAlignment="0" applyProtection="0"/>
    <xf numFmtId="38" fontId="29" fillId="0" borderId="0"/>
    <xf numFmtId="38" fontId="29" fillId="0" borderId="0"/>
    <xf numFmtId="38" fontId="29" fillId="0" borderId="0"/>
    <xf numFmtId="38" fontId="29" fillId="0" borderId="0"/>
    <xf numFmtId="38" fontId="29" fillId="0" borderId="0"/>
    <xf numFmtId="38" fontId="29" fillId="0" borderId="0"/>
    <xf numFmtId="4" fontId="17" fillId="0" borderId="0"/>
    <xf numFmtId="352" fontId="63" fillId="0" borderId="0" applyFont="0" applyFill="0" applyBorder="0" applyAlignment="0" applyProtection="0"/>
    <xf numFmtId="224" fontId="17" fillId="0" borderId="0" applyFont="0" applyFill="0" applyBorder="0" applyAlignment="0" applyProtection="0"/>
    <xf numFmtId="293" fontId="17" fillId="0" borderId="0" applyFont="0" applyFill="0" applyBorder="0" applyAlignment="0" applyProtection="0"/>
    <xf numFmtId="40" fontId="245" fillId="0" borderId="0" applyFont="0" applyFill="0" applyBorder="0" applyAlignment="0" applyProtection="0"/>
    <xf numFmtId="38" fontId="245" fillId="0" borderId="0" applyFont="0" applyFill="0" applyBorder="0" applyAlignment="0" applyProtection="0"/>
    <xf numFmtId="353" fontId="17" fillId="0" borderId="0"/>
    <xf numFmtId="3" fontId="17" fillId="90" borderId="66" applyFont="0">
      <alignment horizontal="right" vertical="center"/>
      <protection locked="0"/>
    </xf>
    <xf numFmtId="3" fontId="17" fillId="90" borderId="66" applyFont="0">
      <alignment horizontal="right" vertical="center"/>
      <protection locked="0"/>
    </xf>
    <xf numFmtId="3" fontId="17" fillId="90" borderId="66" applyFont="0">
      <alignment horizontal="right" vertical="center"/>
      <protection locked="0"/>
    </xf>
    <xf numFmtId="3" fontId="17" fillId="90" borderId="66" applyFont="0">
      <alignment horizontal="right" vertical="center"/>
      <protection locked="0"/>
    </xf>
    <xf numFmtId="0" fontId="17" fillId="0" borderId="0">
      <alignment horizontal="left" vertical="top"/>
      <protection locked="0"/>
    </xf>
    <xf numFmtId="0" fontId="246" fillId="0" borderId="0">
      <alignment horizontal="left"/>
    </xf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8" fillId="6" borderId="5" applyNumberFormat="0" applyAlignment="0" applyProtection="0"/>
    <xf numFmtId="0" fontId="9" fillId="6" borderId="5" applyNumberFormat="0" applyAlignment="0" applyProtection="0"/>
    <xf numFmtId="0" fontId="248" fillId="6" borderId="5" applyNumberFormat="0" applyAlignment="0" applyProtection="0"/>
    <xf numFmtId="0" fontId="9" fillId="6" borderId="5" applyNumberFormat="0" applyAlignment="0" applyProtection="0"/>
    <xf numFmtId="0" fontId="248" fillId="6" borderId="5" applyNumberFormat="0" applyAlignment="0" applyProtection="0"/>
    <xf numFmtId="0" fontId="9" fillId="6" borderId="5" applyNumberFormat="0" applyAlignment="0" applyProtection="0"/>
    <xf numFmtId="0" fontId="248" fillId="6" borderId="5" applyNumberFormat="0" applyAlignment="0" applyProtection="0"/>
    <xf numFmtId="0" fontId="9" fillId="6" borderId="5" applyNumberFormat="0" applyAlignment="0" applyProtection="0"/>
    <xf numFmtId="354" fontId="17" fillId="0" borderId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8" fillId="6" borderId="5" applyNumberFormat="0" applyAlignment="0" applyProtection="0"/>
    <xf numFmtId="0" fontId="9" fillId="6" borderId="5" applyNumberFormat="0" applyAlignment="0" applyProtection="0"/>
    <xf numFmtId="0" fontId="248" fillId="6" borderId="5" applyNumberFormat="0" applyAlignment="0" applyProtection="0"/>
    <xf numFmtId="0" fontId="9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354" fontId="17" fillId="0" borderId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8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9" fillId="6" borderId="5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0" fontId="247" fillId="76" borderId="74" applyNumberFormat="0" applyAlignment="0" applyProtection="0"/>
    <xf numFmtId="40" fontId="57" fillId="81" borderId="0">
      <alignment horizontal="right"/>
    </xf>
    <xf numFmtId="0" fontId="249" fillId="73" borderId="0">
      <alignment horizontal="center"/>
    </xf>
    <xf numFmtId="0" fontId="129" fillId="106" borderId="0"/>
    <xf numFmtId="0" fontId="250" fillId="0" borderId="0"/>
    <xf numFmtId="9" fontId="251" fillId="0" borderId="0" applyBorder="0">
      <alignment horizontal="right"/>
    </xf>
    <xf numFmtId="0" fontId="250" fillId="0" borderId="0"/>
    <xf numFmtId="0" fontId="252" fillId="81" borderId="0" applyBorder="0">
      <alignment horizontal="centerContinuous"/>
    </xf>
    <xf numFmtId="0" fontId="253" fillId="106" borderId="0" applyBorder="0">
      <alignment horizontal="centerContinuous"/>
    </xf>
    <xf numFmtId="222" fontId="17" fillId="0" borderId="0" applyFont="0" applyFill="0" applyBorder="0" applyAlignment="0" applyProtection="0"/>
    <xf numFmtId="355" fontId="17" fillId="0" borderId="0" applyFont="0" applyFill="0" applyBorder="0" applyAlignment="0" applyProtection="0"/>
    <xf numFmtId="0" fontId="50" fillId="107" borderId="0" applyNumberFormat="0" applyFont="0" applyBorder="0" applyAlignment="0" applyProtection="0"/>
    <xf numFmtId="0" fontId="50" fillId="108" borderId="0" applyNumberFormat="0" applyFont="0" applyBorder="0" applyAlignment="0" applyProtection="0"/>
    <xf numFmtId="0" fontId="50" fillId="109" borderId="0" applyNumberFormat="0" applyFont="0" applyBorder="0" applyAlignment="0" applyProtection="0">
      <alignment horizontal="center"/>
    </xf>
    <xf numFmtId="0" fontId="50" fillId="110" borderId="75" applyNumberFormat="0" applyFont="0" applyBorder="0" applyAlignment="0" applyProtection="0"/>
    <xf numFmtId="0" fontId="50" fillId="111" borderId="75" applyNumberFormat="0" applyFont="0" applyBorder="0" applyAlignment="0"/>
    <xf numFmtId="0" fontId="50" fillId="112" borderId="75" applyNumberFormat="0" applyFont="0" applyBorder="0" applyAlignment="0"/>
    <xf numFmtId="0" fontId="63" fillId="113" borderId="0" applyNumberFormat="0" applyFont="0" applyBorder="0" applyAlignment="0" applyProtection="0">
      <alignment horizontal="center"/>
      <protection hidden="1"/>
    </xf>
    <xf numFmtId="0" fontId="254" fillId="0" borderId="0" applyFill="0" applyBorder="0" applyProtection="0">
      <alignment horizontal="left"/>
    </xf>
    <xf numFmtId="0" fontId="255" fillId="0" borderId="0" applyFill="0" applyBorder="0" applyProtection="0">
      <alignment horizontal="left"/>
    </xf>
    <xf numFmtId="0" fontId="17" fillId="0" borderId="0"/>
    <xf numFmtId="0" fontId="256" fillId="0" borderId="0"/>
    <xf numFmtId="0" fontId="17" fillId="70" borderId="0" applyNumberFormat="0" applyFont="0" applyBorder="0" applyAlignment="0" applyProtection="0">
      <protection hidden="1"/>
    </xf>
    <xf numFmtId="0" fontId="17" fillId="114" borderId="0" applyNumberFormat="0" applyFont="0" applyBorder="0" applyAlignment="0" applyProtection="0">
      <protection hidden="1"/>
    </xf>
    <xf numFmtId="0" fontId="17" fillId="115" borderId="0" applyNumberFormat="0" applyFont="0" applyBorder="0" applyAlignment="0" applyProtection="0">
      <protection hidden="1"/>
    </xf>
    <xf numFmtId="0" fontId="17" fillId="116" borderId="0" applyNumberFormat="0" applyFont="0" applyBorder="0" applyAlignment="0" applyProtection="0">
      <protection hidden="1"/>
    </xf>
    <xf numFmtId="0" fontId="17" fillId="117" borderId="0" applyNumberFormat="0" applyFont="0" applyBorder="0" applyAlignment="0" applyProtection="0">
      <protection hidden="1"/>
    </xf>
    <xf numFmtId="0" fontId="17" fillId="118" borderId="0" applyNumberFormat="0" applyFont="0" applyBorder="0" applyAlignment="0" applyProtection="0">
      <protection hidden="1"/>
    </xf>
    <xf numFmtId="356" fontId="63" fillId="0" borderId="0"/>
    <xf numFmtId="10" fontId="244" fillId="0" borderId="0"/>
    <xf numFmtId="14" fontId="80" fillId="0" borderId="0">
      <alignment horizontal="center" wrapText="1"/>
      <protection locked="0"/>
    </xf>
    <xf numFmtId="14" fontId="80" fillId="0" borderId="0">
      <alignment horizontal="center" wrapText="1"/>
      <protection locked="0"/>
    </xf>
    <xf numFmtId="14" fontId="80" fillId="0" borderId="0">
      <alignment horizontal="center" wrapText="1"/>
      <protection locked="0"/>
    </xf>
    <xf numFmtId="14" fontId="80" fillId="0" borderId="0">
      <alignment horizontal="center" wrapText="1"/>
      <protection locked="0"/>
    </xf>
    <xf numFmtId="14" fontId="80" fillId="0" borderId="0">
      <alignment horizontal="center" wrapText="1"/>
      <protection locked="0"/>
    </xf>
    <xf numFmtId="10" fontId="50" fillId="0" borderId="0"/>
    <xf numFmtId="357" fontId="135" fillId="0" borderId="0" applyFont="0" applyFill="0" applyBorder="0" applyAlignment="0" applyProtection="0"/>
    <xf numFmtId="358" fontId="29" fillId="0" borderId="0" applyFont="0" applyFill="0" applyBorder="0" applyAlignment="0" applyProtection="0"/>
    <xf numFmtId="359" fontId="17" fillId="0" borderId="0" applyFont="0" applyFill="0" applyBorder="0" applyAlignment="0" applyProtection="0"/>
    <xf numFmtId="360" fontId="17" fillId="0" borderId="0" applyFont="0" applyFill="0" applyBorder="0" applyAlignment="0" applyProtection="0"/>
    <xf numFmtId="0" fontId="63" fillId="0" borderId="0"/>
    <xf numFmtId="361" fontId="17" fillId="0" borderId="0" applyFont="0"/>
    <xf numFmtId="10" fontId="29" fillId="0" borderId="0" applyFont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265" fontId="51" fillId="0" borderId="0" applyFont="0" applyFill="0" applyBorder="0" applyAlignment="0" applyProtection="0"/>
    <xf numFmtId="164" fontId="47" fillId="0" borderId="0" applyFont="0" applyFill="0" applyBorder="0" applyAlignment="0" applyProtection="0"/>
    <xf numFmtId="311" fontId="160" fillId="0" borderId="0" applyFill="0" applyBorder="0" applyAlignment="0" applyProtection="0"/>
    <xf numFmtId="164" fontId="47" fillId="0" borderId="0" applyFont="0" applyFill="0" applyBorder="0" applyAlignment="0" applyProtection="0"/>
    <xf numFmtId="362" fontId="160" fillId="41" borderId="66" applyFill="0" applyBorder="0" applyAlignment="0" applyProtection="0">
      <alignment horizontal="right"/>
      <protection locked="0"/>
    </xf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0" fontId="29" fillId="41" borderId="0" applyFont="0" applyFill="0" applyBorder="0" applyAlignment="0" applyProtection="0"/>
    <xf numFmtId="0" fontId="29" fillId="41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38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3" fontId="17" fillId="38" borderId="66" applyFont="0">
      <alignment horizontal="right" vertical="center"/>
    </xf>
    <xf numFmtId="3" fontId="17" fillId="38" borderId="66" applyFont="0">
      <alignment horizontal="right" vertical="center"/>
    </xf>
    <xf numFmtId="3" fontId="17" fillId="38" borderId="66" applyFont="0">
      <alignment horizontal="right" vertical="center"/>
    </xf>
    <xf numFmtId="0" fontId="25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7" fillId="41" borderId="0" applyNumberFormat="0" applyBorder="0"/>
    <xf numFmtId="0" fontId="21" fillId="85" borderId="0" applyNumberFormat="0" applyBorder="0">
      <alignment horizontal="left" wrapText="1"/>
    </xf>
    <xf numFmtId="0" fontId="17" fillId="71" borderId="0" applyNumberFormat="0" applyBorder="0">
      <protection locked="0"/>
    </xf>
    <xf numFmtId="0" fontId="21" fillId="86" borderId="0" applyNumberFormat="0" applyBorder="0">
      <alignment horizontal="left" wrapText="1"/>
    </xf>
    <xf numFmtId="0" fontId="17" fillId="119" borderId="0" applyNumberFormat="0" applyBorder="0"/>
    <xf numFmtId="0" fontId="21" fillId="87" borderId="0" applyNumberFormat="0" applyBorder="0">
      <alignment horizontal="left" wrapText="1"/>
    </xf>
    <xf numFmtId="0" fontId="17" fillId="69" borderId="0" applyNumberFormat="0" applyBorder="0"/>
    <xf numFmtId="0" fontId="21" fillId="75" borderId="0" applyNumberFormat="0" applyBorder="0">
      <alignment horizontal="left" wrapText="1"/>
    </xf>
    <xf numFmtId="0" fontId="17" fillId="120" borderId="0" applyNumberFormat="0" applyBorder="0"/>
    <xf numFmtId="0" fontId="21" fillId="38" borderId="0" applyNumberFormat="0" applyBorder="0">
      <alignment horizontal="left" wrapText="1"/>
    </xf>
    <xf numFmtId="0" fontId="17" fillId="90" borderId="0" applyNumberFormat="0" applyBorder="0">
      <protection locked="0"/>
    </xf>
    <xf numFmtId="0" fontId="21" fillId="88" borderId="0" applyNumberFormat="0" applyBorder="0">
      <alignment horizontal="left" wrapText="1"/>
    </xf>
    <xf numFmtId="0" fontId="257" fillId="0" borderId="0"/>
    <xf numFmtId="0" fontId="258" fillId="122" borderId="0" applyNumberFormat="0">
      <alignment horizontal="left"/>
    </xf>
    <xf numFmtId="0" fontId="259" fillId="122" borderId="0" applyNumberFormat="0" applyBorder="0">
      <alignment horizontal="left" wrapText="1"/>
    </xf>
    <xf numFmtId="0" fontId="260" fillId="123" borderId="0" applyNumberFormat="0" applyBorder="0"/>
    <xf numFmtId="0" fontId="258" fillId="124" borderId="0" applyNumberFormat="0">
      <alignment horizontal="left"/>
    </xf>
    <xf numFmtId="0" fontId="259" fillId="124" borderId="0" applyNumberFormat="0" applyBorder="0">
      <alignment horizontal="left" wrapText="1"/>
    </xf>
    <xf numFmtId="0" fontId="260" fillId="125" borderId="0" applyNumberFormat="0" applyBorder="0"/>
    <xf numFmtId="0" fontId="17" fillId="35" borderId="0" applyNumberFormat="0" applyFont="0" applyFill="0" applyBorder="0" applyProtection="0">
      <alignment horizontal="left" indent="1"/>
    </xf>
    <xf numFmtId="0" fontId="17" fillId="35" borderId="0" applyNumberFormat="0" applyFont="0" applyFill="0" applyBorder="0" applyProtection="0">
      <alignment horizontal="left" indent="2"/>
    </xf>
    <xf numFmtId="0" fontId="258" fillId="126" borderId="0" applyNumberFormat="0">
      <alignment horizontal="left"/>
    </xf>
    <xf numFmtId="0" fontId="259" fillId="126" borderId="0" applyNumberFormat="0" applyBorder="0">
      <alignment horizontal="left" wrapText="1"/>
    </xf>
    <xf numFmtId="0" fontId="260" fillId="127" borderId="0" applyNumberFormat="0" applyBorder="0">
      <protection locked="0"/>
    </xf>
    <xf numFmtId="0" fontId="261" fillId="128" borderId="0" applyNumberFormat="0">
      <alignment horizontal="left"/>
    </xf>
    <xf numFmtId="0" fontId="262" fillId="128" borderId="0" applyNumberFormat="0" applyBorder="0">
      <alignment horizontal="left" wrapText="1"/>
    </xf>
    <xf numFmtId="0" fontId="260" fillId="128" borderId="0" applyNumberFormat="0" applyBorder="0"/>
    <xf numFmtId="0" fontId="258" fillId="121" borderId="0" applyNumberFormat="0">
      <alignment horizontal="left"/>
    </xf>
    <xf numFmtId="0" fontId="259" fillId="121" borderId="0" applyNumberFormat="0" applyBorder="0">
      <alignment horizontal="left" wrapText="1"/>
    </xf>
    <xf numFmtId="0" fontId="260" fillId="129" borderId="0" applyNumberFormat="0" applyBorder="0"/>
    <xf numFmtId="0" fontId="258" fillId="130" borderId="0" applyNumberFormat="0">
      <alignment horizontal="left"/>
    </xf>
    <xf numFmtId="0" fontId="259" fillId="130" borderId="0" applyNumberFormat="0" applyBorder="0">
      <alignment horizontal="left" wrapText="1"/>
    </xf>
    <xf numFmtId="0" fontId="260" fillId="131" borderId="0" applyNumberFormat="0" applyBorder="0">
      <protection locked="0"/>
    </xf>
    <xf numFmtId="0" fontId="1" fillId="0" borderId="0"/>
    <xf numFmtId="0" fontId="273" fillId="0" borderId="0" applyNumberFormat="0" applyFill="0" applyBorder="0" applyAlignment="0" applyProtection="0"/>
  </cellStyleXfs>
  <cellXfs count="196">
    <xf numFmtId="0" fontId="0" fillId="0" borderId="0" xfId="0"/>
    <xf numFmtId="0" fontId="17" fillId="0" borderId="0" xfId="3" applyFill="1" applyBorder="1"/>
    <xf numFmtId="0" fontId="20" fillId="0" borderId="0" xfId="3" applyFont="1" applyFill="1" applyBorder="1" applyAlignment="1">
      <alignment horizontal="left" indent="2"/>
    </xf>
    <xf numFmtId="0" fontId="21" fillId="0" borderId="10" xfId="3" applyFont="1" applyFill="1" applyBorder="1"/>
    <xf numFmtId="0" fontId="17" fillId="0" borderId="13" xfId="3" applyFill="1" applyBorder="1"/>
    <xf numFmtId="0" fontId="21" fillId="0" borderId="13" xfId="3" applyFont="1" applyFill="1" applyBorder="1"/>
    <xf numFmtId="0" fontId="21" fillId="0" borderId="0" xfId="3" applyFont="1"/>
    <xf numFmtId="0" fontId="22" fillId="33" borderId="0" xfId="3" applyFont="1" applyFill="1" applyAlignment="1">
      <alignment horizontal="right"/>
    </xf>
    <xf numFmtId="0" fontId="17" fillId="0" borderId="0" xfId="3"/>
    <xf numFmtId="10" fontId="0" fillId="0" borderId="0" xfId="2" applyNumberFormat="1" applyFont="1"/>
    <xf numFmtId="10" fontId="0" fillId="0" borderId="0" xfId="0" applyNumberFormat="1"/>
    <xf numFmtId="0" fontId="17" fillId="0" borderId="0" xfId="3" applyFill="1"/>
    <xf numFmtId="0" fontId="17" fillId="0" borderId="0" xfId="3" applyAlignment="1"/>
    <xf numFmtId="0" fontId="17" fillId="34" borderId="0" xfId="3" applyFill="1"/>
    <xf numFmtId="0" fontId="17" fillId="0" borderId="0" xfId="3" applyFont="1"/>
    <xf numFmtId="0" fontId="21" fillId="0" borderId="0" xfId="3" applyFont="1" applyAlignment="1"/>
    <xf numFmtId="0" fontId="20" fillId="0" borderId="0" xfId="3" applyFont="1" applyAlignment="1"/>
    <xf numFmtId="0" fontId="17" fillId="0" borderId="15" xfId="3" applyBorder="1"/>
    <xf numFmtId="0" fontId="17" fillId="34" borderId="0" xfId="3" applyFill="1" applyAlignment="1">
      <alignment horizontal="right"/>
    </xf>
    <xf numFmtId="0" fontId="17" fillId="0" borderId="0" xfId="3" applyFill="1" applyBorder="1" applyAlignment="1"/>
    <xf numFmtId="0" fontId="21" fillId="0" borderId="0" xfId="3" applyFont="1" applyFill="1" applyAlignment="1"/>
    <xf numFmtId="0" fontId="17" fillId="0" borderId="0" xfId="3" applyFont="1" applyAlignment="1"/>
    <xf numFmtId="0" fontId="17" fillId="39" borderId="0" xfId="3" applyFill="1" applyAlignment="1"/>
    <xf numFmtId="0" fontId="17" fillId="0" borderId="0" xfId="6"/>
    <xf numFmtId="0" fontId="17" fillId="0" borderId="0" xfId="6" applyAlignment="1"/>
    <xf numFmtId="0" fontId="17" fillId="39" borderId="0" xfId="6" applyFill="1" applyAlignment="1"/>
    <xf numFmtId="3" fontId="17" fillId="0" borderId="0" xfId="6" applyNumberFormat="1" applyAlignment="1">
      <alignment horizontal="right"/>
    </xf>
    <xf numFmtId="0" fontId="17" fillId="0" borderId="0" xfId="3" applyAlignment="1">
      <alignment horizontal="right"/>
    </xf>
    <xf numFmtId="0" fontId="17" fillId="40" borderId="0" xfId="3" applyFill="1" applyAlignment="1"/>
    <xf numFmtId="0" fontId="17" fillId="0" borderId="0" xfId="6" applyFont="1"/>
    <xf numFmtId="3" fontId="17" fillId="0" borderId="0" xfId="3" applyNumberFormat="1" applyAlignment="1">
      <alignment horizontal="right"/>
    </xf>
    <xf numFmtId="3" fontId="17" fillId="0" borderId="0" xfId="3" applyNumberFormat="1" applyAlignment="1"/>
    <xf numFmtId="0" fontId="21" fillId="0" borderId="0" xfId="6" applyFont="1"/>
    <xf numFmtId="0" fontId="17" fillId="0" borderId="18" xfId="3" applyBorder="1" applyAlignment="1"/>
    <xf numFmtId="0" fontId="20" fillId="39" borderId="18" xfId="3" applyFont="1" applyFill="1" applyBorder="1" applyAlignment="1"/>
    <xf numFmtId="0" fontId="20" fillId="39" borderId="0" xfId="3" applyFont="1" applyFill="1" applyAlignment="1"/>
    <xf numFmtId="0" fontId="21" fillId="39" borderId="18" xfId="3" applyFont="1" applyFill="1" applyBorder="1" applyAlignment="1"/>
    <xf numFmtId="0" fontId="21" fillId="39" borderId="0" xfId="3" applyFont="1" applyFill="1" applyAlignment="1"/>
    <xf numFmtId="0" fontId="28" fillId="39" borderId="18" xfId="3" applyFont="1" applyFill="1" applyBorder="1" applyAlignment="1"/>
    <xf numFmtId="0" fontId="28" fillId="39" borderId="0" xfId="3" applyFont="1" applyFill="1" applyAlignment="1"/>
    <xf numFmtId="0" fontId="21" fillId="34" borderId="0" xfId="3" applyFont="1" applyFill="1" applyAlignment="1"/>
    <xf numFmtId="0" fontId="17" fillId="34" borderId="0" xfId="3" applyFill="1" applyAlignment="1"/>
    <xf numFmtId="0" fontId="21" fillId="0" borderId="0" xfId="3" applyFont="1" applyAlignment="1">
      <alignment horizontal="right"/>
    </xf>
    <xf numFmtId="0" fontId="21" fillId="0" borderId="0" xfId="6" applyFont="1" applyAlignment="1"/>
    <xf numFmtId="0" fontId="21" fillId="0" borderId="0" xfId="6" applyFont="1" applyAlignment="1">
      <alignment horizontal="right"/>
    </xf>
    <xf numFmtId="168" fontId="17" fillId="39" borderId="0" xfId="1" applyNumberFormat="1" applyFont="1" applyFill="1" applyAlignment="1"/>
    <xf numFmtId="0" fontId="20" fillId="34" borderId="0" xfId="3" applyFont="1" applyFill="1" applyAlignment="1"/>
    <xf numFmtId="0" fontId="14" fillId="0" borderId="0" xfId="0" applyFont="1"/>
    <xf numFmtId="0" fontId="0" fillId="40" borderId="0" xfId="0" applyFill="1"/>
    <xf numFmtId="0" fontId="17" fillId="40" borderId="0" xfId="3" applyFont="1" applyFill="1" applyAlignment="1"/>
    <xf numFmtId="0" fontId="17" fillId="40" borderId="0" xfId="3" applyFill="1"/>
    <xf numFmtId="0" fontId="21" fillId="34" borderId="0" xfId="3" applyFont="1" applyFill="1"/>
    <xf numFmtId="0" fontId="17" fillId="40" borderId="0" xfId="3" applyFill="1" applyBorder="1"/>
    <xf numFmtId="10" fontId="17" fillId="35" borderId="15" xfId="2" applyNumberFormat="1" applyFont="1" applyFill="1" applyBorder="1"/>
    <xf numFmtId="0" fontId="17" fillId="0" borderId="0" xfId="3" applyAlignment="1">
      <alignment vertical="center"/>
    </xf>
    <xf numFmtId="0" fontId="17" fillId="0" borderId="10" xfId="3" applyBorder="1" applyAlignment="1">
      <alignment vertical="center"/>
    </xf>
    <xf numFmtId="0" fontId="21" fillId="0" borderId="23" xfId="3" applyFont="1" applyBorder="1" applyAlignment="1">
      <alignment vertical="center"/>
    </xf>
    <xf numFmtId="0" fontId="17" fillId="0" borderId="23" xfId="3" applyFill="1" applyBorder="1" applyAlignment="1">
      <alignment vertical="center"/>
    </xf>
    <xf numFmtId="0" fontId="17" fillId="0" borderId="23" xfId="3" applyBorder="1" applyAlignment="1">
      <alignment vertical="center"/>
    </xf>
    <xf numFmtId="0" fontId="21" fillId="40" borderId="0" xfId="3" applyFont="1" applyFill="1"/>
    <xf numFmtId="0" fontId="263" fillId="0" borderId="0" xfId="3" applyFont="1"/>
    <xf numFmtId="0" fontId="17" fillId="0" borderId="0" xfId="3" applyFont="1" applyFill="1" applyBorder="1"/>
    <xf numFmtId="0" fontId="17" fillId="0" borderId="11" xfId="3" applyFill="1" applyBorder="1" applyAlignment="1"/>
    <xf numFmtId="0" fontId="17" fillId="0" borderId="16" xfId="3" applyFill="1" applyBorder="1" applyAlignment="1"/>
    <xf numFmtId="0" fontId="21" fillId="0" borderId="11" xfId="3" applyFont="1" applyBorder="1" applyAlignment="1">
      <alignment vertical="center"/>
    </xf>
    <xf numFmtId="0" fontId="17" fillId="0" borderId="12" xfId="3" applyFill="1" applyBorder="1" applyAlignment="1"/>
    <xf numFmtId="0" fontId="17" fillId="0" borderId="14" xfId="3" applyFill="1" applyBorder="1" applyAlignment="1"/>
    <xf numFmtId="0" fontId="17" fillId="0" borderId="17" xfId="3" applyFill="1" applyBorder="1" applyAlignment="1"/>
    <xf numFmtId="0" fontId="21" fillId="0" borderId="12" xfId="3" applyFont="1" applyBorder="1" applyAlignment="1">
      <alignment vertical="center"/>
    </xf>
    <xf numFmtId="2" fontId="17" fillId="36" borderId="16" xfId="3" applyNumberFormat="1" applyFill="1" applyBorder="1" applyAlignment="1"/>
    <xf numFmtId="2" fontId="17" fillId="36" borderId="17" xfId="3" applyNumberFormat="1" applyFill="1" applyBorder="1" applyAlignment="1"/>
    <xf numFmtId="0" fontId="17" fillId="40" borderId="0" xfId="3" applyFill="1" applyAlignment="1">
      <alignment vertical="center"/>
    </xf>
    <xf numFmtId="0" fontId="22" fillId="40" borderId="0" xfId="3" applyFont="1" applyFill="1" applyAlignment="1">
      <alignment horizontal="right"/>
    </xf>
    <xf numFmtId="0" fontId="19" fillId="40" borderId="0" xfId="3" applyFont="1" applyFill="1" applyAlignment="1">
      <alignment horizontal="right"/>
    </xf>
    <xf numFmtId="0" fontId="21" fillId="35" borderId="0" xfId="3" applyFont="1" applyFill="1" applyAlignment="1">
      <alignment vertical="center"/>
    </xf>
    <xf numFmtId="0" fontId="17" fillId="35" borderId="0" xfId="3" applyFill="1" applyAlignment="1">
      <alignment vertical="center"/>
    </xf>
    <xf numFmtId="0" fontId="21" fillId="34" borderId="0" xfId="3" applyFont="1" applyFill="1" applyAlignment="1">
      <alignment vertical="center"/>
    </xf>
    <xf numFmtId="0" fontId="17" fillId="34" borderId="0" xfId="3" applyFill="1" applyAlignment="1">
      <alignment vertical="center"/>
    </xf>
    <xf numFmtId="0" fontId="17" fillId="39" borderId="13" xfId="3" applyFill="1" applyBorder="1"/>
    <xf numFmtId="10" fontId="17" fillId="40" borderId="0" xfId="2" applyNumberFormat="1" applyFont="1" applyFill="1"/>
    <xf numFmtId="10" fontId="17" fillId="40" borderId="0" xfId="3" applyNumberFormat="1" applyFill="1"/>
    <xf numFmtId="10" fontId="17" fillId="40" borderId="0" xfId="2" applyNumberFormat="1" applyFont="1" applyFill="1" applyBorder="1" applyAlignment="1"/>
    <xf numFmtId="2" fontId="17" fillId="40" borderId="0" xfId="2" applyNumberFormat="1" applyFont="1" applyFill="1" applyBorder="1" applyAlignment="1"/>
    <xf numFmtId="0" fontId="265" fillId="0" borderId="0" xfId="3" applyFont="1"/>
    <xf numFmtId="10" fontId="265" fillId="0" borderId="0" xfId="3" applyNumberFormat="1" applyFont="1"/>
    <xf numFmtId="0" fontId="17" fillId="40" borderId="0" xfId="3" applyFill="1" applyAlignment="1">
      <alignment horizontal="right"/>
    </xf>
    <xf numFmtId="0" fontId="14" fillId="0" borderId="0" xfId="0" applyFont="1" applyAlignment="1">
      <alignment horizontal="right"/>
    </xf>
    <xf numFmtId="0" fontId="21" fillId="40" borderId="0" xfId="3" applyFont="1" applyFill="1" applyAlignment="1"/>
    <xf numFmtId="0" fontId="265" fillId="40" borderId="0" xfId="3" applyFont="1" applyFill="1"/>
    <xf numFmtId="10" fontId="265" fillId="40" borderId="0" xfId="3" applyNumberFormat="1" applyFont="1" applyFill="1"/>
    <xf numFmtId="0" fontId="21" fillId="40" borderId="0" xfId="3" applyFont="1" applyFill="1" applyAlignment="1">
      <alignment horizontal="right"/>
    </xf>
    <xf numFmtId="0" fontId="17" fillId="40" borderId="0" xfId="6" applyFill="1" applyAlignment="1"/>
    <xf numFmtId="0" fontId="17" fillId="40" borderId="0" xfId="6" applyFill="1"/>
    <xf numFmtId="0" fontId="21" fillId="40" borderId="0" xfId="6" applyFont="1" applyFill="1"/>
    <xf numFmtId="0" fontId="17" fillId="39" borderId="0" xfId="3" applyFont="1" applyFill="1" applyAlignment="1"/>
    <xf numFmtId="168" fontId="17" fillId="40" borderId="0" xfId="1" applyNumberFormat="1" applyFont="1" applyFill="1" applyAlignment="1">
      <alignment horizontal="right"/>
    </xf>
    <xf numFmtId="168" fontId="17" fillId="0" borderId="0" xfId="1" applyNumberFormat="1" applyFont="1" applyAlignment="1">
      <alignment horizontal="right"/>
    </xf>
    <xf numFmtId="168" fontId="17" fillId="0" borderId="0" xfId="1" applyNumberFormat="1" applyFont="1" applyAlignment="1"/>
    <xf numFmtId="10" fontId="268" fillId="0" borderId="0" xfId="3" applyNumberFormat="1" applyFont="1"/>
    <xf numFmtId="10" fontId="17" fillId="35" borderId="0" xfId="2" applyNumberFormat="1" applyFont="1" applyFill="1" applyBorder="1" applyAlignment="1"/>
    <xf numFmtId="2" fontId="17" fillId="36" borderId="0" xfId="3" applyNumberFormat="1" applyFill="1" applyBorder="1" applyAlignment="1"/>
    <xf numFmtId="0" fontId="17" fillId="0" borderId="13" xfId="3" applyBorder="1"/>
    <xf numFmtId="2" fontId="17" fillId="36" borderId="14" xfId="3" applyNumberFormat="1" applyFill="1" applyBorder="1" applyAlignment="1"/>
    <xf numFmtId="10" fontId="17" fillId="40" borderId="16" xfId="2" applyNumberFormat="1" applyFont="1" applyFill="1" applyBorder="1" applyAlignment="1"/>
    <xf numFmtId="0" fontId="17" fillId="0" borderId="0" xfId="5415"/>
    <xf numFmtId="0" fontId="17" fillId="0" borderId="0" xfId="5415" applyAlignment="1">
      <alignment horizontal="right"/>
    </xf>
    <xf numFmtId="3" fontId="17" fillId="0" borderId="0" xfId="5415" applyNumberFormat="1" applyAlignment="1">
      <alignment horizontal="right"/>
    </xf>
    <xf numFmtId="0" fontId="17" fillId="0" borderId="0" xfId="5415" applyAlignment="1"/>
    <xf numFmtId="0" fontId="16" fillId="33" borderId="0" xfId="6595" applyFont="1" applyFill="1" applyBorder="1" applyAlignment="1">
      <alignment horizontal="left" indent="2"/>
    </xf>
    <xf numFmtId="0" fontId="18" fillId="33" borderId="9" xfId="6595" applyFont="1" applyFill="1" applyBorder="1" applyAlignment="1">
      <alignment horizontal="left" indent="2"/>
    </xf>
    <xf numFmtId="0" fontId="17" fillId="0" borderId="0" xfId="5583"/>
    <xf numFmtId="0" fontId="22" fillId="33" borderId="76" xfId="5583" applyFont="1" applyFill="1" applyBorder="1"/>
    <xf numFmtId="0" fontId="19" fillId="33" borderId="23" xfId="5583" applyFont="1" applyFill="1" applyBorder="1"/>
    <xf numFmtId="0" fontId="22" fillId="33" borderId="23" xfId="5583" applyFont="1" applyFill="1" applyBorder="1"/>
    <xf numFmtId="0" fontId="17" fillId="40" borderId="0" xfId="5583" applyFill="1"/>
    <xf numFmtId="0" fontId="17" fillId="0" borderId="0" xfId="5583" applyAlignment="1"/>
    <xf numFmtId="0" fontId="21" fillId="0" borderId="0" xfId="6595" applyFont="1" applyAlignment="1">
      <alignment horizontal="left"/>
    </xf>
    <xf numFmtId="0" fontId="17" fillId="39" borderId="0" xfId="5583" applyFill="1"/>
    <xf numFmtId="0" fontId="17" fillId="39" borderId="0" xfId="5583" applyFill="1" applyAlignment="1"/>
    <xf numFmtId="0" fontId="21" fillId="39" borderId="0" xfId="6595" applyFont="1" applyFill="1" applyAlignment="1">
      <alignment horizontal="left"/>
    </xf>
    <xf numFmtId="3" fontId="17" fillId="39" borderId="0" xfId="5583" applyNumberFormat="1" applyFill="1" applyAlignment="1">
      <alignment horizontal="right"/>
    </xf>
    <xf numFmtId="3" fontId="17" fillId="0" borderId="0" xfId="5583" applyNumberFormat="1" applyAlignment="1">
      <alignment horizontal="right"/>
    </xf>
    <xf numFmtId="0" fontId="20" fillId="39" borderId="0" xfId="5583" applyFont="1" applyFill="1"/>
    <xf numFmtId="0" fontId="20" fillId="39" borderId="0" xfId="5583" applyFont="1" applyFill="1" applyAlignment="1"/>
    <xf numFmtId="0" fontId="20" fillId="40" borderId="0" xfId="5583" applyFont="1" applyFill="1"/>
    <xf numFmtId="0" fontId="17" fillId="39" borderId="0" xfId="5583" applyFont="1" applyFill="1"/>
    <xf numFmtId="0" fontId="17" fillId="39" borderId="0" xfId="5583" applyFont="1" applyFill="1" applyAlignment="1"/>
    <xf numFmtId="0" fontId="17" fillId="40" borderId="0" xfId="5583" applyFont="1" applyFill="1"/>
    <xf numFmtId="0" fontId="21" fillId="39" borderId="0" xfId="5583" applyFont="1" applyFill="1"/>
    <xf numFmtId="0" fontId="21" fillId="40" borderId="18" xfId="3" applyFont="1" applyFill="1" applyBorder="1" applyAlignment="1"/>
    <xf numFmtId="0" fontId="17" fillId="40" borderId="0" xfId="5583" applyFill="1" applyAlignment="1"/>
    <xf numFmtId="0" fontId="21" fillId="40" borderId="0" xfId="6595" applyFont="1" applyFill="1" applyAlignment="1">
      <alignment horizontal="left"/>
    </xf>
    <xf numFmtId="0" fontId="28" fillId="39" borderId="0" xfId="6595" applyFont="1" applyFill="1" applyAlignment="1">
      <alignment horizontal="left"/>
    </xf>
    <xf numFmtId="0" fontId="269" fillId="0" borderId="23" xfId="5415" applyFont="1" applyBorder="1" applyAlignment="1"/>
    <xf numFmtId="0" fontId="269" fillId="40" borderId="23" xfId="5415" applyFont="1" applyFill="1" applyBorder="1"/>
    <xf numFmtId="0" fontId="21" fillId="0" borderId="23" xfId="5415" applyFont="1" applyBorder="1"/>
    <xf numFmtId="0" fontId="18" fillId="40" borderId="0" xfId="5415" applyFont="1" applyFill="1" applyBorder="1" applyAlignment="1">
      <alignment horizontal="left" indent="2"/>
    </xf>
    <xf numFmtId="0" fontId="18" fillId="40" borderId="0" xfId="5415" applyFont="1" applyFill="1" applyBorder="1" applyAlignment="1">
      <alignment horizontal="right" indent="2"/>
    </xf>
    <xf numFmtId="0" fontId="19" fillId="40" borderId="0" xfId="5415" applyFont="1" applyFill="1" applyBorder="1"/>
    <xf numFmtId="0" fontId="103" fillId="40" borderId="9" xfId="5415" applyFont="1" applyFill="1" applyBorder="1" applyAlignment="1">
      <alignment horizontal="left" indent="2"/>
    </xf>
    <xf numFmtId="0" fontId="20" fillId="40" borderId="9" xfId="5415" applyFont="1" applyFill="1" applyBorder="1" applyAlignment="1">
      <alignment horizontal="right" indent="2"/>
    </xf>
    <xf numFmtId="0" fontId="17" fillId="40" borderId="9" xfId="5415" applyFont="1" applyFill="1" applyBorder="1"/>
    <xf numFmtId="0" fontId="17" fillId="40" borderId="0" xfId="5415" applyFont="1" applyFill="1" applyBorder="1"/>
    <xf numFmtId="0" fontId="20" fillId="40" borderId="9" xfId="5415" applyFont="1" applyFill="1" applyBorder="1" applyAlignment="1">
      <alignment horizontal="left" indent="2"/>
    </xf>
    <xf numFmtId="0" fontId="270" fillId="39" borderId="0" xfId="5415" applyFont="1" applyFill="1"/>
    <xf numFmtId="0" fontId="17" fillId="39" borderId="0" xfId="5415" applyFill="1" applyAlignment="1">
      <alignment horizontal="right"/>
    </xf>
    <xf numFmtId="0" fontId="17" fillId="39" borderId="0" xfId="5415" applyFill="1"/>
    <xf numFmtId="0" fontId="17" fillId="0" borderId="0" xfId="5415" applyFont="1" applyAlignment="1">
      <alignment horizontal="right"/>
    </xf>
    <xf numFmtId="3" fontId="17" fillId="0" borderId="0" xfId="5415" applyNumberFormat="1" applyFont="1" applyAlignment="1">
      <alignment horizontal="right"/>
    </xf>
    <xf numFmtId="0" fontId="70" fillId="0" borderId="0" xfId="5415" applyFont="1" applyAlignment="1">
      <alignment horizontal="right"/>
    </xf>
    <xf numFmtId="3" fontId="70" fillId="0" borderId="0" xfId="5415" applyNumberFormat="1" applyFont="1" applyAlignment="1">
      <alignment horizontal="right"/>
    </xf>
    <xf numFmtId="0" fontId="17" fillId="40" borderId="0" xfId="5415" applyFill="1"/>
    <xf numFmtId="0" fontId="17" fillId="40" borderId="0" xfId="5415" applyFont="1" applyFill="1" applyAlignment="1">
      <alignment horizontal="right"/>
    </xf>
    <xf numFmtId="3" fontId="17" fillId="40" borderId="0" xfId="5415" applyNumberFormat="1" applyFont="1" applyFill="1" applyAlignment="1">
      <alignment horizontal="right"/>
    </xf>
    <xf numFmtId="3" fontId="17" fillId="40" borderId="0" xfId="5415" applyNumberFormat="1" applyFill="1" applyAlignment="1">
      <alignment horizontal="right"/>
    </xf>
    <xf numFmtId="0" fontId="17" fillId="40" borderId="0" xfId="5415" applyFill="1" applyAlignment="1">
      <alignment horizontal="right"/>
    </xf>
    <xf numFmtId="0" fontId="16" fillId="132" borderId="0" xfId="0" applyFont="1" applyFill="1" applyBorder="1" applyAlignment="1">
      <alignment horizontal="left" indent="2"/>
    </xf>
    <xf numFmtId="0" fontId="16" fillId="132" borderId="0" xfId="0" applyFont="1" applyFill="1" applyBorder="1" applyAlignment="1">
      <alignment horizontal="left"/>
    </xf>
    <xf numFmtId="0" fontId="16" fillId="132" borderId="0" xfId="0" applyFont="1" applyFill="1" applyBorder="1" applyAlignment="1">
      <alignment horizontal="center" wrapText="1"/>
    </xf>
    <xf numFmtId="0" fontId="264" fillId="132" borderId="0" xfId="0" applyFont="1" applyFill="1" applyBorder="1" applyAlignment="1">
      <alignment horizontal="left" indent="2"/>
    </xf>
    <xf numFmtId="0" fontId="18" fillId="132" borderId="0" xfId="3" applyFont="1" applyFill="1" applyBorder="1" applyAlignment="1">
      <alignment horizontal="left" indent="2"/>
    </xf>
    <xf numFmtId="0" fontId="18" fillId="132" borderId="9" xfId="0" applyFont="1" applyFill="1" applyBorder="1" applyAlignment="1">
      <alignment horizontal="left" indent="2"/>
    </xf>
    <xf numFmtId="0" fontId="19" fillId="132" borderId="0" xfId="3" applyFont="1" applyFill="1" applyBorder="1"/>
    <xf numFmtId="0" fontId="19" fillId="132" borderId="0" xfId="3" applyFont="1" applyFill="1" applyBorder="1" applyAlignment="1"/>
    <xf numFmtId="0" fontId="19" fillId="132" borderId="0" xfId="3" applyFont="1" applyFill="1" applyBorder="1" applyAlignment="1">
      <alignment horizontal="center" wrapText="1"/>
    </xf>
    <xf numFmtId="0" fontId="16" fillId="132" borderId="0" xfId="5415" applyFont="1" applyFill="1" applyBorder="1" applyAlignment="1">
      <alignment horizontal="left" indent="2"/>
    </xf>
    <xf numFmtId="0" fontId="19" fillId="132" borderId="0" xfId="5415" applyFont="1" applyFill="1" applyBorder="1"/>
    <xf numFmtId="0" fontId="18" fillId="132" borderId="9" xfId="5415" applyFont="1" applyFill="1" applyBorder="1" applyAlignment="1">
      <alignment horizontal="left" indent="2"/>
    </xf>
    <xf numFmtId="0" fontId="19" fillId="132" borderId="9" xfId="5415" applyFont="1" applyFill="1" applyBorder="1"/>
    <xf numFmtId="0" fontId="16" fillId="33" borderId="0" xfId="5415" applyFont="1" applyFill="1" applyBorder="1" applyAlignment="1">
      <alignment horizontal="left" indent="2"/>
    </xf>
    <xf numFmtId="0" fontId="19" fillId="33" borderId="0" xfId="5415" applyFont="1" applyFill="1" applyBorder="1"/>
    <xf numFmtId="0" fontId="18" fillId="33" borderId="0" xfId="5415" applyFont="1" applyFill="1" applyBorder="1" applyAlignment="1">
      <alignment horizontal="left" indent="2"/>
    </xf>
    <xf numFmtId="3" fontId="17" fillId="40" borderId="0" xfId="5415" applyNumberFormat="1" applyFill="1"/>
    <xf numFmtId="0" fontId="21" fillId="133" borderId="0" xfId="5415" applyFont="1" applyFill="1"/>
    <xf numFmtId="0" fontId="21" fillId="133" borderId="0" xfId="5415" applyFont="1" applyFill="1" applyAlignment="1"/>
    <xf numFmtId="0" fontId="17" fillId="40" borderId="0" xfId="5415" applyFill="1" applyAlignment="1"/>
    <xf numFmtId="0" fontId="21" fillId="133" borderId="0" xfId="3" applyFont="1" applyFill="1" applyAlignment="1"/>
    <xf numFmtId="0" fontId="17" fillId="133" borderId="0" xfId="3" applyFill="1"/>
    <xf numFmtId="0" fontId="17" fillId="133" borderId="0" xfId="3" applyFill="1" applyAlignment="1">
      <alignment horizontal="right"/>
    </xf>
    <xf numFmtId="0" fontId="17" fillId="133" borderId="0" xfId="3" applyFill="1" applyAlignment="1"/>
    <xf numFmtId="0" fontId="17" fillId="133" borderId="0" xfId="6" applyFill="1" applyAlignment="1">
      <alignment horizontal="right"/>
    </xf>
    <xf numFmtId="10" fontId="17" fillId="134" borderId="0" xfId="2" applyNumberFormat="1" applyFont="1" applyFill="1" applyAlignment="1"/>
    <xf numFmtId="168" fontId="17" fillId="134" borderId="0" xfId="1" applyNumberFormat="1" applyFont="1" applyFill="1" applyAlignment="1"/>
    <xf numFmtId="0" fontId="19" fillId="132" borderId="9" xfId="5415" applyFont="1" applyFill="1" applyBorder="1" applyAlignment="1">
      <alignment horizontal="left"/>
    </xf>
    <xf numFmtId="14" fontId="271" fillId="132" borderId="9" xfId="5415" applyNumberFormat="1" applyFont="1" applyFill="1" applyBorder="1"/>
    <xf numFmtId="0" fontId="272" fillId="132" borderId="9" xfId="5415" applyFont="1" applyFill="1" applyBorder="1" applyAlignment="1">
      <alignment horizontal="left"/>
    </xf>
    <xf numFmtId="0" fontId="271" fillId="132" borderId="9" xfId="5415" applyFont="1" applyFill="1" applyBorder="1"/>
    <xf numFmtId="0" fontId="22" fillId="132" borderId="9" xfId="5415" applyFont="1" applyFill="1" applyBorder="1"/>
    <xf numFmtId="0" fontId="272" fillId="135" borderId="0" xfId="5415" applyFont="1" applyFill="1" applyBorder="1" applyAlignment="1">
      <alignment horizontal="left"/>
    </xf>
    <xf numFmtId="0" fontId="272" fillId="135" borderId="0" xfId="5415" applyFont="1" applyFill="1" applyBorder="1"/>
    <xf numFmtId="0" fontId="22" fillId="135" borderId="0" xfId="5415" applyFont="1" applyFill="1" applyBorder="1"/>
    <xf numFmtId="0" fontId="17" fillId="0" borderId="23" xfId="5415" applyBorder="1" applyAlignment="1">
      <alignment vertical="center"/>
    </xf>
    <xf numFmtId="0" fontId="17" fillId="0" borderId="77" xfId="5415" applyBorder="1" applyAlignment="1">
      <alignment vertical="center" wrapText="1"/>
    </xf>
    <xf numFmtId="0" fontId="17" fillId="0" borderId="23" xfId="5415" applyBorder="1" applyAlignment="1">
      <alignment vertical="center" wrapText="1"/>
    </xf>
    <xf numFmtId="0" fontId="17" fillId="136" borderId="23" xfId="5415" applyFill="1" applyBorder="1" applyAlignment="1">
      <alignment vertical="center"/>
    </xf>
    <xf numFmtId="0" fontId="17" fillId="34" borderId="23" xfId="5415" applyFill="1" applyBorder="1" applyAlignment="1">
      <alignment vertical="center"/>
    </xf>
  </cellXfs>
  <cellStyles count="6597">
    <cellStyle name="_x0010_" xfId="7"/>
    <cellStyle name="_x0014_" xfId="8"/>
    <cellStyle name="-" xfId="9"/>
    <cellStyle name="          _x000d__x000a_386grabber=vga.3gr_x000d__x000a_" xfId="10"/>
    <cellStyle name=" &amp;A_x0002_" xfId="11"/>
    <cellStyle name=" &amp;A_x0002_ 2" xfId="12"/>
    <cellStyle name=" &amp;A_x0002_ 3" xfId="13"/>
    <cellStyle name=" &amp;A_x0002_?^Ú_x0006_?_x0006_?cent??_x0005_?_x0004_?_x0006_?¥" xfId="14"/>
    <cellStyle name=" &amp;A_x0002__CIT 2008 v10 10-15-07" xfId="15"/>
    <cellStyle name=" 1" xfId="16"/>
    <cellStyle name=" 1 10" xfId="17"/>
    <cellStyle name=" 1 10 2" xfId="18"/>
    <cellStyle name=" 1 2" xfId="19"/>
    <cellStyle name=" 2" xfId="20"/>
    <cellStyle name=" 2 2" xfId="21"/>
    <cellStyle name=" 3" xfId="22"/>
    <cellStyle name=" 3]_x000d__x000a_Zoomed=1_x000d__x000a_Row=274_x000d__x000a_Column=11_x000d__x000a_Height=487_x000d__x000a_Width=997_x000d__x000a_FontName=Arial_x000d__x000a_FontStyle=0_x000d__x000a_FontSize=10_x000d__x000a_PrtFontName" xfId="23"/>
    <cellStyle name=" 4" xfId="24"/>
    <cellStyle name=" FY96" xfId="25"/>
    <cellStyle name=" Writer Import]_x000d__x000a_Display Dialog=No_x000d__x000a__x000d__x000a_[Horizontal Arrange]_x000d__x000a_Dimensions Interlocking=Yes_x000d__x000a_Sum Hierarchy=Yes_x000d__x000a_Generate" xfId="26"/>
    <cellStyle name="_x000a__x000a_JournalTemplate=C:\COMFO\CTALK\JOURSTD.TPL_x000a__x000a_LbStateAddress=3 3 0 251 1 89 2 311_x000a__x000a_LbStateJou" xfId="27"/>
    <cellStyle name="_x000a_386grabber=M" xfId="28"/>
    <cellStyle name="_x000a_ISO=Y_x000d__x000a__x000d__x000a_[Co" xfId="29"/>
    <cellStyle name="_x000a_ISO=Y_x000d__x000a__x000d__x000a_[Co 2" xfId="30"/>
    <cellStyle name="_x000a_ISO=Y_x000d__x000a__x000d__x000a_[Co 3" xfId="31"/>
    <cellStyle name="_x000a_ISO=Y_x000d__x000a__x000d__x000a_[Co_Detalle" xfId="32"/>
    <cellStyle name="_x000d__x000a_JournalTemplate=C:\COMFO\CTALK\JOURSTD.TPL_x000d__x000a_LbStateAddress=3 3 0 251 1 89 2 311_x000d__x000a_LbStateJou" xfId="33"/>
    <cellStyle name="#,###.{red}" xfId="34"/>
    <cellStyle name="#.0" xfId="35"/>
    <cellStyle name="#??/32" xfId="36"/>
    <cellStyle name="#_품셈 " xfId="37"/>
    <cellStyle name="#_품셈  2" xfId="38"/>
    <cellStyle name="$" xfId="39"/>
    <cellStyle name="$ &amp; ¢" xfId="40"/>
    <cellStyle name="$_Balance Sheet, 2010.06.10 - from Mitesh vs.2" xfId="41"/>
    <cellStyle name="$_Revenue bridge" xfId="42"/>
    <cellStyle name="$000s1Place" xfId="43"/>
    <cellStyle name="$1000s (0)" xfId="44"/>
    <cellStyle name="$m" xfId="45"/>
    <cellStyle name="$M[0]" xfId="46"/>
    <cellStyle name="$M[0] 2" xfId="47"/>
    <cellStyle name="$M[0] 3" xfId="48"/>
    <cellStyle name="$M[1]" xfId="49"/>
    <cellStyle name="$M[1] 2" xfId="50"/>
    <cellStyle name="$M[1] 3" xfId="51"/>
    <cellStyle name="$m_Balance Sheet, 2010.06.10 - from Mitesh vs.2" xfId="52"/>
    <cellStyle name="$Millions" xfId="53"/>
    <cellStyle name="$Millions 2" xfId="54"/>
    <cellStyle name="$Millions 3" xfId="55"/>
    <cellStyle name="$MM[0]" xfId="56"/>
    <cellStyle name="$MM[0] 2" xfId="57"/>
    <cellStyle name="$MM[0] 3" xfId="58"/>
    <cellStyle name="$MM[1]" xfId="59"/>
    <cellStyle name="$MM[1] 2" xfId="60"/>
    <cellStyle name="$MM[1] 3" xfId="61"/>
    <cellStyle name="$Thousands" xfId="62"/>
    <cellStyle name="$Thousands 2" xfId="63"/>
    <cellStyle name="$Thousands 3" xfId="64"/>
    <cellStyle name="%" xfId="65"/>
    <cellStyle name="% 2" xfId="66"/>
    <cellStyle name="%_Sheet1" xfId="67"/>
    <cellStyle name="%_Stress" xfId="68"/>
    <cellStyle name="%_Summary" xfId="69"/>
    <cellStyle name="&amp;A_x0002_" xfId="70"/>
    <cellStyle name="******************************************" xfId="71"/>
    <cellStyle name=";;;" xfId="72"/>
    <cellStyle name=";;; 2" xfId="73"/>
    <cellStyle name="??" xfId="74"/>
    <cellStyle name="?? [0.00]_Book3" xfId="75"/>
    <cellStyle name="?? [0]_VERA" xfId="76"/>
    <cellStyle name="??/64" xfId="77"/>
    <cellStyle name="???? [0.00]_Book3" xfId="78"/>
    <cellStyle name="?????_VERA" xfId="79"/>
    <cellStyle name="????_Book3" xfId="80"/>
    <cellStyle name="??_?????" xfId="81"/>
    <cellStyle name="?_x0001__x0017_?°_x0001_ÿÿÿ?ÿÿÿ??" xfId="82"/>
    <cellStyle name="^February 1992" xfId="83"/>
    <cellStyle name="_%(SignOnly)" xfId="84"/>
    <cellStyle name="_%(SignSpaceOnly)" xfId="85"/>
    <cellStyle name="_~1048087" xfId="86"/>
    <cellStyle name="_~1134290" xfId="87"/>
    <cellStyle name="_~1210562" xfId="88"/>
    <cellStyle name="_~1636193" xfId="89"/>
    <cellStyle name="_~1698327" xfId="90"/>
    <cellStyle name="_~1923525" xfId="91"/>
    <cellStyle name="_~2857490" xfId="92"/>
    <cellStyle name="_~3036172" xfId="93"/>
    <cellStyle name="_~3285060" xfId="94"/>
    <cellStyle name="_~3330290" xfId="95"/>
    <cellStyle name="_~3330290_A" xfId="96"/>
    <cellStyle name="_~3330290_FY Forecast Tracker 9.25.08 v3" xfId="97"/>
    <cellStyle name="_~3330290_IB Fcst Variance 1-23-09" xfId="98"/>
    <cellStyle name="_~3330290_IB Mgmt Fcst 1-23-09" xfId="99"/>
    <cellStyle name="_~3330290_NI Schedule 10.24.08 v2" xfId="100"/>
    <cellStyle name="_~3330290_NI Schedule 11.26.08 (MGMT) v3" xfId="101"/>
    <cellStyle name="_~3330290_One time Itemsv3" xfId="102"/>
    <cellStyle name="_~3330290_Supplemental Sheets 5.20.09" xfId="103"/>
    <cellStyle name="_~4122341" xfId="104"/>
    <cellStyle name="_~4387628" xfId="105"/>
    <cellStyle name="_~4433192" xfId="106"/>
    <cellStyle name="_~4465316" xfId="107"/>
    <cellStyle name="_~4480260" xfId="108"/>
    <cellStyle name="_~5041630" xfId="109"/>
    <cellStyle name="_~5254638" xfId="110"/>
    <cellStyle name="_~5413264" xfId="111"/>
    <cellStyle name="_~5696802" xfId="112"/>
    <cellStyle name="_~7246660" xfId="113"/>
    <cellStyle name="_~7307348" xfId="114"/>
    <cellStyle name="_~7516164" xfId="115"/>
    <cellStyle name="_~7627628" xfId="116"/>
    <cellStyle name="_~8595353" xfId="117"/>
    <cellStyle name="_~9267078" xfId="118"/>
    <cellStyle name="_~9342525" xfId="119"/>
    <cellStyle name="_~9444089" xfId="120"/>
    <cellStyle name="_03 06 SP GLRS scorecard" xfId="121"/>
    <cellStyle name="_0409 Balance Sheet accounts for Consumer loans" xfId="122"/>
    <cellStyle name="_'07 Plan Pages for Frank B Review v_4" xfId="123"/>
    <cellStyle name="_'07 Plan Pages for Frank B Review v_4_Book1" xfId="124"/>
    <cellStyle name="_'07 Plan Pages for Frank B Review v_4_File 1 - 2008 &amp; 2009 MYF - Board Pre-read View 7.24.08" xfId="125"/>
    <cellStyle name="_'07 Plan Pages for Frank B Review v_4_Supplemental Sheets 5.20.09" xfId="126"/>
    <cellStyle name="_09 NPL Walkforward" xfId="127"/>
    <cellStyle name="_1 - Pizzi spread rec schedule" xfId="128"/>
    <cellStyle name="_1.  Revenue" xfId="129"/>
    <cellStyle name="_1. Follow-Ups" xfId="130"/>
    <cellStyle name="_1.31 Loans and Off Balance Sheet Summary" xfId="131"/>
    <cellStyle name="_1_New Plan Presentation Pack_IB_BS_Cap_05F(Oct10)" xfId="132"/>
    <cellStyle name="_11.30 Loans and Off Balance Sheet Summary (post DAC)" xfId="133"/>
    <cellStyle name="_18. Error Report" xfId="134"/>
    <cellStyle name="_1Q06 Financial update v6a" xfId="135"/>
    <cellStyle name="_1Q06 Financial update v6a_FY Forecast Tracker 9.25.08 v3" xfId="136"/>
    <cellStyle name="_1Q06 Financial update v6a_IB Fcst Variance 1-23-09" xfId="137"/>
    <cellStyle name="_1Q06 Financial update v6a_IB Mgmt Fcst 1-23-09" xfId="138"/>
    <cellStyle name="_1Q06 Financial update v6a_NI Schedule 10.24.08 v2" xfId="139"/>
    <cellStyle name="_1Q06 Financial update v6a_NI Schedule 11.26.08 (MGMT) v3" xfId="140"/>
    <cellStyle name="_1Q06 Financial update v6a_One time Itemsv3" xfId="141"/>
    <cellStyle name="_1Q06 Financial update v6a_Supplemental Sheets 5.20.09" xfId="142"/>
    <cellStyle name="_1Q10 ERF Supplement 3-15-10 Check" xfId="143"/>
    <cellStyle name="_2004 Strategic Planning &amp; Budgeting - Korea" xfId="144"/>
    <cellStyle name="_2004_Program.Reductions" xfId="145"/>
    <cellStyle name="_2004_Program.Reductionsv3" xfId="146"/>
    <cellStyle name="_2005 Aprimo Updates" xfId="147"/>
    <cellStyle name="_2005 DRAFT Initiatives" xfId="148"/>
    <cellStyle name="_2005 gti myf templates - complete set" xfId="149"/>
    <cellStyle name="_2005 gti myf templates - complete set_FY Forecast Tracker 9.25.08 v3" xfId="150"/>
    <cellStyle name="_2005 gti myf templates - complete set_IB Fcst Variance 1-23-09" xfId="151"/>
    <cellStyle name="_2005 gti myf templates - complete set_IB Mgmt Fcst 1-23-09" xfId="152"/>
    <cellStyle name="_2005 gti myf templates - complete set_NI Schedule 10.24.08 v2" xfId="153"/>
    <cellStyle name="_2005 gti myf templates - complete set_NI Schedule 11.26.08 (MGMT) v3" xfId="154"/>
    <cellStyle name="_2005 gti myf templates - complete set_One time Itemsv3" xfId="155"/>
    <cellStyle name="_2005 gti myf templates - complete set_Supplemental Sheets 5.20.09" xfId="156"/>
    <cellStyle name="_2005 gti myf templates - complete set_Tracker 2Q  5.12.08" xfId="157"/>
    <cellStyle name="_2005 gti myf templates - complete set_Tracker 2Q  5.15.08" xfId="158"/>
    <cellStyle name="_2005_PRF breakdown_Asia Credit Market" xfId="159"/>
    <cellStyle name="_2005_PRF breakdown_Asia Credit Market_2005_PRF breakdown_Asia Credit Market" xfId="160"/>
    <cellStyle name="_2005_PRF breakdown_Asia Credit Market_2005_PRF breakdown_Asia Credit Market_2005_PRF breakdown_Asia Credit Market" xfId="161"/>
    <cellStyle name="_2005-Trend-FYF-(S588889)" xfId="162"/>
    <cellStyle name="_2005-Trend-FYF-(S588889)_A" xfId="163"/>
    <cellStyle name="_2006 Budget - HK" xfId="164"/>
    <cellStyle name="_2006AsiaCapital_Analysis" xfId="165"/>
    <cellStyle name="_2006Pass1Package_Details" xfId="166"/>
    <cellStyle name="_2006Pass1Package_Details_FY Forecast Tracker 9.25.08 v3" xfId="167"/>
    <cellStyle name="_2006Pass1Package_Details_IB Fcst Variance 1-23-09" xfId="168"/>
    <cellStyle name="_2006Pass1Package_Details_IB Mgmt Fcst 1-23-09" xfId="169"/>
    <cellStyle name="_2006Pass1Package_Details_NI Schedule 10.24.08 v2" xfId="170"/>
    <cellStyle name="_2006Pass1Package_Details_NI Schedule 11.26.08 (MGMT) v3" xfId="171"/>
    <cellStyle name="_2006Pass1Package_Details_One time Itemsv3" xfId="172"/>
    <cellStyle name="_2006Pass1Package_Details_Supplemental Sheets 5.20.09" xfId="173"/>
    <cellStyle name="_2006Pass1Package_Details_Tracker 2Q  5.12.08" xfId="174"/>
    <cellStyle name="_2006Pass1Package_Details_Tracker 2Q  5.15.08" xfId="175"/>
    <cellStyle name="_2007 Budget Scenarios v2" xfId="176"/>
    <cellStyle name="_2007 Commodities PassII v10 112106" xfId="177"/>
    <cellStyle name="_2007 Commodities PassII v8 112006 S&amp;G Inv" xfId="178"/>
    <cellStyle name="_2007 Commodities Revised v3" xfId="179"/>
    <cellStyle name="_2007 Currency PassII V10 112006" xfId="180"/>
    <cellStyle name="_2007 Currency PassII V11 112006 S&amp;G Inv" xfId="181"/>
    <cellStyle name="_2007 Currency PassII V12 112106" xfId="182"/>
    <cellStyle name="_2007 Currency Revised v3" xfId="183"/>
    <cellStyle name="_2007 Occup Plan - 8-16-06 (SD)" xfId="184"/>
    <cellStyle name="_2007 Occup Plan - 8-16-06 (SD)_Book1" xfId="185"/>
    <cellStyle name="_2007 Occup Plan - 8-16-06 (SD)_File 1 - 2008 &amp; 2009 MYF - Board Pre-read View 7.24.08" xfId="186"/>
    <cellStyle name="_2007 Occup Plan - 8-16-06 (SD)_Supplemental Sheets 5.20.09" xfId="187"/>
    <cellStyle name="_2007 Occupancy Plan 9-20-06" xfId="188"/>
    <cellStyle name="_2007_Plan" xfId="189"/>
    <cellStyle name="_2007_Plan_Book1" xfId="190"/>
    <cellStyle name="_2007_Plan_File 1 - 2008 &amp; 2009 MYF - Board Pre-read View 7.24.08" xfId="191"/>
    <cellStyle name="_2007_Plan_Supplemental Sheets 5.20.09" xfId="192"/>
    <cellStyle name="_2007_Plan_Tracker 2Q  5.12.08" xfId="193"/>
    <cellStyle name="_2007_Plan_Tracker 2Q  5.15.08" xfId="194"/>
    <cellStyle name="_2008 Budget Templates - 8-28-07" xfId="195"/>
    <cellStyle name="_2008 Budget Templates 8-30-07" xfId="196"/>
    <cellStyle name="_2008 Budget Templates 8-30-07 Asia EM" xfId="197"/>
    <cellStyle name="_2008 HC Baseline - Energy" xfId="198"/>
    <cellStyle name="_2008 Headcount Plan" xfId="199"/>
    <cellStyle name="_2009 budget balance sheet &amp; capital v3" xfId="200"/>
    <cellStyle name="_21 Dec CM Daily" xfId="201"/>
    <cellStyle name="_21. Interentity Pop Breaks" xfId="202"/>
    <cellStyle name="_21b. Interentity RMI Supplement" xfId="203"/>
    <cellStyle name="_3. GLRS QA" xfId="204"/>
    <cellStyle name="_4DOT_AE Essbase V6" xfId="205"/>
    <cellStyle name="_8.GLRS QA Securitized Products Augy05" xfId="206"/>
    <cellStyle name="_9-5Master Aug-LW-Benefit Rates Master-Revised 0825 without rejected cc" xfId="207"/>
    <cellStyle name="_Accounting and Control Template" xfId="208"/>
    <cellStyle name="_ACM S&amp;T DCM" xfId="209"/>
    <cellStyle name="_action items" xfId="210"/>
    <cellStyle name="_Adjustments" xfId="211"/>
    <cellStyle name="_Aged accounts in GLRS - Ballas and Roselli" xfId="212"/>
    <cellStyle name="_AGG1772" xfId="213"/>
    <cellStyle name="_ALL EMR MAR06 GTI Summary" xfId="214"/>
    <cellStyle name="_allaffil download (may)" xfId="215"/>
    <cellStyle name="_allaffil download aug" xfId="216"/>
    <cellStyle name="_allaffil download dec" xfId="217"/>
    <cellStyle name="_allaffil download jul-2004" xfId="218"/>
    <cellStyle name="_allaffil download nov" xfId="219"/>
    <cellStyle name="_allaffil download sep" xfId="220"/>
    <cellStyle name="_allaffil feb download" xfId="221"/>
    <cellStyle name="_allaffil jan download" xfId="222"/>
    <cellStyle name="_allaffil oct download" xfId="223"/>
    <cellStyle name="_allocs templates - spinner samples" xfId="224"/>
    <cellStyle name="_allocs templates - spinner samples_A" xfId="225"/>
    <cellStyle name="_allocs templates - spinner samples_FY Forecast Tracker 9.25.08 v3" xfId="226"/>
    <cellStyle name="_allocs templates - spinner samples_IB Fcst Variance 1-23-09" xfId="227"/>
    <cellStyle name="_allocs templates - spinner samples_IB Mgmt Fcst 1-23-09" xfId="228"/>
    <cellStyle name="_allocs templates - spinner samples_NI Schedule 10.24.08 v2" xfId="229"/>
    <cellStyle name="_allocs templates - spinner samples_NI Schedule 11.26.08 (MGMT) v3" xfId="230"/>
    <cellStyle name="_allocs templates - spinner samples_One time Itemsv3" xfId="231"/>
    <cellStyle name="_allocs templates - spinner samples_Supplemental Sheets 5.20.09" xfId="232"/>
    <cellStyle name="_AM IC Report 20080612" xfId="233"/>
    <cellStyle name="_AM Rpt- September Rptg Pkg   DAY 6 with 9+3 FY Fcst" xfId="234"/>
    <cellStyle name="_America Capital Structure v.11. values" xfId="235"/>
    <cellStyle name="_America Debt Schedule v 21" xfId="236"/>
    <cellStyle name="_America Debt Schedule v 21_Sheet1" xfId="237"/>
    <cellStyle name="_America Debt Schedule v 21_Stress" xfId="238"/>
    <cellStyle name="_America Market update 10.6.2008 v.2" xfId="239"/>
    <cellStyle name="_America Maturity" xfId="240"/>
    <cellStyle name="_Americas Emerging Markets Plan 08 Template v1.17" xfId="241"/>
    <cellStyle name="_Appendix B" xfId="242"/>
    <cellStyle name="_Apr08 -  HFS &amp; FV Loan Data Request" xfId="243"/>
    <cellStyle name="_Arnold 2006 Plan" xfId="244"/>
    <cellStyle name="_As of 29Jul05" xfId="245"/>
    <cellStyle name="_ASIA CMB" xfId="246"/>
    <cellStyle name="_Asia Credit Hybrids" xfId="247"/>
    <cellStyle name="_Asia Credit Hybrids V2 SR Template march 2007_revised" xfId="248"/>
    <cellStyle name="_ASIA CRedit Markets V 2" xfId="249"/>
    <cellStyle name="_ASIA Emerging Market Plan 08 Templatev1.1" xfId="250"/>
    <cellStyle name="_Asia Forecast Summary_9Dec" xfId="251"/>
    <cellStyle name="_Asia Forecast Summary_Nov18" xfId="252"/>
    <cellStyle name="_Asia FX" xfId="253"/>
    <cellStyle name="_Asia IB Mgmt Review_Feb 2006" xfId="254"/>
    <cellStyle name="_Asia Jun Data" xfId="255"/>
    <cellStyle name="_Asia Jun Data_2009 budget balance sheet &amp; capital v3" xfId="256"/>
    <cellStyle name="_Asia Jun Data_Americas Emerging Markets Plan 08 Template v1.17" xfId="257"/>
    <cellStyle name="_Asia Jun Data_Asia Credit Hybrids" xfId="258"/>
    <cellStyle name="_Asia Jun Data_Asia Credit Hybrids V2 SR Template march 2007_revised" xfId="259"/>
    <cellStyle name="_Asia Jun Data_ASIA CRedit Markets V 2" xfId="260"/>
    <cellStyle name="_Asia Jun Data_ASIAPnLRisk_05_0831" xfId="261"/>
    <cellStyle name="_Asia Jun Data_Asis credit Markets SR Template march 2007_ACM" xfId="262"/>
    <cellStyle name="_Asia Jun Data_BS" xfId="263"/>
    <cellStyle name="_Asia Jun Data_BS compliance" xfId="264"/>
    <cellStyle name="_Asia Jun Data_Credit Sales" xfId="265"/>
    <cellStyle name="_Asia Jun Data_Credit Sales_2005_PRF breakdown_Asia Credit Market" xfId="266"/>
    <cellStyle name="_Asia Jun Data_Credit Sales_21 Dec CM Daily" xfId="267"/>
    <cellStyle name="_Asia Jun Data_Credit Sales_ASIA SUMMARY-CONSOL2" xfId="268"/>
    <cellStyle name="_Asia Jun Data_Credit Sales_ASIAPnLRisk" xfId="269"/>
    <cellStyle name="_Asia Jun Data_Credit Sales_ASIAPnLRisk_06_0131B" xfId="270"/>
    <cellStyle name="_Asia Jun Data_Credit Sales_ASIAPnLRisk_NEW VERSION_PPL" xfId="271"/>
    <cellStyle name="_Asia Jun Data_Credit Sales_SUMMARY" xfId="272"/>
    <cellStyle name="_Asia Jun Data_Don-Marie 9-26-07 v6(CM)" xfId="273"/>
    <cellStyle name="_Asia Jun Data_EMEA EM BD2 Forecast V2" xfId="274"/>
    <cellStyle name="_Asia Jun Data_EMEA EM BD2 Forecast V3" xfId="275"/>
    <cellStyle name="_Asia Jun Data_ENTRY SHEET" xfId="276"/>
    <cellStyle name="_Asia Jun Data_Final Revenues Sep" xfId="277"/>
    <cellStyle name="_Asia Jun Data_GEM P&amp;L ACTUAL COB 31 August 07" xfId="278"/>
    <cellStyle name="_Asia Jun Data_HC Tracking Feb 07BIUSHI-elee" xfId="279"/>
    <cellStyle name="_Asia Jun Data_LEOU Map Jun" xfId="280"/>
    <cellStyle name="_Asia Jun Data_LEOU Map Jun_2005_PRF breakdown_Asia Credit Market" xfId="281"/>
    <cellStyle name="_Asia Jun Data_LEOU Map Jun_21 Dec CM Daily" xfId="282"/>
    <cellStyle name="_Asia Jun Data_LEOU Map Jun_ASIA SUMMARY-CONSOL2" xfId="283"/>
    <cellStyle name="_Asia Jun Data_LEOU Map Jun_ASIAPnLRisk" xfId="284"/>
    <cellStyle name="_Asia Jun Data_LEOU Map Jun_ASIAPnLRisk_06_0131B" xfId="285"/>
    <cellStyle name="_Asia Jun Data_LEOU Map Jun_ASIAPnLRisk_NEW VERSION_PPL" xfId="286"/>
    <cellStyle name="_Asia Jun Data_LEOU Map Jun_Credit Sales" xfId="287"/>
    <cellStyle name="_Asia Jun Data_LEOU Map Jun_SUMMARY" xfId="288"/>
    <cellStyle name="_Asia Jun Data_Summary " xfId="289"/>
    <cellStyle name="_Asia Jun Data_TOK Credit Hybrids SR Template June 2007_Final" xfId="290"/>
    <cellStyle name="_Asia Mar Data" xfId="291"/>
    <cellStyle name="_Asia Mar Data_2005_PRF breakdown_Asia Credit Market" xfId="292"/>
    <cellStyle name="_Asia Mar Data_21 Dec CM Daily" xfId="293"/>
    <cellStyle name="_Asia Mar Data_ASIA SUMMARY-CONSOL2" xfId="294"/>
    <cellStyle name="_Asia Mar Data_ASIAPnLRisk" xfId="295"/>
    <cellStyle name="_Asia Mar Data_ASIAPnLRisk_06_0131B" xfId="296"/>
    <cellStyle name="_Asia Mar Data_ASIAPnLRisk_NEW VERSION_PPL" xfId="297"/>
    <cellStyle name="_Asia Mar Data_AXJ_May05 as of BD3" xfId="298"/>
    <cellStyle name="_Asia Mar Data_AXJ_May05 as of BD3_2005_PRF breakdown_Asia Credit Market" xfId="299"/>
    <cellStyle name="_Asia Mar Data_AXJ_May05 as of BD3_21 Dec CM Daily" xfId="300"/>
    <cellStyle name="_Asia Mar Data_AXJ_May05 as of BD3_ASIA SUMMARY-CONSOL2" xfId="301"/>
    <cellStyle name="_Asia Mar Data_AXJ_May05 as of BD3_ASIAPnLRisk" xfId="302"/>
    <cellStyle name="_Asia Mar Data_AXJ_May05 as of BD3_ASIAPnLRisk_06_0131B" xfId="303"/>
    <cellStyle name="_Asia Mar Data_AXJ_May05 as of BD3_ASIAPnLRisk_NEW VERSION_PPL" xfId="304"/>
    <cellStyle name="_Asia Mar Data_AXJ_May05 as of BD3_Credit Sales" xfId="305"/>
    <cellStyle name="_Asia Mar Data_AXJ_May05 as of BD3_SUMMARY" xfId="306"/>
    <cellStyle name="_Asia Mar Data_Credit Sales" xfId="307"/>
    <cellStyle name="_Asia Mar Data_SUMMARY" xfId="308"/>
    <cellStyle name="_Asia Markets Flash Feb'05" xfId="309"/>
    <cellStyle name="_Asia May Data" xfId="310"/>
    <cellStyle name="_Asia May Data_2009 budget balance sheet &amp; capital v3" xfId="311"/>
    <cellStyle name="_Asia May Data_Americas Emerging Markets Plan 08 Template v1.17" xfId="312"/>
    <cellStyle name="_Asia May Data_Asia Credit Hybrids" xfId="313"/>
    <cellStyle name="_Asia May Data_Asia Credit Hybrids V2 SR Template march 2007_revised" xfId="314"/>
    <cellStyle name="_Asia May Data_ASIA CRedit Markets V 2" xfId="315"/>
    <cellStyle name="_Asia May Data_ASIAPnLRisk_05_0831" xfId="316"/>
    <cellStyle name="_Asia May Data_Asis credit Markets SR Template march 2007_ACM" xfId="317"/>
    <cellStyle name="_Asia May Data_BS" xfId="318"/>
    <cellStyle name="_Asia May Data_BS compliance" xfId="319"/>
    <cellStyle name="_Asia May Data_Credit Sales" xfId="320"/>
    <cellStyle name="_Asia May Data_Credit Sales_2005_PRF breakdown_Asia Credit Market" xfId="321"/>
    <cellStyle name="_Asia May Data_Credit Sales_21 Dec CM Daily" xfId="322"/>
    <cellStyle name="_Asia May Data_Credit Sales_ASIA SUMMARY-CONSOL2" xfId="323"/>
    <cellStyle name="_Asia May Data_Credit Sales_ASIAPnLRisk" xfId="324"/>
    <cellStyle name="_Asia May Data_Credit Sales_ASIAPnLRisk_06_0131B" xfId="325"/>
    <cellStyle name="_Asia May Data_Credit Sales_ASIAPnLRisk_NEW VERSION_PPL" xfId="326"/>
    <cellStyle name="_Asia May Data_Credit Sales_SUMMARY" xfId="327"/>
    <cellStyle name="_Asia May Data_Don-Marie 9-26-07 v6(CM)" xfId="328"/>
    <cellStyle name="_Asia May Data_EMEA EM BD2 Forecast V2" xfId="329"/>
    <cellStyle name="_Asia May Data_EMEA EM BD2 Forecast V3" xfId="330"/>
    <cellStyle name="_Asia May Data_ENTRY SHEET" xfId="331"/>
    <cellStyle name="_Asia May Data_Final Revenues Sep" xfId="332"/>
    <cellStyle name="_Asia May Data_GEM P&amp;L ACTUAL COB 31 August 07" xfId="333"/>
    <cellStyle name="_Asia May Data_HC Tracking Feb 07BIUSHI-elee" xfId="334"/>
    <cellStyle name="_Asia May Data_LEOU Map Jun" xfId="335"/>
    <cellStyle name="_Asia May Data_LEOU Map Jun_2005_PRF breakdown_Asia Credit Market" xfId="336"/>
    <cellStyle name="_Asia May Data_LEOU Map Jun_21 Dec CM Daily" xfId="337"/>
    <cellStyle name="_Asia May Data_LEOU Map Jun_ASIA SUMMARY-CONSOL2" xfId="338"/>
    <cellStyle name="_Asia May Data_LEOU Map Jun_ASIAPnLRisk" xfId="339"/>
    <cellStyle name="_Asia May Data_LEOU Map Jun_ASIAPnLRisk_06_0131B" xfId="340"/>
    <cellStyle name="_Asia May Data_LEOU Map Jun_ASIAPnLRisk_NEW VERSION_PPL" xfId="341"/>
    <cellStyle name="_Asia May Data_LEOU Map Jun_Credit Sales" xfId="342"/>
    <cellStyle name="_Asia May Data_LEOU Map Jun_SUMMARY" xfId="343"/>
    <cellStyle name="_Asia May Data_Summary " xfId="344"/>
    <cellStyle name="_Asia May Data_TOK Credit Hybrids SR Template June 2007_Final" xfId="345"/>
    <cellStyle name="_Asia Oct Data" xfId="346"/>
    <cellStyle name="_Asia Oct Data_Asia Credit Hybrids" xfId="347"/>
    <cellStyle name="_Asia Oct Data_Asia Credit Hybrids V2 SR Template march 2007_revised" xfId="348"/>
    <cellStyle name="_Asia Oct Data_ASIA CRedit Markets V 2" xfId="349"/>
    <cellStyle name="_Asia Oct Data_Asis credit Markets SR Template march 2007_ACM" xfId="350"/>
    <cellStyle name="_Asia Oct Data_Credit Sales" xfId="351"/>
    <cellStyle name="_Asia Oct Data_Restricted_PPL_28Jun" xfId="352"/>
    <cellStyle name="_Asia Oct Data_Restricted_PrdRpt_12 Jun" xfId="353"/>
    <cellStyle name="_Asia Oct Data_Sheet1" xfId="354"/>
    <cellStyle name="_Asia Oct Data_TOK Credit Hybrids SR Template June 2007_Final" xfId="355"/>
    <cellStyle name="_Asia Rates" xfId="356"/>
    <cellStyle name="_ASIA SUMMARY-CONSOL2" xfId="357"/>
    <cellStyle name="_ASIA-Equities Shares to NY" xfId="358"/>
    <cellStyle name="_AsiaIB_CLIENT_Jul_05" xfId="359"/>
    <cellStyle name="_ASIAPnLRisk" xfId="360"/>
    <cellStyle name="_ASIAPnLRisk_05_0228C" xfId="361"/>
    <cellStyle name="_ASIAPnLRisk_05_0829" xfId="362"/>
    <cellStyle name="_ASIAPnLRisk_05_0831" xfId="363"/>
    <cellStyle name="_ASIAPnLRisk_05_1230F" xfId="364"/>
    <cellStyle name="_ASIAPnLRisk_06_0131B" xfId="365"/>
    <cellStyle name="_ASIAPnLRisk_06_0405" xfId="366"/>
    <cellStyle name="_ASIAPnLRisk_NEW VERSION_PPL" xfId="367"/>
    <cellStyle name="_AsiaQ1Review-Dimon 503_Formatted" xfId="368"/>
    <cellStyle name="_Asis credit Markets SR Template march 2007_ACM" xfId="369"/>
    <cellStyle name="_Aspen Financial Update 3-8-07" xfId="370"/>
    <cellStyle name="_Average IB Loans - 2007 thru Nov 30" xfId="371"/>
    <cellStyle name="_AWM - DN" xfId="372"/>
    <cellStyle name="_AXJ IBC M&amp;A" xfId="373"/>
    <cellStyle name="_AXJ_May05 as of BD3" xfId="374"/>
    <cellStyle name="_AXJ_May05 as of BD3_2005_PRF breakdown_Asia Credit Market" xfId="375"/>
    <cellStyle name="_AXJ_May05 as of BD3_21 Dec CM Daily" xfId="376"/>
    <cellStyle name="_AXJ_May05 as of BD3_ASIA SUMMARY-CONSOL2" xfId="377"/>
    <cellStyle name="_AXJ_May05 as of BD3_ASIAPnLRisk" xfId="378"/>
    <cellStyle name="_AXJ_May05 as of BD3_ASIAPnLRisk_06_0131B" xfId="379"/>
    <cellStyle name="_AXJ_May05 as of BD3_ASIAPnLRisk_NEW VERSION_PPL" xfId="380"/>
    <cellStyle name="_AXJ_May05 as of BD3_Credit Sales" xfId="381"/>
    <cellStyle name="_AXJ_May05 as of BD3_SUMMARY" xfId="382"/>
    <cellStyle name="_Balance Sheet and RWA" xfId="383"/>
    <cellStyle name="_Basel I &amp; II RWA Forecast - 02-12 v1" xfId="384"/>
    <cellStyle name="_BD1" xfId="385"/>
    <cellStyle name="_BD9_O&amp;R_Template_Submissions" xfId="386"/>
    <cellStyle name="_BD9_O&amp;R_Template_Submissions_FY Forecast Tracker 9.25.08 v3" xfId="387"/>
    <cellStyle name="_BD9_O&amp;R_Template_Submissions_IB Fcst Variance 1-23-09" xfId="388"/>
    <cellStyle name="_BD9_O&amp;R_Template_Submissions_IB Mgmt Fcst 1-23-09" xfId="389"/>
    <cellStyle name="_BD9_O&amp;R_Template_Submissions_NI Schedule 10.24.08 v2" xfId="390"/>
    <cellStyle name="_BD9_O&amp;R_Template_Submissions_NI Schedule 11.26.08 (MGMT) v3" xfId="391"/>
    <cellStyle name="_BD9_O&amp;R_Template_Submissions_One time Itemsv3" xfId="392"/>
    <cellStyle name="_BD9_O&amp;R_Template_Submissions_Supplemental Sheets 5.20.09" xfId="393"/>
    <cellStyle name="_BD9_O&amp;R_Template_Submissions_Tracker 2Q  5.12.08" xfId="394"/>
    <cellStyle name="_BD9_O&amp;R_Template_Submissions_Tracker 2Q  5.15.08" xfId="395"/>
    <cellStyle name="_Bond Book - 9.30.2008" xfId="396"/>
    <cellStyle name="_Book1" xfId="397"/>
    <cellStyle name="_Book4" xfId="398"/>
    <cellStyle name="_Breakdown SAA" xfId="399"/>
    <cellStyle name="_Breakdown SAA_A" xfId="400"/>
    <cellStyle name="_BS" xfId="401"/>
    <cellStyle name="_BS 2" xfId="402"/>
    <cellStyle name="_BS 2_A" xfId="403"/>
    <cellStyle name="_BS compliance" xfId="404"/>
    <cellStyle name="_BS Netting Apr 08" xfId="405"/>
    <cellStyle name="_BS Netting Mar 08" xfId="406"/>
    <cellStyle name="_Cancun Budget Presentation PPT Excel Sheets" xfId="407"/>
    <cellStyle name="_Capital NII &amp; Brok" xfId="408"/>
    <cellStyle name="_Capital Ratio Detail page" xfId="409"/>
    <cellStyle name="_Cash CDO &amp; AI" xfId="410"/>
    <cellStyle name="_Cash CDO &amp; AI_2005_PRF breakdown_Asia Credit Market" xfId="411"/>
    <cellStyle name="_Cash CDO &amp; AI_21 Dec CM Daily" xfId="412"/>
    <cellStyle name="_Cash CDO &amp; AI_ASIA SUMMARY-CONSOL2" xfId="413"/>
    <cellStyle name="_Cash CDO &amp; AI_ASIAPnLRisk" xfId="414"/>
    <cellStyle name="_Cash CDO &amp; AI_ASIAPnLRisk_06_0131B" xfId="415"/>
    <cellStyle name="_Cash CDO &amp; AI_ASIAPnLRisk_NEW VERSION_PPL" xfId="416"/>
    <cellStyle name="_Cash CDO &amp; AI_Credit Sales" xfId="417"/>
    <cellStyle name="_Cash CDO &amp; AI_Data" xfId="418"/>
    <cellStyle name="_Cash CDO &amp; AI_SUMMARY" xfId="419"/>
    <cellStyle name="_Cashflow Projection for Ares ELIS_Request to JPMorgan Chase 2004-0802" xfId="420"/>
    <cellStyle name="_Cashflows" xfId="421"/>
    <cellStyle name="_Cashflows_A" xfId="422"/>
    <cellStyle name="_China" xfId="423"/>
    <cellStyle name="_Chrysler v.2" xfId="424"/>
    <cellStyle name="_CIO Entry" xfId="425"/>
    <cellStyle name="_CIO Mgmt" xfId="426"/>
    <cellStyle name="_Comma" xfId="427"/>
    <cellStyle name="_Comma_~1134290" xfId="428"/>
    <cellStyle name="_Comma_~3036172" xfId="429"/>
    <cellStyle name="_Comma_~7516164" xfId="430"/>
    <cellStyle name="_Comma_~9342525" xfId="431"/>
    <cellStyle name="_Comma_1 - Pizzi spread rec schedule" xfId="432"/>
    <cellStyle name="_Comma_2007 Budget Scenarios v2" xfId="433"/>
    <cellStyle name="_Comma_2008 Headcount Plan" xfId="434"/>
    <cellStyle name="_Comma_Appendix B" xfId="435"/>
    <cellStyle name="_Comma_Aspen Financial Update 3-8-07" xfId="436"/>
    <cellStyle name="_Comma_AutoPrice2000" xfId="437"/>
    <cellStyle name="_Comma_Book1" xfId="438"/>
    <cellStyle name="_Comma_Book4" xfId="439"/>
    <cellStyle name="_Comma_Cancun Budget Presentation PPT Excel Sheets" xfId="440"/>
    <cellStyle name="_Comma_Company Operating Model v24" xfId="441"/>
    <cellStyle name="_Comma_Covenant compliance 11-18-07 v3" xfId="442"/>
    <cellStyle name="_Comma_Covenant compliance 11-19-07 v2" xfId="443"/>
    <cellStyle name="_Comma_Earth holco capital structure" xfId="444"/>
    <cellStyle name="_Comma_Enterprise V10.1 budget input" xfId="445"/>
    <cellStyle name="_Comma_Latest Exposure Data" xfId="446"/>
    <cellStyle name="_Comma_Natural Account vs AMTD v2" xfId="447"/>
    <cellStyle name="_Comma_Q107 Company Estimate 3-29-07" xfId="448"/>
    <cellStyle name="_Comma_Q107 Company Estimate 3-8-07" xfId="449"/>
    <cellStyle name="_Comma_Q207 Forecast" xfId="450"/>
    <cellStyle name="_Comma_Q407 Consolidating Estimate" xfId="451"/>
    <cellStyle name="_Comma_Segment" xfId="452"/>
    <cellStyle name="_Comma_Spread Walk NEW_Budget ENT" xfId="453"/>
    <cellStyle name="_Comma_Valuation Materials_v6" xfId="454"/>
    <cellStyle name="_Commentary" xfId="455"/>
    <cellStyle name="_Company Operating Model v24" xfId="456"/>
    <cellStyle name="_comparison Apr 07" xfId="457"/>
    <cellStyle name="_Consol PL Summary" xfId="458"/>
    <cellStyle name="_Consol PL Summary 26 May" xfId="459"/>
    <cellStyle name="_Consol PL Summary-Dec(Jan10)" xfId="460"/>
    <cellStyle name="_Consol prod and clients" xfId="461"/>
    <cellStyle name="_Copy of AM Rpt- September Rptg Pkg   DAY 6 with 9+3 FY Fcst" xfId="462"/>
    <cellStyle name="_Copy of Project America Cash flows v59 xls SLF v 8 (2)" xfId="463"/>
    <cellStyle name="_Corp IC Page for Q1 Outlook v2" xfId="464"/>
    <cellStyle name="_Corp List - Oct 04" xfId="465"/>
    <cellStyle name="_Corp List - Oct 04_2009 budget balance sheet &amp; capital v3" xfId="466"/>
    <cellStyle name="_Corp List - Oct 04_Americas Emerging Markets Plan 08 Template v1.17" xfId="467"/>
    <cellStyle name="_Corp List - Oct 04_ASIAPnLRisk_05_0831" xfId="468"/>
    <cellStyle name="_Corp List - Oct 04_ASIAPnLRisk_05_1230F" xfId="469"/>
    <cellStyle name="_Corp List - Oct 04_ASIAPnLRisk_06_0405" xfId="470"/>
    <cellStyle name="_Corp List - Oct 04_BS" xfId="471"/>
    <cellStyle name="_Corp List - Oct 04_BS compliance" xfId="472"/>
    <cellStyle name="_Corp List - Oct 04_Credit Sales" xfId="473"/>
    <cellStyle name="_Corp List - Oct 04_Don-Marie 9-26-07 v6(CM)" xfId="474"/>
    <cellStyle name="_Corp List - Oct 04_Edsparr's historical" xfId="475"/>
    <cellStyle name="_Corp List - Oct 04_EMEA EM BD2 Forecast V2" xfId="476"/>
    <cellStyle name="_Corp List - Oct 04_EMEA EM BD2 Forecast V3" xfId="477"/>
    <cellStyle name="_Corp List - Oct 04_ENTRY SHEET" xfId="478"/>
    <cellStyle name="_Corp List - Oct 04_GEM P&amp;L ACTUAL COB 31 August 07" xfId="479"/>
    <cellStyle name="_Corp List - Oct 04_HC Tracking Feb 07BIUSHI-elee" xfId="480"/>
    <cellStyle name="_Corp List - Oct 04_MTM Figures" xfId="481"/>
    <cellStyle name="_Corp List - Oct 04_PnL_Split_Apr06" xfId="482"/>
    <cellStyle name="_Corp List - Oct 04_PnL_Split_Jan19" xfId="483"/>
    <cellStyle name="_Corp List - Oct 04_PnL_Split_Jun 02" xfId="484"/>
    <cellStyle name="_Corp List - Oct 04_PnL_Split_Jun 30_Final" xfId="485"/>
    <cellStyle name="_Corp List - Oct 04_PnL_Split_Mar06 - v2" xfId="486"/>
    <cellStyle name="_Corp List - Oct 04_PnL_Split_Mar15 - v2" xfId="487"/>
    <cellStyle name="_Corp List - Oct 04_PnL_Split_Mar16 - v2" xfId="488"/>
    <cellStyle name="_Corp List - Oct 04_PnL_Split_May16" xfId="489"/>
    <cellStyle name="_Corp List - Oct 04_PnL_Split_May24" xfId="490"/>
    <cellStyle name="_Corp List - Oct 04_PnL_Split_May26" xfId="491"/>
    <cellStyle name="_Corp List - Oct 04_PnL_Split_May30" xfId="492"/>
    <cellStyle name="_Corp List - Oct 04_Restricted_PPL_28Jun" xfId="493"/>
    <cellStyle name="_Corp List - Oct 04_Sheet1" xfId="494"/>
    <cellStyle name="_Corp List - Oct 04_Summary " xfId="495"/>
    <cellStyle name="_Corp List - Sep 04" xfId="496"/>
    <cellStyle name="_Corp List - Sep 04_2009 budget balance sheet &amp; capital v3" xfId="497"/>
    <cellStyle name="_Corp List - Sep 04_Americas Emerging Markets Plan 08 Template v1.17" xfId="498"/>
    <cellStyle name="_Corp List - Sep 04_ASIAPnLRisk_05_0831" xfId="499"/>
    <cellStyle name="_Corp List - Sep 04_ASIAPnLRisk_05_1230F" xfId="500"/>
    <cellStyle name="_Corp List - Sep 04_ASIAPnLRisk_06_0405" xfId="501"/>
    <cellStyle name="_Corp List - Sep 04_BS" xfId="502"/>
    <cellStyle name="_Corp List - Sep 04_BS compliance" xfId="503"/>
    <cellStyle name="_Corp List - Sep 04_Cash CDO &amp; AI" xfId="504"/>
    <cellStyle name="_Corp List - Sep 04_Cash CDO &amp; AI_2005_PRF breakdown_Asia Credit Market" xfId="505"/>
    <cellStyle name="_Corp List - Sep 04_Cash CDO &amp; AI_21 Dec CM Daily" xfId="506"/>
    <cellStyle name="_Corp List - Sep 04_Cash CDO &amp; AI_ASIA SUMMARY-CONSOL2" xfId="507"/>
    <cellStyle name="_Corp List - Sep 04_Cash CDO &amp; AI_ASIAPnLRisk" xfId="508"/>
    <cellStyle name="_Corp List - Sep 04_Cash CDO &amp; AI_ASIAPnLRisk_06_0131B" xfId="509"/>
    <cellStyle name="_Corp List - Sep 04_Cash CDO &amp; AI_ASIAPnLRisk_NEW VERSION_PPL" xfId="510"/>
    <cellStyle name="_Corp List - Sep 04_Cash CDO &amp; AI_Credit Sales" xfId="511"/>
    <cellStyle name="_Corp List - Sep 04_Cash CDO &amp; AI_Data" xfId="512"/>
    <cellStyle name="_Corp List - Sep 04_Cash CDO &amp; AI_SUMMARY" xfId="513"/>
    <cellStyle name="_Corp List - Sep 04_Credit Sales" xfId="514"/>
    <cellStyle name="_Corp List - Sep 04_Don-Marie 9-26-07 v6(CM)" xfId="515"/>
    <cellStyle name="_Corp List - Sep 04_Edsparr's historical" xfId="516"/>
    <cellStyle name="_Corp List - Sep 04_EMEA EM BD2 Forecast V2" xfId="517"/>
    <cellStyle name="_Corp List - Sep 04_EMEA EM BD2 Forecast V3" xfId="518"/>
    <cellStyle name="_Corp List - Sep 04_ENTRY SHEET" xfId="519"/>
    <cellStyle name="_Corp List - Sep 04_GEM P&amp;L ACTUAL COB 31 August 07" xfId="520"/>
    <cellStyle name="_Corp List - Sep 04_HC Tracking Feb 07BIUSHI-elee" xfId="521"/>
    <cellStyle name="_Corp List - Sep 04_MTM Figures" xfId="522"/>
    <cellStyle name="_Corp List - Sep 04_PnL_Split_Apr06" xfId="523"/>
    <cellStyle name="_Corp List - Sep 04_PnL_Split_Jan19" xfId="524"/>
    <cellStyle name="_Corp List - Sep 04_PnL_Split_Jun 02" xfId="525"/>
    <cellStyle name="_Corp List - Sep 04_PnL_Split_Jun 30_Final" xfId="526"/>
    <cellStyle name="_Corp List - Sep 04_PnL_Split_Mar06 - v2" xfId="527"/>
    <cellStyle name="_Corp List - Sep 04_PnL_Split_Mar15 - v2" xfId="528"/>
    <cellStyle name="_Corp List - Sep 04_PnL_Split_Mar16 - v2" xfId="529"/>
    <cellStyle name="_Corp List - Sep 04_PnL_Split_May16" xfId="530"/>
    <cellStyle name="_Corp List - Sep 04_PnL_Split_May24" xfId="531"/>
    <cellStyle name="_Corp List - Sep 04_PnL_Split_May26" xfId="532"/>
    <cellStyle name="_Corp List - Sep 04_PnL_Split_May30" xfId="533"/>
    <cellStyle name="_Corp List - Sep 04_Restricted_PPL_28Jun" xfId="534"/>
    <cellStyle name="_Corp List - Sep 04_Sheet1" xfId="535"/>
    <cellStyle name="_Corp List - Sep 04_SSG" xfId="536"/>
    <cellStyle name="_Corp List - Sep 04_SSG_2005_PRF breakdown_Asia Credit Market" xfId="537"/>
    <cellStyle name="_Corp List - Sep 04_SSG_21 Dec CM Daily" xfId="538"/>
    <cellStyle name="_Corp List - Sep 04_SSG_ASIA SUMMARY-CONSOL2" xfId="539"/>
    <cellStyle name="_Corp List - Sep 04_SSG_ASIAPnLRisk" xfId="540"/>
    <cellStyle name="_Corp List - Sep 04_SSG_ASIAPnLRisk_06_0131B" xfId="541"/>
    <cellStyle name="_Corp List - Sep 04_SSG_ASIAPnLRisk_NEW VERSION_PPL" xfId="542"/>
    <cellStyle name="_Corp List - Sep 04_SSG_Credit Sales" xfId="543"/>
    <cellStyle name="_Corp List - Sep 04_SSG_Data" xfId="544"/>
    <cellStyle name="_Corp List - Sep 04_SSG_SUMMARY" xfId="545"/>
    <cellStyle name="_Corp List - Sep 04_Summary " xfId="546"/>
    <cellStyle name="_CORPORATE" xfId="547"/>
    <cellStyle name="_Covenant compliance 11-18-07 v3" xfId="548"/>
    <cellStyle name="_Covenant compliance 11-19-07 v2" xfId="549"/>
    <cellStyle name="_cover page" xfId="550"/>
    <cellStyle name="_cover page_Book1" xfId="551"/>
    <cellStyle name="_cover page_File 1 - 2008 &amp; 2009 MYF - Board Pre-read View 7.24.08" xfId="552"/>
    <cellStyle name="_cover page_Supplemental Sheets 5.20.09" xfId="553"/>
    <cellStyle name="_Cr Exotics" xfId="554"/>
    <cellStyle name="_Cr Exotics_Data" xfId="555"/>
    <cellStyle name="_Cr Exotics_Summary" xfId="556"/>
    <cellStyle name="_Credit Costs 5.12.08tracker" xfId="557"/>
    <cellStyle name="_Credit Costs Slides - April EMR" xfId="558"/>
    <cellStyle name="_Credit Markets February Control Meeting" xfId="559"/>
    <cellStyle name="_Credit Markets October Control meeting" xfId="560"/>
    <cellStyle name="_Credit Metrics Slide - April" xfId="561"/>
    <cellStyle name="_Credit Sales" xfId="562"/>
    <cellStyle name="_CREDIT SUMM" xfId="563"/>
    <cellStyle name="_CREDIT SUMM_2005_PRF breakdown_Asia Credit Market" xfId="564"/>
    <cellStyle name="_CREDIT SUMM_21 Dec CM Daily" xfId="565"/>
    <cellStyle name="_CREDIT SUMM_ASIA SUMMARY-CONSOL2" xfId="566"/>
    <cellStyle name="_CREDIT SUMM_ASIAPnLRisk" xfId="567"/>
    <cellStyle name="_CREDIT SUMM_ASIAPnLRisk_06_0131B" xfId="568"/>
    <cellStyle name="_CREDIT SUMM_ASIAPnLRisk_NEW VERSION_PPL" xfId="569"/>
    <cellStyle name="_CREDIT SUMM_Credit Sales" xfId="570"/>
    <cellStyle name="_CREDIT SUMM_Data" xfId="571"/>
    <cellStyle name="_CREDIT SUMM_SUMMARY" xfId="572"/>
    <cellStyle name="_CREGS 2006 Budget Review 11.28.05" xfId="573"/>
    <cellStyle name="_CT&amp;O Deck for Jamie Review  20 Nov FINAL v2" xfId="574"/>
    <cellStyle name="_CT&amp;O Deck for Jamie Review  20 Nov FINAL v2_Book1" xfId="575"/>
    <cellStyle name="_CT&amp;O Deck for Jamie Review  20 Nov FINAL v2_File 1 - 2008 &amp; 2009 MYF - Board Pre-read View 7.24.08" xfId="576"/>
    <cellStyle name="_CT&amp;O Deck for Jamie Review  20 Nov FINAL v2_Supplemental Sheets 5.20.09" xfId="577"/>
    <cellStyle name="_CT&amp;o Deck for Jamie Review ~ 20 Nov FINAL" xfId="578"/>
    <cellStyle name="_CT&amp;o Deck for Jamie Review ~ 20 Nov FINAL_Book1" xfId="579"/>
    <cellStyle name="_CT&amp;o Deck for Jamie Review ~ 20 Nov FINAL_File 1 - 2008 &amp; 2009 MYF - Board Pre-read View 7.24.08" xfId="580"/>
    <cellStyle name="_CT&amp;o Deck for Jamie Review ~ 20 Nov FINAL_Supplemental Sheets 5.20.09" xfId="581"/>
    <cellStyle name="_CT&amp;O Oct BD2_ExecSummary v2 (with aspirational added)" xfId="582"/>
    <cellStyle name="_CT&amp;O Oct BD2_ExecSummary v2 (with aspirational added)_Book1" xfId="583"/>
    <cellStyle name="_CT&amp;O Oct BD2_ExecSummary v2 (with aspirational added)_File 1 - 2008 &amp; 2009 MYF - Board Pre-read View 7.24.08" xfId="584"/>
    <cellStyle name="_CT&amp;O Oct BD2_ExecSummary v2 (with aspirational added)_Supplemental Sheets 5.20.09" xfId="585"/>
    <cellStyle name="_CT&amp;O Oct BD8_ExecSummary (with aspirational added)_V3" xfId="586"/>
    <cellStyle name="_CT&amp;O Oct BD8_ExecSummary (with aspirational added)_V3_Book1" xfId="587"/>
    <cellStyle name="_CT&amp;O Oct BD8_ExecSummary (with aspirational added)_V3_File 1 - 2008 &amp; 2009 MYF - Board Pre-read View 7.24.08" xfId="588"/>
    <cellStyle name="_CT&amp;O Oct BD8_ExecSummary (with aspirational added)_V3_Supplemental Sheets 5.20.09" xfId="589"/>
    <cellStyle name="_Currency" xfId="590"/>
    <cellStyle name="_Currency_~1134290" xfId="591"/>
    <cellStyle name="_Currency_~3036172" xfId="592"/>
    <cellStyle name="_Currency_~7516164" xfId="593"/>
    <cellStyle name="_Currency_~9342525" xfId="594"/>
    <cellStyle name="_Currency_1 - Pizzi spread rec schedule" xfId="595"/>
    <cellStyle name="_Currency_2007 Budget Scenarios v2" xfId="596"/>
    <cellStyle name="_Currency_2008 Headcount Plan" xfId="597"/>
    <cellStyle name="_Currency_Appendix B" xfId="598"/>
    <cellStyle name="_Currency_Aspen Financial Update 3-8-07" xfId="599"/>
    <cellStyle name="_Currency_AutoPrice2000" xfId="600"/>
    <cellStyle name="_Currency_Book1" xfId="601"/>
    <cellStyle name="_Currency_Book4" xfId="602"/>
    <cellStyle name="_Currency_Cancun Budget Presentation PPT Excel Sheets" xfId="603"/>
    <cellStyle name="_Currency_Company Operating Model v24" xfId="604"/>
    <cellStyle name="_Currency_Covenant compliance 11-18-07 v3" xfId="605"/>
    <cellStyle name="_Currency_Covenant compliance 11-19-07 v2" xfId="606"/>
    <cellStyle name="_Currency_Earth holco capital structure" xfId="607"/>
    <cellStyle name="_Currency_Enterprise V10.1 budget input" xfId="608"/>
    <cellStyle name="_Currency_Latest Exposure Data" xfId="609"/>
    <cellStyle name="_Currency_Natural Account vs AMTD v2" xfId="610"/>
    <cellStyle name="_Currency_Q107 Company Estimate 3-29-07" xfId="611"/>
    <cellStyle name="_Currency_Q107 Company Estimate 3-8-07" xfId="612"/>
    <cellStyle name="_Currency_Q207 Forecast" xfId="613"/>
    <cellStyle name="_Currency_Q407 Consolidating Estimate" xfId="614"/>
    <cellStyle name="_Currency_Segment" xfId="615"/>
    <cellStyle name="_Currency_Spread Walk NEW_Budget ENT" xfId="616"/>
    <cellStyle name="_Currency_Valuation Materials_v2" xfId="617"/>
    <cellStyle name="_Currency_Valuation Materials_v6" xfId="618"/>
    <cellStyle name="_CurrencySpace" xfId="619"/>
    <cellStyle name="_CurrencySpace_~1134290" xfId="620"/>
    <cellStyle name="_CurrencySpace_~3036172" xfId="621"/>
    <cellStyle name="_CurrencySpace_~7516164" xfId="622"/>
    <cellStyle name="_CurrencySpace_~9342525" xfId="623"/>
    <cellStyle name="_CurrencySpace_1 - Pizzi spread rec schedule" xfId="624"/>
    <cellStyle name="_CurrencySpace_2007 Budget Scenarios v2" xfId="625"/>
    <cellStyle name="_CurrencySpace_2008 Headcount Plan" xfId="626"/>
    <cellStyle name="_CurrencySpace_Appendix B" xfId="627"/>
    <cellStyle name="_CurrencySpace_Aspen Financial Update 3-8-07" xfId="628"/>
    <cellStyle name="_CurrencySpace_AutoPrice2000" xfId="629"/>
    <cellStyle name="_CurrencySpace_Book1" xfId="630"/>
    <cellStyle name="_CurrencySpace_Book4" xfId="631"/>
    <cellStyle name="_CurrencySpace_Cancun Budget Presentation PPT Excel Sheets" xfId="632"/>
    <cellStyle name="_CurrencySpace_Company Operating Model v24" xfId="633"/>
    <cellStyle name="_CurrencySpace_Covenant compliance 11-18-07 v3" xfId="634"/>
    <cellStyle name="_CurrencySpace_Covenant compliance 11-19-07 v2" xfId="635"/>
    <cellStyle name="_CurrencySpace_Earth holco capital structure" xfId="636"/>
    <cellStyle name="_CurrencySpace_Enterprise V10.1 budget input" xfId="637"/>
    <cellStyle name="_CurrencySpace_Latest Exposure Data" xfId="638"/>
    <cellStyle name="_CurrencySpace_Natural Account vs AMTD v2" xfId="639"/>
    <cellStyle name="_CurrencySpace_Q107 Company Estimate 3-29-07" xfId="640"/>
    <cellStyle name="_CurrencySpace_Q107 Company Estimate 3-8-07" xfId="641"/>
    <cellStyle name="_CurrencySpace_Q207 Forecast" xfId="642"/>
    <cellStyle name="_CurrencySpace_Q407 Consolidating Estimate" xfId="643"/>
    <cellStyle name="_CurrencySpace_Segment" xfId="644"/>
    <cellStyle name="_CurrencySpace_Spread Walk NEW_Budget ENT" xfId="645"/>
    <cellStyle name="_CurrencySpace_Valuation Materials_v2" xfId="646"/>
    <cellStyle name="_CurrencySpace_Valuation Materials_v6" xfId="647"/>
    <cellStyle name="_cut2" xfId="648"/>
    <cellStyle name="_cut2_A" xfId="649"/>
    <cellStyle name="_CVA DVA Explain_Apr 09_0511" xfId="650"/>
    <cellStyle name="_CVA DVA Explain_May 09_2" xfId="651"/>
    <cellStyle name="_CVA_DVA Explain_2" xfId="652"/>
    <cellStyle name="_Daily" xfId="653"/>
    <cellStyle name="_Daily PL" xfId="654"/>
    <cellStyle name="_Data" xfId="655"/>
    <cellStyle name="_DataMTD" xfId="656"/>
    <cellStyle name="_DataYTD" xfId="657"/>
    <cellStyle name="_Defaulted Derivs (EMR) - 0210" xfId="658"/>
    <cellStyle name="_Defaulted Derivs Rec - 013110 (Cristal P&amp;L drops)" xfId="659"/>
    <cellStyle name="_Defaulted Derivs Rec - 013110 (Cristal P&amp;L drops)_Defaulted Derivs Rec - 022810 (Cristal vs GL PnL rec) BD3" xfId="660"/>
    <cellStyle name="_Defaulted Derivs Rec - 022810 (Cristal vs GL PnL rec) BD3" xfId="661"/>
    <cellStyle name="_Details from CMR Final - Sep 06" xfId="662"/>
    <cellStyle name="_Disc Agency ARMs" xfId="663"/>
    <cellStyle name="_Disc Agency ARMs_A" xfId="664"/>
    <cellStyle name="_DM Scorecard Metrics February 06 - 0331" xfId="665"/>
    <cellStyle name="_DM Weekly Scorecard Metrics -041406 v3" xfId="666"/>
    <cellStyle name="_Don-Marie 9-26-07 v6(CM)" xfId="667"/>
    <cellStyle name="_DPS" xfId="668"/>
    <cellStyle name="_DRAFT_AWM_IM_March_TECH_EMR" xfId="669"/>
    <cellStyle name="_DRAFT_AWM_IM_March_TECH_EMR_A" xfId="670"/>
    <cellStyle name="_Earnings Slide - LLA v1 to be updated for 3Q forecast" xfId="671"/>
    <cellStyle name="_Earth holco capital structure" xfId="672"/>
    <cellStyle name="_EdFin Est Balance Sheet TEMPLATE 08&amp;09 rev0605" xfId="673"/>
    <cellStyle name="_Edsparr - June 07_Flash" xfId="674"/>
    <cellStyle name="_Edsparr's historical" xfId="675"/>
    <cellStyle name="_EMEA EM BD2 Forecast V2" xfId="676"/>
    <cellStyle name="_EMEA EM BD2 Forecast V3" xfId="677"/>
    <cellStyle name="_EMEA Emerging Market Plan 08 Templatev1.17" xfId="678"/>
    <cellStyle name="_EMR - Monthly Estimation IMP Grid August 06 YTD" xfId="679"/>
    <cellStyle name="_EMR MAR06 CTO Summary" xfId="680"/>
    <cellStyle name="_EMR MAR06 CTO Summary v2" xfId="681"/>
    <cellStyle name="_EMR MAR06 ST&amp;O Summary" xfId="682"/>
    <cellStyle name="_EMR-Mar Investment Productivity" xfId="683"/>
    <cellStyle name="_Energy~Softs" xfId="684"/>
    <cellStyle name="_Energy-Softs and Index" xfId="685"/>
    <cellStyle name="_Enterprise V10.1 budget input" xfId="686"/>
    <cellStyle name="_Equities Cash" xfId="687"/>
    <cellStyle name="_Equities_S&amp;G and Investments_RevAssumptionR2" xfId="688"/>
    <cellStyle name="_EqutiesInfoSheet_11.03.05" xfId="689"/>
    <cellStyle name="_EqutiesInfoSheet_11.03.05_HC Tracking Feb 07BIUSHI-elee" xfId="690"/>
    <cellStyle name="_ETrade Model (Updated February 12, 2008) v.4" xfId="691"/>
    <cellStyle name="_Euro" xfId="692"/>
    <cellStyle name="_Executive Summary V1" xfId="693"/>
    <cellStyle name="_Ex-Japan Rates HC_April'07" xfId="694"/>
    <cellStyle name="_Exotics" xfId="695"/>
    <cellStyle name="_Exotics Pyramid" xfId="696"/>
    <cellStyle name="_External Data (slow growth)" xfId="697"/>
    <cellStyle name="_FCASTAUM (Revenue Forecast)" xfId="698"/>
    <cellStyle name="_Feb Month Investment Productivity" xfId="699"/>
    <cellStyle name="_FEGL&amp;PSGL_Jul05" xfId="700"/>
    <cellStyle name="_Final" xfId="701"/>
    <cellStyle name="_Final '07 Bottoms Up" xfId="702"/>
    <cellStyle name="_Final Revenues Sep" xfId="703"/>
    <cellStyle name="_Final_A" xfId="704"/>
    <cellStyle name="_For FO" xfId="705"/>
    <cellStyle name="_Forecast 3Q_8_05_08" xfId="706"/>
    <cellStyle name="_Format Example" xfId="707"/>
    <cellStyle name="_Frank B 11-7-06 Draft (pages from 10-23 allocs roundtable)" xfId="708"/>
    <cellStyle name="_FRB_APR-09 Balance Sheet - FINAL" xfId="709"/>
    <cellStyle name="_FSA OCt 06.final" xfId="710"/>
    <cellStyle name="_Functional model Danny V4" xfId="711"/>
    <cellStyle name="_Functional PnL 06 Budget Summary LS v7 (Proposed new L2)" xfId="712"/>
    <cellStyle name="_FunctionalpnlSlides_Michelle(old)" xfId="713"/>
    <cellStyle name="_Futures Recon Apr 2008" xfId="714"/>
    <cellStyle name="_FX- FXO Aug Flash pending numbers v0.02" xfId="715"/>
    <cellStyle name="_FY Forecast Tracker 9.25.08 v3" xfId="716"/>
    <cellStyle name="_GCCG EMR control pages - Apr 07" xfId="717"/>
    <cellStyle name="_GCCG templates" xfId="718"/>
    <cellStyle name="_GEM P&amp;L ACTUAL COB 31 August 07" xfId="719"/>
    <cellStyle name="_GEM Plan 08- Investment - Productivityv 0.08" xfId="720"/>
    <cellStyle name="_General Services - BD9 Files_JAN_2006" xfId="721"/>
    <cellStyle name="_General Services - BD9 Files_JAN_2006_FY Forecast Tracker 9.25.08 v3" xfId="722"/>
    <cellStyle name="_General Services - BD9 Files_JAN_2006_IB Fcst Variance 1-23-09" xfId="723"/>
    <cellStyle name="_General Services - BD9 Files_JAN_2006_IB Mgmt Fcst 1-23-09" xfId="724"/>
    <cellStyle name="_General Services - BD9 Files_JAN_2006_NI Schedule 10.24.08 v2" xfId="725"/>
    <cellStyle name="_General Services - BD9 Files_JAN_2006_NI Schedule 11.26.08 (MGMT) v3" xfId="726"/>
    <cellStyle name="_General Services - BD9 Files_JAN_2006_One time Itemsv3" xfId="727"/>
    <cellStyle name="_General Services - BD9 Files_JAN_2006_Supplemental Sheets 5.20.09" xfId="728"/>
    <cellStyle name="_General Services BD2 Estimate-Feb 2006" xfId="729"/>
    <cellStyle name="_General Services BD2 Estimate-Feb 2006_Tracker 2Q  5.12.08" xfId="730"/>
    <cellStyle name="_General Services BD2 Estimate-Feb 2006_Tracker 2Q  5.15.08" xfId="731"/>
    <cellStyle name="_General Servvices - 1Q 2006 Financial Update" xfId="732"/>
    <cellStyle name="_General Servvices - 1Q 2006 Financial Update_Tracker 2Q  5.12.08" xfId="733"/>
    <cellStyle name="_General Servvices - 1Q 2006 Financial Update_Tracker 2Q  5.15.08" xfId="734"/>
    <cellStyle name="_Global Eq First Round Investments 9 21 07" xfId="735"/>
    <cellStyle name="_Global Exotics" xfId="736"/>
    <cellStyle name="_GM Capital Structure" xfId="737"/>
    <cellStyle name="_GM Capital Structure v 2" xfId="738"/>
    <cellStyle name="_GMAC_Chrysler Tracker v.27" xfId="739"/>
    <cellStyle name="_GPG PL" xfId="740"/>
    <cellStyle name="_Graphs F3 and Round 1A 2007 IMI.1" xfId="741"/>
    <cellStyle name="_Gross Loan" xfId="742"/>
    <cellStyle name="_GROSSPL" xfId="743"/>
    <cellStyle name="_GTD" xfId="744"/>
    <cellStyle name="_GTI 2006 Plan_ Supporting Document Waterfalls" xfId="745"/>
    <cellStyle name="_gti depr_amort 121305" xfId="746"/>
    <cellStyle name="_GTI HC FY Forecast Temp" xfId="747"/>
    <cellStyle name="_GTI HC FY Forecast Temp_Book1" xfId="748"/>
    <cellStyle name="_GTI HC FY Forecast Temp_File 1 - 2008 &amp; 2009 MYF - Board Pre-read View 7.24.08" xfId="749"/>
    <cellStyle name="_GTI HC FY Forecast Temp_Supplemental Sheets 5.20.09" xfId="750"/>
    <cellStyle name="_GTI HC FY Forecast Temp_Tracker 2Q  5.12.08" xfId="751"/>
    <cellStyle name="_GTI HC FY Forecast Temp_Tracker 2Q  5.15.08" xfId="752"/>
    <cellStyle name="_GTI tower BD9_Exp_Template2_Submissions" xfId="753"/>
    <cellStyle name="_GTI tower BD9_Exp_Template2_Submissions_FY Forecast Tracker 9.25.08 v3" xfId="754"/>
    <cellStyle name="_GTI tower BD9_Exp_Template2_Submissions_IB Fcst Variance 1-23-09" xfId="755"/>
    <cellStyle name="_GTI tower BD9_Exp_Template2_Submissions_IB Mgmt Fcst 1-23-09" xfId="756"/>
    <cellStyle name="_GTI tower BD9_Exp_Template2_Submissions_NI Schedule 10.24.08 v2" xfId="757"/>
    <cellStyle name="_GTI tower BD9_Exp_Template2_Submissions_NI Schedule 11.26.08 (MGMT) v3" xfId="758"/>
    <cellStyle name="_GTI tower BD9_Exp_Template2_Submissions_One time Itemsv3" xfId="759"/>
    <cellStyle name="_GTI tower BD9_Exp_Template2_Submissions_Supplemental Sheets 5.20.09" xfId="760"/>
    <cellStyle name="_GTI tower BD9_Exp_Template2_Submissions_Tracker 2Q  5.12.08" xfId="761"/>
    <cellStyle name="_GTI tower BD9_Exp_Template2_Submissions_Tracker 2Q  5.15.08" xfId="762"/>
    <cellStyle name="_HC Numbers (2006 Plan) Templates 15 &amp; 16 - 09-15-2005" xfId="763"/>
    <cellStyle name="_HC Numbers (2006 Plan) Templates 15 &amp; 16 - 09-15-2005_Book1" xfId="764"/>
    <cellStyle name="_HC Numbers (2006 Plan) Templates 15 &amp; 16 - 09-15-2005_File 1 - 2008 &amp; 2009 MYF - Board Pre-read View 7.24.08" xfId="765"/>
    <cellStyle name="_HC Numbers (2006 Plan) Templates 15 &amp; 16 - 09-15-2005_Supplemental Sheets 5.20.09" xfId="766"/>
    <cellStyle name="_HC Numbers (2006 Plan) Templates 15 &amp; 16 - 09-15-2005_Tracker 2Q  5.12.08" xfId="767"/>
    <cellStyle name="_HC Numbers (2006 Plan) Templates 15 &amp; 16 - 09-15-2005_Tracker 2Q  5.15.08" xfId="768"/>
    <cellStyle name="_HC Tracking Feb 07BIUSHI-elee" xfId="769"/>
    <cellStyle name="_HC Tracking July 07" xfId="770"/>
    <cellStyle name="_Headcount Buildup Zoran" xfId="771"/>
    <cellStyle name="_Headcount Buildup Zoran_FY Forecast Tracker 9.25.08 v3" xfId="772"/>
    <cellStyle name="_Headcount Buildup Zoran_IB Fcst Variance 1-23-09" xfId="773"/>
    <cellStyle name="_Headcount Buildup Zoran_IB Mgmt Fcst 1-23-09" xfId="774"/>
    <cellStyle name="_Headcount Buildup Zoran_NI Schedule 10.24.08 v2" xfId="775"/>
    <cellStyle name="_Headcount Buildup Zoran_NI Schedule 11.26.08 (MGMT) v3" xfId="776"/>
    <cellStyle name="_Headcount Buildup Zoran_One time Itemsv3" xfId="777"/>
    <cellStyle name="_Headcount Buildup Zoran_Supplemental Sheets 5.20.09" xfId="778"/>
    <cellStyle name="_Headcount Buildup Zoran_Tracker 2Q  5.12.08" xfId="779"/>
    <cellStyle name="_Headcount Buildup Zoran_Tracker 2Q  5.15.08" xfId="780"/>
    <cellStyle name="_Heading" xfId="781"/>
    <cellStyle name="_Heading_2009 budget balance sheet &amp; capital v3" xfId="782"/>
    <cellStyle name="_Heading_2009 budget by quarter 3-03-09 1200hrs" xfId="783"/>
    <cellStyle name="_Heading_BS" xfId="784"/>
    <cellStyle name="_Heading_BS compliance" xfId="785"/>
    <cellStyle name="_Heading_Don-Marie 9-26-07 v6(CM)" xfId="786"/>
    <cellStyle name="_Heading_Final Budget Book 3-6" xfId="787"/>
    <cellStyle name="_Heading_IB Headcount Summary" xfId="788"/>
    <cellStyle name="_Heading_IB Headcount Summary 2" xfId="789"/>
    <cellStyle name="_Heading_IB Investments and Productivity" xfId="790"/>
    <cellStyle name="_Heading_management fee calc.071604" xfId="791"/>
    <cellStyle name="_Heading_management fee calc.071604_2007 Headcount" xfId="792"/>
    <cellStyle name="_Heading_management fee calc.071604_Sheet1" xfId="793"/>
    <cellStyle name="_Heading_management fee calc.071604_Stress" xfId="794"/>
    <cellStyle name="_Heading_management fee calc.071604_Summary" xfId="795"/>
    <cellStyle name="_Heading_Nov28pf" xfId="796"/>
    <cellStyle name="_Heading_prestemp" xfId="797"/>
    <cellStyle name="_Heading_prestemp_2007 Headcount" xfId="798"/>
    <cellStyle name="_Heading_prestemp_Sheet1" xfId="799"/>
    <cellStyle name="_Heading_prestemp_Stress" xfId="800"/>
    <cellStyle name="_Heading_prestemp_Summary" xfId="801"/>
    <cellStyle name="_Heading_Round 1 Summary FINAL 28 Sep" xfId="802"/>
    <cellStyle name="_Heading_Round 2 Adj Budget Book v2" xfId="803"/>
    <cellStyle name="_Heading_Sheet1" xfId="804"/>
    <cellStyle name="_Heading_Valuation Materials_v6" xfId="805"/>
    <cellStyle name="_HG DCM Financials" xfId="806"/>
    <cellStyle name="_Hierarchy" xfId="807"/>
    <cellStyle name="_Hierarchy Map" xfId="808"/>
    <cellStyle name="_Hierarchy Map_HC Tracking Feb 07BIUSHI-elee" xfId="809"/>
    <cellStyle name="_Highlight" xfId="810"/>
    <cellStyle name="_historical" xfId="811"/>
    <cellStyle name="_historical_2005_PRF breakdown_Asia Credit Market" xfId="812"/>
    <cellStyle name="_historical_21 Dec CM Daily" xfId="813"/>
    <cellStyle name="_historical_ASIA SUMMARY-CONSOL2" xfId="814"/>
    <cellStyle name="_historical_ASIAPnLRisk" xfId="815"/>
    <cellStyle name="_historical_ASIAPnLRisk_06_0131B" xfId="816"/>
    <cellStyle name="_historical_ASIAPnLRisk_NEW VERSION_PPL" xfId="817"/>
    <cellStyle name="_historical_Credit Sales" xfId="818"/>
    <cellStyle name="_historical_Data" xfId="819"/>
    <cellStyle name="_historical_SUMMARY" xfId="820"/>
    <cellStyle name="_HJK_KOR_Plan 2006_2" xfId="821"/>
    <cellStyle name="_HK - FX Budget" xfId="822"/>
    <cellStyle name="_HK-PRC" xfId="823"/>
    <cellStyle name="_HK-PRC_2005_PRF breakdown_Asia Credit Market" xfId="824"/>
    <cellStyle name="_HK-PRC_21 Dec CM Daily" xfId="825"/>
    <cellStyle name="_HK-PRC_ASIA SUMMARY-CONSOL2" xfId="826"/>
    <cellStyle name="_HK-PRC_ASIAPnLRisk" xfId="827"/>
    <cellStyle name="_HK-PRC_ASIAPnLRisk_06_0131B" xfId="828"/>
    <cellStyle name="_HK-PRC_ASIAPnLRisk_NEW VERSION_PPL" xfId="829"/>
    <cellStyle name="_HK-PRC_Credit Sales" xfId="830"/>
    <cellStyle name="_HK-PRC_Data" xfId="831"/>
    <cellStyle name="_HK-PRC_SUMMARY" xfId="832"/>
    <cellStyle name="_HPP Check Round 2" xfId="833"/>
    <cellStyle name="_HTM JPMC Leverage Lending and Allowance coverage Mar EMR (Pre - July 07 breakout) v1" xfId="834"/>
    <cellStyle name="_hybrids cv plan" xfId="835"/>
    <cellStyle name="_IB Fcst Variance 1-23-09" xfId="836"/>
    <cellStyle name="_IB Investment Schedule-Pass 0 - 012006 (version 1)" xfId="837"/>
    <cellStyle name="_IB LBO-related ALRC - Feb data 100% Agency 73 mult 14.5 leq" xfId="838"/>
    <cellStyle name="_IB Mgmt Fcst 1-23-09" xfId="839"/>
    <cellStyle name="_IB NPA  03 31 2009 as of 4-8-09 (AB Backup)" xfId="840"/>
    <cellStyle name="_IB Operations Invoices_Oct06" xfId="841"/>
    <cellStyle name="_IB Operations Invoices_Sep 06" xfId="842"/>
    <cellStyle name="_IB Ops Invoices_July 2006 FINAL MIS" xfId="843"/>
    <cellStyle name="_IB Ops June Invoices FINAL unlinked" xfId="844"/>
    <cellStyle name="_iCTO metrics" xfId="845"/>
    <cellStyle name="_iCTO metrics_A" xfId="846"/>
    <cellStyle name="_iCTO metrics_FY Forecast Tracker 9.25.08 v3" xfId="847"/>
    <cellStyle name="_iCTO metrics_IB Fcst Variance 1-23-09" xfId="848"/>
    <cellStyle name="_iCTO metrics_IB Mgmt Fcst 1-23-09" xfId="849"/>
    <cellStyle name="_iCTO metrics_NI Schedule 10.24.08 v2" xfId="850"/>
    <cellStyle name="_iCTO metrics_NI Schedule 11.26.08 (MGMT) v3" xfId="851"/>
    <cellStyle name="_iCTO metrics_One time Itemsv3" xfId="852"/>
    <cellStyle name="_iCTO metrics_Supplemental Sheets 5.20.09" xfId="853"/>
    <cellStyle name="_iCTO_Metrics_WIP" xfId="854"/>
    <cellStyle name="_iCTO_Metrics_WIP_FY Forecast Tracker 9.25.08 v3" xfId="855"/>
    <cellStyle name="_iCTO_Metrics_WIP_IB Fcst Variance 1-23-09" xfId="856"/>
    <cellStyle name="_iCTO_Metrics_WIP_IB Mgmt Fcst 1-23-09" xfId="857"/>
    <cellStyle name="_iCTO_Metrics_WIP_NI Schedule 10.24.08 v2" xfId="858"/>
    <cellStyle name="_iCTO_Metrics_WIP_NI Schedule 11.26.08 (MGMT) v3" xfId="859"/>
    <cellStyle name="_iCTO_Metrics_WIP_One time Itemsv3" xfId="860"/>
    <cellStyle name="_iCTO_Metrics_WIP_Supplemental Sheets 5.20.09" xfId="861"/>
    <cellStyle name="_iCTO_Metrics_WIP_Tracker 2Q  5.12.08" xfId="862"/>
    <cellStyle name="_iCTO_Metrics_WIP_Tracker 2Q  5.15.08" xfId="863"/>
    <cellStyle name="_IMI 2006 Budget Deck.FINAL" xfId="864"/>
    <cellStyle name="_IMI EMR Report. March 2007" xfId="865"/>
    <cellStyle name="_IMI F1 Review Flows Pages Apr07" xfId="866"/>
    <cellStyle name="_IMI F1.  Excel backing files.final.with additional F1 adj center topsides" xfId="867"/>
    <cellStyle name="_IMI MYF Headcounts" xfId="868"/>
    <cellStyle name="_IMI Round 1A and F3 Presentation.5" xfId="869"/>
    <cellStyle name="_Index Hedge GL Split" xfId="870"/>
    <cellStyle name="_Input" xfId="871"/>
    <cellStyle name="_Input_A" xfId="872"/>
    <cellStyle name="_INT DEALLIST" xfId="873"/>
    <cellStyle name="_International Summary Report.October 2006" xfId="874"/>
    <cellStyle name="_INVESTORS " xfId="875"/>
    <cellStyle name="_INVESTORS _1" xfId="876"/>
    <cellStyle name="_INVESTORS _2005_PRF breakdown_Asia Credit Market" xfId="877"/>
    <cellStyle name="_INVESTORS _21 Dec CM Daily" xfId="878"/>
    <cellStyle name="_INVESTORS _ASIA SUMMARY-CONSOL2" xfId="879"/>
    <cellStyle name="_INVESTORS _ASIAPnLRisk" xfId="880"/>
    <cellStyle name="_INVESTORS _ASIAPnLRisk_06_0131B" xfId="881"/>
    <cellStyle name="_INVESTORS _ASIAPnLRisk_NEW VERSION_PPL" xfId="882"/>
    <cellStyle name="_INVESTORS _Cash CDO &amp; AI" xfId="883"/>
    <cellStyle name="_INVESTORS _Cash CDO &amp; AI_2005_PRF breakdown_Asia Credit Market" xfId="884"/>
    <cellStyle name="_INVESTORS _Cash CDO &amp; AI_21 Dec CM Daily" xfId="885"/>
    <cellStyle name="_INVESTORS _Cash CDO &amp; AI_ASIA SUMMARY-CONSOL2" xfId="886"/>
    <cellStyle name="_INVESTORS _Cash CDO &amp; AI_ASIAPnLRisk" xfId="887"/>
    <cellStyle name="_INVESTORS _Cash CDO &amp; AI_ASIAPnLRisk_06_0131B" xfId="888"/>
    <cellStyle name="_INVESTORS _Cash CDO &amp; AI_ASIAPnLRisk_NEW VERSION_PPL" xfId="889"/>
    <cellStyle name="_INVESTORS _Cash CDO &amp; AI_Credit Sales" xfId="890"/>
    <cellStyle name="_INVESTORS _Cash CDO &amp; AI_Data" xfId="891"/>
    <cellStyle name="_INVESTORS _Cash CDO &amp; AI_SUMMARY" xfId="892"/>
    <cellStyle name="_INVESTORS _CORPORATE" xfId="893"/>
    <cellStyle name="_INVESTORS _Credit Sales" xfId="894"/>
    <cellStyle name="_INVESTORS _CREDIT SUMM" xfId="895"/>
    <cellStyle name="_INVESTORS _CREDIT SUMM_2005_PRF breakdown_Asia Credit Market" xfId="896"/>
    <cellStyle name="_INVESTORS _CREDIT SUMM_21 Dec CM Daily" xfId="897"/>
    <cellStyle name="_INVESTORS _CREDIT SUMM_ASIA SUMMARY-CONSOL2" xfId="898"/>
    <cellStyle name="_INVESTORS _CREDIT SUMM_ASIAPnLRisk" xfId="899"/>
    <cellStyle name="_INVESTORS _CREDIT SUMM_ASIAPnLRisk_06_0131B" xfId="900"/>
    <cellStyle name="_INVESTORS _CREDIT SUMM_ASIAPnLRisk_NEW VERSION_PPL" xfId="901"/>
    <cellStyle name="_INVESTORS _CREDIT SUMM_Credit Sales" xfId="902"/>
    <cellStyle name="_INVESTORS _CREDIT SUMM_Data" xfId="903"/>
    <cellStyle name="_INVESTORS _CREDIT SUMM_SUMMARY" xfId="904"/>
    <cellStyle name="_INVESTORS _Data" xfId="905"/>
    <cellStyle name="_INVESTORS _HK-PRC" xfId="906"/>
    <cellStyle name="_INVESTORS _HK-PRC_2005_PRF breakdown_Asia Credit Market" xfId="907"/>
    <cellStyle name="_INVESTORS _HK-PRC_21 Dec CM Daily" xfId="908"/>
    <cellStyle name="_INVESTORS _HK-PRC_ASIA SUMMARY-CONSOL2" xfId="909"/>
    <cellStyle name="_INVESTORS _HK-PRC_ASIAPnLRisk" xfId="910"/>
    <cellStyle name="_INVESTORS _HK-PRC_ASIAPnLRisk_06_0131B" xfId="911"/>
    <cellStyle name="_INVESTORS _HK-PRC_ASIAPnLRisk_NEW VERSION_PPL" xfId="912"/>
    <cellStyle name="_INVESTORS _HK-PRC_Credit Sales" xfId="913"/>
    <cellStyle name="_INVESTORS _HK-PRC_Data" xfId="914"/>
    <cellStyle name="_INVESTORS _HK-PRC_SUMMARY" xfId="915"/>
    <cellStyle name="_INVESTORS _INT DEALLIST" xfId="916"/>
    <cellStyle name="_INVESTORS _INVESTORS " xfId="917"/>
    <cellStyle name="_INVESTORS _Recon tracking" xfId="918"/>
    <cellStyle name="_INVESTORS _SGP" xfId="919"/>
    <cellStyle name="_INVESTORS _SGP_2005_PRF breakdown_Asia Credit Market" xfId="920"/>
    <cellStyle name="_INVESTORS _SGP_21 Dec CM Daily" xfId="921"/>
    <cellStyle name="_INVESTORS _SGP_ASIA SUMMARY-CONSOL2" xfId="922"/>
    <cellStyle name="_INVESTORS _SGP_ASIAPnLRisk" xfId="923"/>
    <cellStyle name="_INVESTORS _SGP_ASIAPnLRisk_06_0131B" xfId="924"/>
    <cellStyle name="_INVESTORS _SGP_ASIAPnLRisk_NEW VERSION_PPL" xfId="925"/>
    <cellStyle name="_INVESTORS _SGP_Credit Sales" xfId="926"/>
    <cellStyle name="_INVESTORS _SGP_Data" xfId="927"/>
    <cellStyle name="_INVESTORS _SGP_SUMMARY" xfId="928"/>
    <cellStyle name="_INVESTORS _SSG" xfId="929"/>
    <cellStyle name="_INVESTORS _SSG_2005_PRF breakdown_Asia Credit Market" xfId="930"/>
    <cellStyle name="_INVESTORS _SSG_21 Dec CM Daily" xfId="931"/>
    <cellStyle name="_INVESTORS _SSG_ASIA SUMMARY-CONSOL2" xfId="932"/>
    <cellStyle name="_INVESTORS _SSG_ASIAPnLRisk" xfId="933"/>
    <cellStyle name="_INVESTORS _SSG_ASIAPnLRisk_06_0131B" xfId="934"/>
    <cellStyle name="_INVESTORS _SSG_ASIAPnLRisk_NEW VERSION_PPL" xfId="935"/>
    <cellStyle name="_INVESTORS _SSG_Credit Sales" xfId="936"/>
    <cellStyle name="_INVESTORS _SSG_Data" xfId="937"/>
    <cellStyle name="_INVESTORS _SSG_SUMMARY" xfId="938"/>
    <cellStyle name="_INVESTORS _Staff Mapping" xfId="939"/>
    <cellStyle name="_INVESTORS _SUMMARY" xfId="940"/>
    <cellStyle name="_IP Final Marks 032808" xfId="941"/>
    <cellStyle name="_IR Slide Format - 4-11-09 (FV)" xfId="942"/>
    <cellStyle name="_IR Slide Format - 4-8-09" xfId="943"/>
    <cellStyle name="_Jan Month Investment Productivity" xfId="944"/>
    <cellStyle name="_Japan IBC M&amp;A" xfId="945"/>
    <cellStyle name="_JPMC GTI volume comparisons - SEPTEMBER" xfId="946"/>
    <cellStyle name="_June 06 Act FPnl Database v15" xfId="947"/>
    <cellStyle name="_KH Expense Pack - Jan 05" xfId="948"/>
    <cellStyle name="_Latest Exposure Data" xfId="949"/>
    <cellStyle name="_LFI BL Earnings Data_Master30Nov" xfId="950"/>
    <cellStyle name="_LFI Peer Analysis_Master_19 Nov 07" xfId="951"/>
    <cellStyle name="_LFI Peer Analysis_Master-v.6" xfId="952"/>
    <cellStyle name="_Line Map" xfId="953"/>
    <cellStyle name="_Line Map_HC Tracking Feb 07BIUSHI-elee" xfId="954"/>
    <cellStyle name="_Liquid Markets and Rates Exotics July 2005 Control meeting" xfId="955"/>
    <cellStyle name="_Loan Volume Trend thru Dec 09" xfId="956"/>
    <cellStyle name="_Loan Volume Trend thru Mar 09 v1" xfId="957"/>
    <cellStyle name="_Loans BOD template (version 1) 0409" xfId="958"/>
    <cellStyle name="_Loans Final Macro Oct" xfId="959"/>
    <cellStyle name="_Loans Macro Summary Jan'09 ME" xfId="960"/>
    <cellStyle name="_LOB Template" xfId="961"/>
    <cellStyle name="_LOB Template_A" xfId="962"/>
    <cellStyle name="_London FX_Detail" xfId="963"/>
    <cellStyle name="_MAC VIE Matrix 121305" xfId="964"/>
    <cellStyle name="_MAC VIE Matrix Dec 05_final" xfId="965"/>
    <cellStyle name="_Macro Launch" xfId="966"/>
    <cellStyle name="_Manager Wise P&amp;L Apr05" xfId="967"/>
    <cellStyle name="_Manual Input" xfId="968"/>
    <cellStyle name="_Mar 06 Onwing Attributions v1" xfId="969"/>
    <cellStyle name="_Mar ME adj" xfId="970"/>
    <cellStyle name="_Market Risk EMR" xfId="971"/>
    <cellStyle name="_Markets Revenue Nov" xfId="972"/>
    <cellStyle name="_Markets Revenue Run Rate1" xfId="973"/>
    <cellStyle name="_May 06 Onwing Attributionv2" xfId="974"/>
    <cellStyle name="_May Invoices-unlinked" xfId="975"/>
    <cellStyle name="_MEMO FX OPTION SALES CREDIT" xfId="976"/>
    <cellStyle name="_Merrill Eco Flash" xfId="977"/>
    <cellStyle name="_MKT" xfId="978"/>
    <cellStyle name="_MLGL 0609 draft" xfId="979"/>
    <cellStyle name="_MMF Master" xfId="980"/>
    <cellStyle name="_MO one-pager" xfId="981"/>
    <cellStyle name="_MO one-pager_1" xfId="982"/>
    <cellStyle name="_MO PRF Recon Jan2004 Japan 100204" xfId="983"/>
    <cellStyle name="_Mockup1024" xfId="984"/>
    <cellStyle name="_Mockup1024 (version 1)" xfId="985"/>
    <cellStyle name="_Month-end Pending Date 02-08 v3" xfId="986"/>
    <cellStyle name="_Mortgage Business Review 04.2005" xfId="987"/>
    <cellStyle name="_Mortgage Holdings Review 02.2005" xfId="988"/>
    <cellStyle name="_Multiple" xfId="989"/>
    <cellStyle name="_Multiple_~1134290" xfId="990"/>
    <cellStyle name="_Multiple_~3036172" xfId="991"/>
    <cellStyle name="_Multiple_~7516164" xfId="992"/>
    <cellStyle name="_Multiple_~9342525" xfId="993"/>
    <cellStyle name="_Multiple_1 - Pizzi spread rec schedule" xfId="994"/>
    <cellStyle name="_Multiple_2007 Budget Scenarios v2" xfId="995"/>
    <cellStyle name="_Multiple_2008 Headcount Plan" xfId="996"/>
    <cellStyle name="_Multiple_Appendix B" xfId="997"/>
    <cellStyle name="_Multiple_Aspen Financial Update 3-8-07" xfId="998"/>
    <cellStyle name="_Multiple_AutoPrice2000" xfId="999"/>
    <cellStyle name="_Multiple_Book1" xfId="1000"/>
    <cellStyle name="_Multiple_Book4" xfId="1001"/>
    <cellStyle name="_Multiple_Cancun Budget Presentation PPT Excel Sheets" xfId="1002"/>
    <cellStyle name="_Multiple_Company Operating Model v24" xfId="1003"/>
    <cellStyle name="_Multiple_Covenant compliance 11-18-07 v3" xfId="1004"/>
    <cellStyle name="_Multiple_Covenant compliance 11-19-07 v2" xfId="1005"/>
    <cellStyle name="_Multiple_Earth holco capital structure" xfId="1006"/>
    <cellStyle name="_Multiple_Enterprise V10.1 budget input" xfId="1007"/>
    <cellStyle name="_Multiple_Latest Exposure Data" xfId="1008"/>
    <cellStyle name="_Multiple_Natural Account vs AMTD v2" xfId="1009"/>
    <cellStyle name="_Multiple_Q107 Company Estimate 3-29-07" xfId="1010"/>
    <cellStyle name="_Multiple_Q107 Company Estimate 3-8-07" xfId="1011"/>
    <cellStyle name="_Multiple_Q207 Forecast" xfId="1012"/>
    <cellStyle name="_Multiple_Q407 Consolidating Estimate" xfId="1013"/>
    <cellStyle name="_Multiple_Segment" xfId="1014"/>
    <cellStyle name="_Multiple_Spread Walk NEW_Budget ENT" xfId="1015"/>
    <cellStyle name="_Multiple_Valuation Materials_v2" xfId="1016"/>
    <cellStyle name="_Multiple_Valuation Materials_v6" xfId="1017"/>
    <cellStyle name="_MultipleSpace" xfId="1018"/>
    <cellStyle name="_MultipleSpace_~1134290" xfId="1019"/>
    <cellStyle name="_MultipleSpace_~3036172" xfId="1020"/>
    <cellStyle name="_MultipleSpace_~7516164" xfId="1021"/>
    <cellStyle name="_MultipleSpace_~9342525" xfId="1022"/>
    <cellStyle name="_MultipleSpace_1 - Pizzi spread rec schedule" xfId="1023"/>
    <cellStyle name="_MultipleSpace_2007 Budget Scenarios v2" xfId="1024"/>
    <cellStyle name="_MultipleSpace_2008 Headcount Plan" xfId="1025"/>
    <cellStyle name="_MultipleSpace_Appendix B" xfId="1026"/>
    <cellStyle name="_MultipleSpace_Aspen Financial Update 3-8-07" xfId="1027"/>
    <cellStyle name="_MultipleSpace_AutoPrice2000" xfId="1028"/>
    <cellStyle name="_MultipleSpace_Book1" xfId="1029"/>
    <cellStyle name="_MultipleSpace_Book4" xfId="1030"/>
    <cellStyle name="_MultipleSpace_Cancun Budget Presentation PPT Excel Sheets" xfId="1031"/>
    <cellStyle name="_MultipleSpace_Company Operating Model v24" xfId="1032"/>
    <cellStyle name="_MultipleSpace_Covenant compliance 11-18-07 v3" xfId="1033"/>
    <cellStyle name="_MultipleSpace_Covenant compliance 11-19-07 v2" xfId="1034"/>
    <cellStyle name="_MultipleSpace_Earth holco capital structure" xfId="1035"/>
    <cellStyle name="_MultipleSpace_Enterprise V10.1 budget input" xfId="1036"/>
    <cellStyle name="_MultipleSpace_Latest Exposure Data" xfId="1037"/>
    <cellStyle name="_MultipleSpace_Natural Account vs AMTD v2" xfId="1038"/>
    <cellStyle name="_MultipleSpace_Q107 Company Estimate 3-29-07" xfId="1039"/>
    <cellStyle name="_MultipleSpace_Q107 Company Estimate 3-8-07" xfId="1040"/>
    <cellStyle name="_MultipleSpace_Q207 Forecast" xfId="1041"/>
    <cellStyle name="_MultipleSpace_Q407 Consolidating Estimate" xfId="1042"/>
    <cellStyle name="_MultipleSpace_Segment" xfId="1043"/>
    <cellStyle name="_MultipleSpace_Spread Walk NEW_Budget ENT" xfId="1044"/>
    <cellStyle name="_MultipleSpace_Valuation Materials_v2" xfId="1045"/>
    <cellStyle name="_MultipleSpace_Valuation Materials_v6" xfId="1046"/>
    <cellStyle name="_NA Credit Exotics P&amp;L Dec 05" xfId="1047"/>
    <cellStyle name="_NA Struct Credit P&amp;L Feb 06" xfId="1048"/>
    <cellStyle name="_NA Struct Credit P&amp;L Jan 06" xfId="1049"/>
    <cellStyle name="_NA TRR" xfId="1050"/>
    <cellStyle name="_NA TRR_A" xfId="1051"/>
    <cellStyle name="_NACT MAC Delivrables 0306" xfId="1052"/>
    <cellStyle name="_NARS Control Package August 2005 v2" xfId="1053"/>
    <cellStyle name="_Natural Account vs AMTD v2" xfId="1054"/>
    <cellStyle name="_NETPL" xfId="1055"/>
    <cellStyle name="_NewFormatP&amp;L" xfId="1056"/>
    <cellStyle name="_NI Schedule 10.24.08 v2" xfId="1057"/>
    <cellStyle name="_NI Schedule 11.26.08 (MGMT) v3" xfId="1058"/>
    <cellStyle name="_NII Estimate - Oct" xfId="1059"/>
    <cellStyle name="_Nov 04" xfId="1060"/>
    <cellStyle name="_NPA Summary 3-31 (4-10 updates)" xfId="1061"/>
    <cellStyle name="_NPA Summary 3-31 v3" xfId="1062"/>
    <cellStyle name="_NPLSv2" xfId="1063"/>
    <cellStyle name="_oct2005.followups" xfId="1064"/>
    <cellStyle name="_One time Itemsv3" xfId="1065"/>
    <cellStyle name="_Online Index GL Split" xfId="1066"/>
    <cellStyle name="_Outstanding" xfId="1067"/>
    <cellStyle name="_Outstanding Revenue Tracking Dec 04" xfId="1068"/>
    <cellStyle name="_Outstanding Revenue Tracking Dec 04_2005_PRF breakdown_Asia Credit Market" xfId="1069"/>
    <cellStyle name="_Outstanding Revenue Tracking Dec 04_21 Dec CM Daily" xfId="1070"/>
    <cellStyle name="_Outstanding Revenue Tracking Dec 04_ASIA SUMMARY-CONSOL2" xfId="1071"/>
    <cellStyle name="_Outstanding Revenue Tracking Dec 04_ASIAPnLRisk" xfId="1072"/>
    <cellStyle name="_Outstanding Revenue Tracking Dec 04_ASIAPnLRisk_06_0131B" xfId="1073"/>
    <cellStyle name="_Outstanding Revenue Tracking Dec 04_ASIAPnLRisk_NEW VERSION_PPL" xfId="1074"/>
    <cellStyle name="_Outstanding Revenue Tracking Dec 04_Credit Sales" xfId="1075"/>
    <cellStyle name="_Outstanding Revenue Tracking Dec 04_Data" xfId="1076"/>
    <cellStyle name="_Outstanding Revenue Tracking Dec 04_SUMMARY" xfId="1077"/>
    <cellStyle name="_Outstanding_2005_PRF breakdown_Asia Credit Market" xfId="1078"/>
    <cellStyle name="_Outstanding_21 Dec CM Daily" xfId="1079"/>
    <cellStyle name="_Outstanding_ASIA SUMMARY-CONSOL2" xfId="1080"/>
    <cellStyle name="_Outstanding_ASIAPnLRisk" xfId="1081"/>
    <cellStyle name="_Outstanding_ASIAPnLRisk_06_0131B" xfId="1082"/>
    <cellStyle name="_Outstanding_ASIAPnLRisk_NEW VERSION_PPL" xfId="1083"/>
    <cellStyle name="_Outstanding_Credit Sales" xfId="1084"/>
    <cellStyle name="_Outstanding_Data" xfId="1085"/>
    <cellStyle name="_Outstanding_SUMMARY" xfId="1086"/>
    <cellStyle name="_P 40 EconRiskTrendbyComponent" xfId="1087"/>
    <cellStyle name="_P 40 EconRiskTrendbyComponent_July Estimate 08.04.10" xfId="1088"/>
    <cellStyle name="_P&amp;L by entity" xfId="1089"/>
    <cellStyle name="_P&amp;L(Value)_Round 2" xfId="1090"/>
    <cellStyle name="_P2 IncStat" xfId="1091"/>
    <cellStyle name="_Percent" xfId="1092"/>
    <cellStyle name="_PercentReal" xfId="1093"/>
    <cellStyle name="_PercentSpace" xfId="1094"/>
    <cellStyle name="_Pipeline Tracker" xfId="1095"/>
    <cellStyle name="_PL Macro - Current" xfId="1096"/>
    <cellStyle name="_PL Macro - October final" xfId="1097"/>
    <cellStyle name="_PL Macro - September Temp" xfId="1098"/>
    <cellStyle name="_Plan 2005-C&amp;R" xfId="1099"/>
    <cellStyle name="_Plan Summary 9 24 07v2 (Equities)" xfId="1100"/>
    <cellStyle name="_Plan_2006_HK(1)" xfId="1101"/>
    <cellStyle name="_Plan_2006_Sing(1)" xfId="1102"/>
    <cellStyle name="_portfolio" xfId="1103"/>
    <cellStyle name="_portfolio_Data" xfId="1104"/>
    <cellStyle name="_portfolio_Summary" xfId="1105"/>
    <cellStyle name="_Pricing Adjustment April 2008" xfId="1106"/>
    <cellStyle name="_product pricing 081805" xfId="1107"/>
    <cellStyle name="_product pricing 081805_Book1" xfId="1108"/>
    <cellStyle name="_product pricing 081805_File 1 - 2008 &amp; 2009 MYF - Board Pre-read View 7.24.08" xfId="1109"/>
    <cellStyle name="_product pricing 081805_Supplemental Sheets 5.20.09" xfId="1110"/>
    <cellStyle name="_Provision required Oct" xfId="1111"/>
    <cellStyle name="_Q1 2009 IB Credit Costs Q109 (FV)" xfId="1112"/>
    <cellStyle name="_Q1 IC - Tracker Update" xfId="1113"/>
    <cellStyle name="_Q107 Company Estimate 3-29-07" xfId="1114"/>
    <cellStyle name="_Q107 Company Estimate 3-8-07" xfId="1115"/>
    <cellStyle name="_Q2" xfId="1116"/>
    <cellStyle name="_Q207 Forecast" xfId="1117"/>
    <cellStyle name="_Q3 2009 IB Credit Costs Package - Oct 1st v2" xfId="1118"/>
    <cellStyle name="_Q3 VIE Revenue" xfId="1119"/>
    <cellStyle name="_Q4 VIE Revenue" xfId="1120"/>
    <cellStyle name="_Q407 Consolidating Estimate" xfId="1121"/>
    <cellStyle name="_QA" xfId="1122"/>
    <cellStyle name="_QA.investigating" xfId="1123"/>
    <cellStyle name="_Recon" xfId="1124"/>
    <cellStyle name="_Recon tracking" xfId="1125"/>
    <cellStyle name="_Remove SM flag y Jan" xfId="1126"/>
    <cellStyle name="_Report110905V1" xfId="1127"/>
    <cellStyle name="_Report110905V1_FY Forecast Tracker 9.25.08 v3" xfId="1128"/>
    <cellStyle name="_Report110905V1_IB Fcst Variance 1-23-09" xfId="1129"/>
    <cellStyle name="_Report110905V1_IB Mgmt Fcst 1-23-09" xfId="1130"/>
    <cellStyle name="_Report110905V1_NI Schedule 10.24.08 v2" xfId="1131"/>
    <cellStyle name="_Report110905V1_NI Schedule 11.26.08 (MGMT) v3" xfId="1132"/>
    <cellStyle name="_Report110905V1_One time Itemsv3" xfId="1133"/>
    <cellStyle name="_Report110905V1_Supplemental Sheets 5.20.09" xfId="1134"/>
    <cellStyle name="_Report110905V1_Tracker 2Q  5.12.08" xfId="1135"/>
    <cellStyle name="_Report110905V1_Tracker 2Q  5.15.08" xfId="1136"/>
    <cellStyle name="_Reported Net Income walk to adj PTPIC" xfId="1137"/>
    <cellStyle name="_Restricted_PPL_28Jun" xfId="1138"/>
    <cellStyle name="_Restricted_PrdRpt_12 Jun" xfId="1139"/>
    <cellStyle name="_RMBS_ABS Template (Alternative)_4Q08 Waterfall" xfId="1140"/>
    <cellStyle name="_RMBS_ABS_Request" xfId="1141"/>
    <cellStyle name="_Round 1 Summary FINAL 28 Sep" xfId="1142"/>
    <cellStyle name="_Round 2 final with 5 December EARs" xfId="1143"/>
    <cellStyle name="_Round 2 final with 5 December EARs_Book1" xfId="1144"/>
    <cellStyle name="_Round 2 final with 5 December EARs_File 1 - 2008 &amp; 2009 MYF - Board Pre-read View 7.24.08" xfId="1145"/>
    <cellStyle name="_Round 2 final with 5 December EARs_Supplemental Sheets 5.20.09" xfId="1146"/>
    <cellStyle name="_Round 2 final with 5 December EARs_v2" xfId="1147"/>
    <cellStyle name="_Round2ExecSum_and_byLOB" xfId="1148"/>
    <cellStyle name="_RT_AUS_Plan 2006" xfId="1149"/>
    <cellStyle name="_RWA schedule for MAC" xfId="1150"/>
    <cellStyle name="_RWA.credit.2005" xfId="1151"/>
    <cellStyle name="_SAA Agency Floaters" xfId="1152"/>
    <cellStyle name="_SAA Agency Floaters_A" xfId="1153"/>
    <cellStyle name="_SAA Agency IO" xfId="1154"/>
    <cellStyle name="_SAA Agency IO_A" xfId="1155"/>
    <cellStyle name="_SAA CLO" xfId="1156"/>
    <cellStyle name="_SAA CLO_A" xfId="1157"/>
    <cellStyle name="_SALES REVENUE SHARING" xfId="1158"/>
    <cellStyle name="_Sample Model Portfolio 2005-0527" xfId="1159"/>
    <cellStyle name="_Sample Model Portfolio 2005-0527_Data" xfId="1160"/>
    <cellStyle name="_Sample Model Portfolio 2005-0527_Summary" xfId="1161"/>
    <cellStyle name="_schedules for IC Presentation_v4" xfId="1162"/>
    <cellStyle name="_Sec Prod Control Package October 2005" xfId="1163"/>
    <cellStyle name="_Securitized Prod Control Package February 2006" xfId="1164"/>
    <cellStyle name="_Securitized Products KPI Submission - December ME 2005" xfId="1165"/>
    <cellStyle name="_Securitized Products Risk Event Stats 2005" xfId="1166"/>
    <cellStyle name="_Securitized Products Risk Event Stats 2005 - Dec 2005" xfId="1167"/>
    <cellStyle name="_Securitized Products Risk Event Stats 2005 - Nov 2005" xfId="1168"/>
    <cellStyle name="_Securitized Products Risk Event Stats 2006 - April 2006" xfId="1169"/>
    <cellStyle name="_Securitized Products Risk Event Stats 2006 - Feb 2006" xfId="1170"/>
    <cellStyle name="_Securitized Products Risk Event Stats 2006 - Jan 2006" xfId="1171"/>
    <cellStyle name="_Securitized Products Risk Event Stats 2006 - March 2006" xfId="1172"/>
    <cellStyle name="_Securitized Products Risk Event Stats 2006 - May 2006" xfId="1173"/>
    <cellStyle name="_Securitzed Products KPI Submission - April 2006" xfId="1174"/>
    <cellStyle name="_Securitzed Products KPI Submission - February 2006" xfId="1175"/>
    <cellStyle name="_Securitzed Products KPI Submission - January 2006" xfId="1176"/>
    <cellStyle name="_Securitzed Products KPI Submission - March 2006" xfId="1177"/>
    <cellStyle name="_Securitzed Products KPI Submission - May 2006" xfId="1178"/>
    <cellStyle name="_Segment" xfId="1179"/>
    <cellStyle name="_SGP" xfId="1180"/>
    <cellStyle name="_SGP_1" xfId="1181"/>
    <cellStyle name="_SGP_1_2005_PRF breakdown_Asia Credit Market" xfId="1182"/>
    <cellStyle name="_SGP_1_21 Dec CM Daily" xfId="1183"/>
    <cellStyle name="_SGP_1_ASIA SUMMARY-CONSOL2" xfId="1184"/>
    <cellStyle name="_SGP_1_ASIAPnLRisk" xfId="1185"/>
    <cellStyle name="_SGP_1_ASIAPnLRisk_06_0131B" xfId="1186"/>
    <cellStyle name="_SGP_1_ASIAPnLRisk_NEW VERSION_PPL" xfId="1187"/>
    <cellStyle name="_SGP_1_Credit Sales" xfId="1188"/>
    <cellStyle name="_SGP_1_Data" xfId="1189"/>
    <cellStyle name="_SGP_1_SUMMARY" xfId="1190"/>
    <cellStyle name="_SGP_2" xfId="1191"/>
    <cellStyle name="_SGP_2005_PRF breakdown_Asia Credit Market" xfId="1192"/>
    <cellStyle name="_SGP_21 Dec CM Daily" xfId="1193"/>
    <cellStyle name="_SGP_ASIA SUMMARY-CONSOL2" xfId="1194"/>
    <cellStyle name="_SGP_ASIAPnLRisk" xfId="1195"/>
    <cellStyle name="_SGP_ASIAPnLRisk_06_0131B" xfId="1196"/>
    <cellStyle name="_SGP_ASIAPnLRisk_NEW VERSION_PPL" xfId="1197"/>
    <cellStyle name="_SGP_Cash CDO &amp; AI" xfId="1198"/>
    <cellStyle name="_SGP_Cash CDO &amp; AI_2005_PRF breakdown_Asia Credit Market" xfId="1199"/>
    <cellStyle name="_SGP_Cash CDO &amp; AI_21 Dec CM Daily" xfId="1200"/>
    <cellStyle name="_SGP_Cash CDO &amp; AI_ASIA SUMMARY-CONSOL2" xfId="1201"/>
    <cellStyle name="_SGP_Cash CDO &amp; AI_ASIAPnLRisk" xfId="1202"/>
    <cellStyle name="_SGP_Cash CDO &amp; AI_ASIAPnLRisk_06_0131B" xfId="1203"/>
    <cellStyle name="_SGP_Cash CDO &amp; AI_ASIAPnLRisk_NEW VERSION_PPL" xfId="1204"/>
    <cellStyle name="_SGP_Cash CDO &amp; AI_Credit Sales" xfId="1205"/>
    <cellStyle name="_SGP_Cash CDO &amp; AI_Data" xfId="1206"/>
    <cellStyle name="_SGP_Cash CDO &amp; AI_SUMMARY" xfId="1207"/>
    <cellStyle name="_SGP_CORPORATE" xfId="1208"/>
    <cellStyle name="_SGP_Credit Sales" xfId="1209"/>
    <cellStyle name="_SGP_CREDIT SUMM" xfId="1210"/>
    <cellStyle name="_SGP_CREDIT SUMM_2005_PRF breakdown_Asia Credit Market" xfId="1211"/>
    <cellStyle name="_SGP_CREDIT SUMM_21 Dec CM Daily" xfId="1212"/>
    <cellStyle name="_SGP_CREDIT SUMM_ASIA SUMMARY-CONSOL2" xfId="1213"/>
    <cellStyle name="_SGP_CREDIT SUMM_ASIAPnLRisk" xfId="1214"/>
    <cellStyle name="_SGP_CREDIT SUMM_ASIAPnLRisk_06_0131B" xfId="1215"/>
    <cellStyle name="_SGP_CREDIT SUMM_ASIAPnLRisk_NEW VERSION_PPL" xfId="1216"/>
    <cellStyle name="_SGP_CREDIT SUMM_Credit Sales" xfId="1217"/>
    <cellStyle name="_SGP_CREDIT SUMM_Data" xfId="1218"/>
    <cellStyle name="_SGP_CREDIT SUMM_SUMMARY" xfId="1219"/>
    <cellStyle name="_SGP_Data" xfId="1220"/>
    <cellStyle name="_SGP_HK-PRC" xfId="1221"/>
    <cellStyle name="_SGP_HK-PRC_2005_PRF breakdown_Asia Credit Market" xfId="1222"/>
    <cellStyle name="_SGP_HK-PRC_21 Dec CM Daily" xfId="1223"/>
    <cellStyle name="_SGP_HK-PRC_ASIA SUMMARY-CONSOL2" xfId="1224"/>
    <cellStyle name="_SGP_HK-PRC_ASIAPnLRisk" xfId="1225"/>
    <cellStyle name="_SGP_HK-PRC_ASIAPnLRisk_06_0131B" xfId="1226"/>
    <cellStyle name="_SGP_HK-PRC_ASIAPnLRisk_NEW VERSION_PPL" xfId="1227"/>
    <cellStyle name="_SGP_HK-PRC_Credit Sales" xfId="1228"/>
    <cellStyle name="_SGP_HK-PRC_Data" xfId="1229"/>
    <cellStyle name="_SGP_HK-PRC_SUMMARY" xfId="1230"/>
    <cellStyle name="_SGP_INT DEALLIST" xfId="1231"/>
    <cellStyle name="_SGP_INVESTORS " xfId="1232"/>
    <cellStyle name="_SGP_Recon tracking" xfId="1233"/>
    <cellStyle name="_SGP_SGP" xfId="1234"/>
    <cellStyle name="_SGP_SGP_2005_PRF breakdown_Asia Credit Market" xfId="1235"/>
    <cellStyle name="_SGP_SGP_21 Dec CM Daily" xfId="1236"/>
    <cellStyle name="_SGP_SGP_ASIA SUMMARY-CONSOL2" xfId="1237"/>
    <cellStyle name="_SGP_SGP_ASIAPnLRisk" xfId="1238"/>
    <cellStyle name="_SGP_SGP_ASIAPnLRisk_06_0131B" xfId="1239"/>
    <cellStyle name="_SGP_SGP_ASIAPnLRisk_NEW VERSION_PPL" xfId="1240"/>
    <cellStyle name="_SGP_SGP_Credit Sales" xfId="1241"/>
    <cellStyle name="_SGP_SGP_Data" xfId="1242"/>
    <cellStyle name="_SGP_SGP_SUMMARY" xfId="1243"/>
    <cellStyle name="_SGP_SSG" xfId="1244"/>
    <cellStyle name="_SGP_SSG_2005_PRF breakdown_Asia Credit Market" xfId="1245"/>
    <cellStyle name="_SGP_SSG_21 Dec CM Daily" xfId="1246"/>
    <cellStyle name="_SGP_SSG_ASIA SUMMARY-CONSOL2" xfId="1247"/>
    <cellStyle name="_SGP_SSG_ASIAPnLRisk" xfId="1248"/>
    <cellStyle name="_SGP_SSG_ASIAPnLRisk_06_0131B" xfId="1249"/>
    <cellStyle name="_SGP_SSG_ASIAPnLRisk_NEW VERSION_PPL" xfId="1250"/>
    <cellStyle name="_SGP_SSG_Credit Sales" xfId="1251"/>
    <cellStyle name="_SGP_SSG_Data" xfId="1252"/>
    <cellStyle name="_SGP_SSG_SUMMARY" xfId="1253"/>
    <cellStyle name="_SGP_Staff Mapping" xfId="1254"/>
    <cellStyle name="_SGP_SUMMARY" xfId="1255"/>
    <cellStyle name="_Sheet1" xfId="1256"/>
    <cellStyle name="_Sheet1_~5254638" xfId="1257"/>
    <cellStyle name="_Sheet1_1" xfId="1258"/>
    <cellStyle name="_Sheet1_1_Cash IC Reductions 1H09 Expected vs Outlook 5.20.09" xfId="1259"/>
    <cellStyle name="_Sheet1_1_Data" xfId="1260"/>
    <cellStyle name="_Sheet1_1_IB Forecast 05.14.09 BD10 2Q" xfId="1261"/>
    <cellStyle name="_Sheet1_1_Sheet2" xfId="1262"/>
    <cellStyle name="_Sheet1_1_Summary" xfId="1263"/>
    <cellStyle name="_Sheet1_2005_PRF breakdown_Asia Credit Market" xfId="1264"/>
    <cellStyle name="_Sheet1_2008 HC Baseline - Energy" xfId="1265"/>
    <cellStyle name="_Sheet1_21 Dec CM Daily" xfId="1266"/>
    <cellStyle name="_Sheet1_Americas Emerging Markets Plan 08 Template v1.17" xfId="1267"/>
    <cellStyle name="_Sheet1_ASIA Emerging Market Plan 08 Templatev1.1" xfId="1268"/>
    <cellStyle name="_Sheet1_ASIA SUMMARY-CONSOL2" xfId="1269"/>
    <cellStyle name="_Sheet1_ASIAPnLRisk" xfId="1270"/>
    <cellStyle name="_Sheet1_ASIAPnLRisk_06_0131B" xfId="1271"/>
    <cellStyle name="_Sheet1_ASIAPnLRisk_NEW VERSION_PPL" xfId="1272"/>
    <cellStyle name="_Sheet1_Cash CDO &amp; AI" xfId="1273"/>
    <cellStyle name="_Sheet1_Cash CDO &amp; AI_2005_PRF breakdown_Asia Credit Market" xfId="1274"/>
    <cellStyle name="_Sheet1_Cash CDO &amp; AI_21 Dec CM Daily" xfId="1275"/>
    <cellStyle name="_Sheet1_Cash CDO &amp; AI_ASIA SUMMARY-CONSOL2" xfId="1276"/>
    <cellStyle name="_Sheet1_Cash CDO &amp; AI_ASIAPnLRisk" xfId="1277"/>
    <cellStyle name="_Sheet1_Cash CDO &amp; AI_ASIAPnLRisk_06_0131B" xfId="1278"/>
    <cellStyle name="_Sheet1_Cash CDO &amp; AI_ASIAPnLRisk_NEW VERSION_PPL" xfId="1279"/>
    <cellStyle name="_Sheet1_Cash CDO &amp; AI_Credit Sales" xfId="1280"/>
    <cellStyle name="_Sheet1_Cash CDO &amp; AI_Data" xfId="1281"/>
    <cellStyle name="_Sheet1_Cash CDO &amp; AI_SUMMARY" xfId="1282"/>
    <cellStyle name="_Sheet1_Cash IC Reductions 1H09 Expected vs Outlook 5.20.09" xfId="1283"/>
    <cellStyle name="_Sheet1_CORPORATE" xfId="1284"/>
    <cellStyle name="_Sheet1_Credit Sales" xfId="1285"/>
    <cellStyle name="_Sheet1_CREDIT SUMM" xfId="1286"/>
    <cellStyle name="_Sheet1_CREDIT SUMM_2005_PRF breakdown_Asia Credit Market" xfId="1287"/>
    <cellStyle name="_Sheet1_CREDIT SUMM_21 Dec CM Daily" xfId="1288"/>
    <cellStyle name="_Sheet1_CREDIT SUMM_ASIA SUMMARY-CONSOL2" xfId="1289"/>
    <cellStyle name="_Sheet1_CREDIT SUMM_ASIAPnLRisk" xfId="1290"/>
    <cellStyle name="_Sheet1_CREDIT SUMM_ASIAPnLRisk_06_0131B" xfId="1291"/>
    <cellStyle name="_Sheet1_CREDIT SUMM_ASIAPnLRisk_NEW VERSION_PPL" xfId="1292"/>
    <cellStyle name="_Sheet1_CREDIT SUMM_Credit Sales" xfId="1293"/>
    <cellStyle name="_Sheet1_CREDIT SUMM_Data" xfId="1294"/>
    <cellStyle name="_Sheet1_CREDIT SUMM_SUMMARY" xfId="1295"/>
    <cellStyle name="_Sheet1_Data" xfId="1296"/>
    <cellStyle name="_Sheet1_Data_Summary" xfId="1297"/>
    <cellStyle name="_Sheet1_EMEA Emerging Market Plan 08 Templatev1.17" xfId="1298"/>
    <cellStyle name="_Sheet1_Energy~Softs" xfId="1299"/>
    <cellStyle name="_Sheet1_Exotics Pyramid" xfId="1300"/>
    <cellStyle name="_Sheet1_GCCG templates" xfId="1301"/>
    <cellStyle name="_Sheet1_Global Exotics" xfId="1302"/>
    <cellStyle name="_Sheet1_HC Tracking July 07" xfId="1303"/>
    <cellStyle name="_Sheet1_HK-PRC" xfId="1304"/>
    <cellStyle name="_Sheet1_HK-PRC_2005_PRF breakdown_Asia Credit Market" xfId="1305"/>
    <cellStyle name="_Sheet1_HK-PRC_21 Dec CM Daily" xfId="1306"/>
    <cellStyle name="_Sheet1_HK-PRC_ASIA SUMMARY-CONSOL2" xfId="1307"/>
    <cellStyle name="_Sheet1_HK-PRC_ASIAPnLRisk" xfId="1308"/>
    <cellStyle name="_Sheet1_HK-PRC_ASIAPnLRisk_06_0131B" xfId="1309"/>
    <cellStyle name="_Sheet1_HK-PRC_ASIAPnLRisk_NEW VERSION_PPL" xfId="1310"/>
    <cellStyle name="_Sheet1_HK-PRC_Credit Sales" xfId="1311"/>
    <cellStyle name="_Sheet1_HK-PRC_Data" xfId="1312"/>
    <cellStyle name="_Sheet1_HK-PRC_SUMMARY" xfId="1313"/>
    <cellStyle name="_Sheet1_IB Forecast 05.14.09 BD10 2Q" xfId="1314"/>
    <cellStyle name="_Sheet1_INT DEALLIST" xfId="1315"/>
    <cellStyle name="_Sheet1_INVESTORS " xfId="1316"/>
    <cellStyle name="_Sheet1_NewFormatP&amp;L" xfId="1317"/>
    <cellStyle name="_Sheet1_Recon tracking" xfId="1318"/>
    <cellStyle name="_Sheet1_Round 1 Summary FINAL 28 Sep" xfId="1319"/>
    <cellStyle name="_Sheet1_SGP" xfId="1320"/>
    <cellStyle name="_Sheet1_SGP_2005_PRF breakdown_Asia Credit Market" xfId="1321"/>
    <cellStyle name="_Sheet1_SGP_21 Dec CM Daily" xfId="1322"/>
    <cellStyle name="_Sheet1_SGP_ASIA SUMMARY-CONSOL2" xfId="1323"/>
    <cellStyle name="_Sheet1_SGP_ASIAPnLRisk" xfId="1324"/>
    <cellStyle name="_Sheet1_SGP_ASIAPnLRisk_06_0131B" xfId="1325"/>
    <cellStyle name="_Sheet1_SGP_ASIAPnLRisk_NEW VERSION_PPL" xfId="1326"/>
    <cellStyle name="_Sheet1_SGP_Credit Sales" xfId="1327"/>
    <cellStyle name="_Sheet1_SGP_Data" xfId="1328"/>
    <cellStyle name="_Sheet1_SGP_SUMMARY" xfId="1329"/>
    <cellStyle name="_Sheet1_Sheet2" xfId="1330"/>
    <cellStyle name="_Sheet1_SSG" xfId="1331"/>
    <cellStyle name="_Sheet1_SSG_2005_PRF breakdown_Asia Credit Market" xfId="1332"/>
    <cellStyle name="_Sheet1_SSG_21 Dec CM Daily" xfId="1333"/>
    <cellStyle name="_Sheet1_SSG_ASIA SUMMARY-CONSOL2" xfId="1334"/>
    <cellStyle name="_Sheet1_SSG_ASIAPnLRisk" xfId="1335"/>
    <cellStyle name="_Sheet1_SSG_ASIAPnLRisk_06_0131B" xfId="1336"/>
    <cellStyle name="_Sheet1_SSG_ASIAPnLRisk_NEW VERSION_PPL" xfId="1337"/>
    <cellStyle name="_Sheet1_SSG_Credit Sales" xfId="1338"/>
    <cellStyle name="_Sheet1_SSG_Data" xfId="1339"/>
    <cellStyle name="_Sheet1_SSG_SUMMARY" xfId="1340"/>
    <cellStyle name="_Sheet1_Staff Mapping" xfId="1341"/>
    <cellStyle name="_Sheet1_Summary" xfId="1342"/>
    <cellStyle name="_Sheet1_SUMMARY_1" xfId="1343"/>
    <cellStyle name="_Sheet18" xfId="1344"/>
    <cellStyle name="_Sheet2" xfId="1345"/>
    <cellStyle name="_Sheet2_~5254638" xfId="1346"/>
    <cellStyle name="_Sheet2_1" xfId="1347"/>
    <cellStyle name="_Sheet2_2005_PRF breakdown_Asia Credit Market" xfId="1348"/>
    <cellStyle name="_Sheet2_2007 Commodities PassII v10 112106" xfId="1349"/>
    <cellStyle name="_Sheet2_2007 Commodities PassII v8 112006 S&amp;G Inv" xfId="1350"/>
    <cellStyle name="_Sheet2_2007 Commodities Revised v3" xfId="1351"/>
    <cellStyle name="_Sheet2_2007 Currency PassII V10 112006" xfId="1352"/>
    <cellStyle name="_Sheet2_2007 Currency PassII V11 112006 S&amp;G Inv" xfId="1353"/>
    <cellStyle name="_Sheet2_2007 Currency PassII V12 112106" xfId="1354"/>
    <cellStyle name="_Sheet2_2007 Currency Revised v3" xfId="1355"/>
    <cellStyle name="_Sheet2_2008 Budget Templates - 8-28-07" xfId="1356"/>
    <cellStyle name="_Sheet2_2008 Budget Templates 8-30-07" xfId="1357"/>
    <cellStyle name="_Sheet2_2008 Budget Templates 8-30-07 Asia EM" xfId="1358"/>
    <cellStyle name="_Sheet2_2008 HC Baseline - Energy" xfId="1359"/>
    <cellStyle name="_Sheet2_2009 budget balance sheet &amp; capital v3" xfId="1360"/>
    <cellStyle name="_Sheet2_21 Dec CM Daily" xfId="1361"/>
    <cellStyle name="_Sheet2_Americas Emerging Markets Plan 08 Template v1.17" xfId="1362"/>
    <cellStyle name="_Sheet2_ASIA Emerging Market Plan 08 Templatev1.1" xfId="1363"/>
    <cellStyle name="_Sheet2_ASIA SUMMARY-CONSOL2" xfId="1364"/>
    <cellStyle name="_Sheet2_ASIAPnLRisk" xfId="1365"/>
    <cellStyle name="_Sheet2_ASIAPnLRisk_06_0131B" xfId="1366"/>
    <cellStyle name="_Sheet2_ASIAPnLRisk_NEW VERSION_PPL" xfId="1367"/>
    <cellStyle name="_Sheet2_BS" xfId="1368"/>
    <cellStyle name="_Sheet2_BS compliance" xfId="1369"/>
    <cellStyle name="_Sheet2_Cash CDO &amp; AI" xfId="1370"/>
    <cellStyle name="_Sheet2_Cash CDO &amp; AI_2005_PRF breakdown_Asia Credit Market" xfId="1371"/>
    <cellStyle name="_Sheet2_Cash CDO &amp; AI_21 Dec CM Daily" xfId="1372"/>
    <cellStyle name="_Sheet2_Cash CDO &amp; AI_ASIA SUMMARY-CONSOL2" xfId="1373"/>
    <cellStyle name="_Sheet2_Cash CDO &amp; AI_ASIAPnLRisk" xfId="1374"/>
    <cellStyle name="_Sheet2_Cash CDO &amp; AI_ASIAPnLRisk_06_0131B" xfId="1375"/>
    <cellStyle name="_Sheet2_Cash CDO &amp; AI_ASIAPnLRisk_NEW VERSION_PPL" xfId="1376"/>
    <cellStyle name="_Sheet2_Cash CDO &amp; AI_Credit Sales" xfId="1377"/>
    <cellStyle name="_Sheet2_Cash CDO &amp; AI_Data" xfId="1378"/>
    <cellStyle name="_Sheet2_Cash CDO &amp; AI_SUMMARY" xfId="1379"/>
    <cellStyle name="_Sheet2_Corp IC Page for Q1 Outlook v2" xfId="1380"/>
    <cellStyle name="_Sheet2_CORPORATE" xfId="1381"/>
    <cellStyle name="_Sheet2_Credit Sales" xfId="1382"/>
    <cellStyle name="_Sheet2_CREDIT SUMM" xfId="1383"/>
    <cellStyle name="_Sheet2_CREDIT SUMM_2005_PRF breakdown_Asia Credit Market" xfId="1384"/>
    <cellStyle name="_Sheet2_CREDIT SUMM_21 Dec CM Daily" xfId="1385"/>
    <cellStyle name="_Sheet2_CREDIT SUMM_ASIA SUMMARY-CONSOL2" xfId="1386"/>
    <cellStyle name="_Sheet2_CREDIT SUMM_ASIAPnLRisk" xfId="1387"/>
    <cellStyle name="_Sheet2_CREDIT SUMM_ASIAPnLRisk_06_0131B" xfId="1388"/>
    <cellStyle name="_Sheet2_CREDIT SUMM_ASIAPnLRisk_NEW VERSION_PPL" xfId="1389"/>
    <cellStyle name="_Sheet2_CREDIT SUMM_Credit Sales" xfId="1390"/>
    <cellStyle name="_Sheet2_CREDIT SUMM_Data" xfId="1391"/>
    <cellStyle name="_Sheet2_CREDIT SUMM_SUMMARY" xfId="1392"/>
    <cellStyle name="_Sheet2_Data" xfId="1393"/>
    <cellStyle name="_Sheet2_Don-Marie 9-26-07 v6(CM)" xfId="1394"/>
    <cellStyle name="_Sheet2_EMEA Emerging Market Plan 08 Templatev1.17" xfId="1395"/>
    <cellStyle name="_Sheet2_GCCG templates" xfId="1396"/>
    <cellStyle name="_Sheet2_GEM Plan 08- Investment - Productivityv 0.08" xfId="1397"/>
    <cellStyle name="_Sheet2_HC Tracking July 07" xfId="1398"/>
    <cellStyle name="_Sheet2_HK-PRC" xfId="1399"/>
    <cellStyle name="_Sheet2_HK-PRC_2005_PRF breakdown_Asia Credit Market" xfId="1400"/>
    <cellStyle name="_Sheet2_HK-PRC_21 Dec CM Daily" xfId="1401"/>
    <cellStyle name="_Sheet2_HK-PRC_ASIA SUMMARY-CONSOL2" xfId="1402"/>
    <cellStyle name="_Sheet2_HK-PRC_ASIAPnLRisk" xfId="1403"/>
    <cellStyle name="_Sheet2_HK-PRC_ASIAPnLRisk_06_0131B" xfId="1404"/>
    <cellStyle name="_Sheet2_HK-PRC_ASIAPnLRisk_NEW VERSION_PPL" xfId="1405"/>
    <cellStyle name="_Sheet2_HK-PRC_Credit Sales" xfId="1406"/>
    <cellStyle name="_Sheet2_HK-PRC_Data" xfId="1407"/>
    <cellStyle name="_Sheet2_HK-PRC_SUMMARY" xfId="1408"/>
    <cellStyle name="_Sheet2_INT DEALLIST" xfId="1409"/>
    <cellStyle name="_Sheet2_INVESTORS " xfId="1410"/>
    <cellStyle name="_Sheet2_Q1 IC - Tracker Update" xfId="1411"/>
    <cellStyle name="_Sheet2_Recon tracking" xfId="1412"/>
    <cellStyle name="_Sheet2_SGP" xfId="1413"/>
    <cellStyle name="_Sheet2_SGP_2005_PRF breakdown_Asia Credit Market" xfId="1414"/>
    <cellStyle name="_Sheet2_SGP_21 Dec CM Daily" xfId="1415"/>
    <cellStyle name="_Sheet2_SGP_ASIA SUMMARY-CONSOL2" xfId="1416"/>
    <cellStyle name="_Sheet2_SGP_ASIAPnLRisk" xfId="1417"/>
    <cellStyle name="_Sheet2_SGP_ASIAPnLRisk_06_0131B" xfId="1418"/>
    <cellStyle name="_Sheet2_SGP_ASIAPnLRisk_NEW VERSION_PPL" xfId="1419"/>
    <cellStyle name="_Sheet2_SGP_Credit Sales" xfId="1420"/>
    <cellStyle name="_Sheet2_SGP_Data" xfId="1421"/>
    <cellStyle name="_Sheet2_SGP_SUMMARY" xfId="1422"/>
    <cellStyle name="_Sheet2_Sheet1" xfId="1423"/>
    <cellStyle name="_Sheet2_SSG" xfId="1424"/>
    <cellStyle name="_Sheet2_SSG_2005_PRF breakdown_Asia Credit Market" xfId="1425"/>
    <cellStyle name="_Sheet2_SSG_21 Dec CM Daily" xfId="1426"/>
    <cellStyle name="_Sheet2_SSG_ASIA SUMMARY-CONSOL2" xfId="1427"/>
    <cellStyle name="_Sheet2_SSG_ASIAPnLRisk" xfId="1428"/>
    <cellStyle name="_Sheet2_SSG_ASIAPnLRisk_06_0131B" xfId="1429"/>
    <cellStyle name="_Sheet2_SSG_ASIAPnLRisk_NEW VERSION_PPL" xfId="1430"/>
    <cellStyle name="_Sheet2_SSG_Credit Sales" xfId="1431"/>
    <cellStyle name="_Sheet2_SSG_Data" xfId="1432"/>
    <cellStyle name="_Sheet2_SSG_SUMMARY" xfId="1433"/>
    <cellStyle name="_Sheet2_Staff Mapping" xfId="1434"/>
    <cellStyle name="_Sheet2_Summary" xfId="1435"/>
    <cellStyle name="_Sheet3" xfId="1436"/>
    <cellStyle name="_Sheet3_2005_PRF breakdown_Asia Credit Market" xfId="1437"/>
    <cellStyle name="_Sheet3_21 Dec CM Daily" xfId="1438"/>
    <cellStyle name="_Sheet3_ASIA SUMMARY-CONSOL2" xfId="1439"/>
    <cellStyle name="_Sheet3_ASIAPnLRisk" xfId="1440"/>
    <cellStyle name="_Sheet3_ASIAPnLRisk_06_0131B" xfId="1441"/>
    <cellStyle name="_Sheet3_ASIAPnLRisk_NEW VERSION_PPL" xfId="1442"/>
    <cellStyle name="_Sheet3_Cash CDO &amp; AI" xfId="1443"/>
    <cellStyle name="_Sheet3_Cash CDO &amp; AI_2005_PRF breakdown_Asia Credit Market" xfId="1444"/>
    <cellStyle name="_Sheet3_Cash CDO &amp; AI_21 Dec CM Daily" xfId="1445"/>
    <cellStyle name="_Sheet3_Cash CDO &amp; AI_ASIA SUMMARY-CONSOL2" xfId="1446"/>
    <cellStyle name="_Sheet3_Cash CDO &amp; AI_ASIAPnLRisk" xfId="1447"/>
    <cellStyle name="_Sheet3_Cash CDO &amp; AI_ASIAPnLRisk_06_0131B" xfId="1448"/>
    <cellStyle name="_Sheet3_Cash CDO &amp; AI_ASIAPnLRisk_NEW VERSION_PPL" xfId="1449"/>
    <cellStyle name="_Sheet3_Cash CDO &amp; AI_Credit Sales" xfId="1450"/>
    <cellStyle name="_Sheet3_Cash CDO &amp; AI_Data" xfId="1451"/>
    <cellStyle name="_Sheet3_Cash CDO &amp; AI_SUMMARY" xfId="1452"/>
    <cellStyle name="_Sheet3_CORPORATE" xfId="1453"/>
    <cellStyle name="_Sheet3_Credit Sales" xfId="1454"/>
    <cellStyle name="_Sheet3_CREDIT SUMM" xfId="1455"/>
    <cellStyle name="_Sheet3_CREDIT SUMM_2005_PRF breakdown_Asia Credit Market" xfId="1456"/>
    <cellStyle name="_Sheet3_CREDIT SUMM_21 Dec CM Daily" xfId="1457"/>
    <cellStyle name="_Sheet3_CREDIT SUMM_ASIA SUMMARY-CONSOL2" xfId="1458"/>
    <cellStyle name="_Sheet3_CREDIT SUMM_ASIAPnLRisk" xfId="1459"/>
    <cellStyle name="_Sheet3_CREDIT SUMM_ASIAPnLRisk_06_0131B" xfId="1460"/>
    <cellStyle name="_Sheet3_CREDIT SUMM_ASIAPnLRisk_NEW VERSION_PPL" xfId="1461"/>
    <cellStyle name="_Sheet3_CREDIT SUMM_Credit Sales" xfId="1462"/>
    <cellStyle name="_Sheet3_CREDIT SUMM_Data" xfId="1463"/>
    <cellStyle name="_Sheet3_CREDIT SUMM_SUMMARY" xfId="1464"/>
    <cellStyle name="_Sheet3_Data" xfId="1465"/>
    <cellStyle name="_Sheet3_HK-PRC" xfId="1466"/>
    <cellStyle name="_Sheet3_HK-PRC_2005_PRF breakdown_Asia Credit Market" xfId="1467"/>
    <cellStyle name="_Sheet3_HK-PRC_21 Dec CM Daily" xfId="1468"/>
    <cellStyle name="_Sheet3_HK-PRC_ASIA SUMMARY-CONSOL2" xfId="1469"/>
    <cellStyle name="_Sheet3_HK-PRC_ASIAPnLRisk" xfId="1470"/>
    <cellStyle name="_Sheet3_HK-PRC_ASIAPnLRisk_06_0131B" xfId="1471"/>
    <cellStyle name="_Sheet3_HK-PRC_ASIAPnLRisk_NEW VERSION_PPL" xfId="1472"/>
    <cellStyle name="_Sheet3_HK-PRC_Credit Sales" xfId="1473"/>
    <cellStyle name="_Sheet3_HK-PRC_Data" xfId="1474"/>
    <cellStyle name="_Sheet3_HK-PRC_SUMMARY" xfId="1475"/>
    <cellStyle name="_Sheet3_INT DEALLIST" xfId="1476"/>
    <cellStyle name="_Sheet3_INVESTORS " xfId="1477"/>
    <cellStyle name="_Sheet3_Recon tracking" xfId="1478"/>
    <cellStyle name="_Sheet3_SGP" xfId="1479"/>
    <cellStyle name="_Sheet3_SGP_2005_PRF breakdown_Asia Credit Market" xfId="1480"/>
    <cellStyle name="_Sheet3_SGP_21 Dec CM Daily" xfId="1481"/>
    <cellStyle name="_Sheet3_SGP_ASIA SUMMARY-CONSOL2" xfId="1482"/>
    <cellStyle name="_Sheet3_SGP_ASIAPnLRisk" xfId="1483"/>
    <cellStyle name="_Sheet3_SGP_ASIAPnLRisk_06_0131B" xfId="1484"/>
    <cellStyle name="_Sheet3_SGP_ASIAPnLRisk_NEW VERSION_PPL" xfId="1485"/>
    <cellStyle name="_Sheet3_SGP_Credit Sales" xfId="1486"/>
    <cellStyle name="_Sheet3_SGP_Data" xfId="1487"/>
    <cellStyle name="_Sheet3_SGP_SUMMARY" xfId="1488"/>
    <cellStyle name="_Sheet3_SSG" xfId="1489"/>
    <cellStyle name="_Sheet3_SSG_2005_PRF breakdown_Asia Credit Market" xfId="1490"/>
    <cellStyle name="_Sheet3_SSG_21 Dec CM Daily" xfId="1491"/>
    <cellStyle name="_Sheet3_SSG_ASIA SUMMARY-CONSOL2" xfId="1492"/>
    <cellStyle name="_Sheet3_SSG_ASIAPnLRisk" xfId="1493"/>
    <cellStyle name="_Sheet3_SSG_ASIAPnLRisk_06_0131B" xfId="1494"/>
    <cellStyle name="_Sheet3_SSG_ASIAPnLRisk_NEW VERSION_PPL" xfId="1495"/>
    <cellStyle name="_Skybox" xfId="1496"/>
    <cellStyle name="_Skybox_Data" xfId="1497"/>
    <cellStyle name="_Skybox_Sheet1" xfId="1498"/>
    <cellStyle name="_Skybox_Stress" xfId="1499"/>
    <cellStyle name="_Skybox_Summary" xfId="1500"/>
    <cellStyle name="_SOX_Control_#8_Jan09_Data_as of 2-11-09 FV" xfId="1501"/>
    <cellStyle name="_Spot BS &amp; BII RWA" xfId="1502"/>
    <cellStyle name="_Spread Walk NEW_Budget ENT" xfId="1503"/>
    <cellStyle name="_SubHeading" xfId="1504"/>
    <cellStyle name="_SubHeading_management fee calc.071604" xfId="1505"/>
    <cellStyle name="_SubHeading_management fee calc.071604_Sheet1" xfId="1506"/>
    <cellStyle name="_SubHeading_management fee calc.071604_Stress" xfId="1507"/>
    <cellStyle name="_SubHeading_prestemp" xfId="1508"/>
    <cellStyle name="_SubHeading_prestemp_Sheet1" xfId="1509"/>
    <cellStyle name="_SubHeading_prestemp_Stress" xfId="1510"/>
    <cellStyle name="_Summary Table" xfId="1511"/>
    <cellStyle name="_Table" xfId="1512"/>
    <cellStyle name="_TableHead" xfId="1513"/>
    <cellStyle name="_TableRowHead" xfId="1514"/>
    <cellStyle name="_TableSuperHead" xfId="1515"/>
    <cellStyle name="_tradeadj download" xfId="1516"/>
    <cellStyle name="_tradeadj sep" xfId="1517"/>
    <cellStyle name="_TSS Outlook 9-21-07" xfId="1518"/>
    <cellStyle name="_unused" xfId="1519"/>
    <cellStyle name="_Update Assets Liquidity  Exits" xfId="1520"/>
    <cellStyle name="_Update Assets Liquidity  Exits_Sheet1" xfId="1521"/>
    <cellStyle name="_Update Assets Liquidity  Exits_Stress" xfId="1522"/>
    <cellStyle name="_Update Assets Liquidity  Exits_Summary" xfId="1523"/>
    <cellStyle name="_VIE MAC Matrix 020706_final" xfId="1524"/>
    <cellStyle name="_VIE MAC Matrix 030806" xfId="1525"/>
    <cellStyle name="_VIE MAC Matrix 041106 - Final" xfId="1526"/>
    <cellStyle name="_VIE MAC Matrix 091605" xfId="1527"/>
    <cellStyle name="_VIE MAC Matrix 11" xfId="1528"/>
    <cellStyle name="_VIE MAC Matrix 110805" xfId="1529"/>
    <cellStyle name="_YTD Chargeoffs-Recoveries" xfId="1530"/>
    <cellStyle name="_YTD Chargeoffs-Recoveries_FRB Rollforward Template Final 0409 _ana_comments" xfId="1531"/>
    <cellStyle name="_Z_TrackingJan17" xfId="1532"/>
    <cellStyle name="_Z_Waterfall_RevenueType(forPPT Oct14)" xfId="1533"/>
    <cellStyle name="£ BP" xfId="1534"/>
    <cellStyle name="¥ JY" xfId="1535"/>
    <cellStyle name="€" xfId="1536"/>
    <cellStyle name="=C:\WINDOWS\SYSTEM32\COMMAND.COM" xfId="1537"/>
    <cellStyle name="=C:\WINNT\SYSTEM32\COMMAND.COM" xfId="1538"/>
    <cellStyle name="•W€_DATABASE" xfId="1539"/>
    <cellStyle name="_x000b_À_x000d__x0014__x0016_À_x0018__x001a_À_x001d_" xfId="1540"/>
    <cellStyle name="0" xfId="1541"/>
    <cellStyle name="0%" xfId="1542"/>
    <cellStyle name="0,0_x000a__x000a_NA_x000a__x000a_" xfId="1543"/>
    <cellStyle name="0,0_x000d__x000a_NA_x000d__x000a_" xfId="1544"/>
    <cellStyle name="0.0" xfId="1545"/>
    <cellStyle name="0.0%" xfId="1546"/>
    <cellStyle name="0.0_Sheet1" xfId="1547"/>
    <cellStyle name="0.00" xfId="1548"/>
    <cellStyle name="0.00%" xfId="1549"/>
    <cellStyle name="0.00_Sheet1" xfId="1550"/>
    <cellStyle name="0_Sheet1" xfId="1551"/>
    <cellStyle name="0_Stress" xfId="1552"/>
    <cellStyle name="0IsBlank" xfId="1553"/>
    <cellStyle name="1" xfId="1554"/>
    <cellStyle name="1_03 final prod models" xfId="1555"/>
    <cellStyle name="1_04 Prod Walk" xfId="1556"/>
    <cellStyle name="1_10-25-02 ISC Review" xfId="1557"/>
    <cellStyle name="1_2002 TOTAL" xfId="1558"/>
    <cellStyle name="1_2003 AOP DECK Ademco" xfId="1559"/>
    <cellStyle name="1_2003 AOP Deck ADI" xfId="1560"/>
    <cellStyle name="1_2003 AOP DECK Fire" xfId="1561"/>
    <cellStyle name="1_2003 AOP Deck International" xfId="1562"/>
    <cellStyle name="1_2003 Fire Productivity Deck_Gilligan Review" xfId="1563"/>
    <cellStyle name="1_2003 Productivity Model v33 (External)" xfId="1564"/>
    <cellStyle name="1_2003 SBE Productivity Decks" xfId="1565"/>
    <cellStyle name="1_2003 Template Values" xfId="1566"/>
    <cellStyle name="1_2003_02 Costs structure" xfId="1567"/>
    <cellStyle name="1_2004scorecardna66fcst" xfId="1568"/>
    <cellStyle name="1_2005scorecardwwaop" xfId="1569"/>
    <cellStyle name="1_America Debt Schedule v 21" xfId="1570"/>
    <cellStyle name="1_AOP 2003 Germany MASTER" xfId="1571"/>
    <cellStyle name="1_AOP Productivity" xfId="1572"/>
    <cellStyle name="1_AOP_present_draft1" xfId="1573"/>
    <cellStyle name="1_BASELINEEUROPE" xfId="1574"/>
    <cellStyle name="1_CopyOfOI Walks" xfId="1575"/>
    <cellStyle name="1_cost category exercise1" xfId="1576"/>
    <cellStyle name="1_Cost Structure AOP 2003 US$" xfId="1577"/>
    <cellStyle name="1_Cost Structure Benelux USD" xfId="1578"/>
    <cellStyle name="1_Cost Structure mars 03" xfId="1579"/>
    <cellStyle name="1_Cost Structure Template v" xfId="1580"/>
    <cellStyle name="1_Cost Structure Template_sz_2002_2003" xfId="1581"/>
    <cellStyle name="1_Cost Structure Template240303" xfId="1582"/>
    <cellStyle name="1_Cost Structure Templatev2" xfId="1583"/>
    <cellStyle name="1_Dec QOR_productivity chart" xfId="1584"/>
    <cellStyle name="1_December QOR_Dec11" xfId="1585"/>
    <cellStyle name="1_discretionary" xfId="1586"/>
    <cellStyle name="1_discretionary2" xfId="1587"/>
    <cellStyle name="1_Download 11-09 13h" xfId="1588"/>
    <cellStyle name="1_Dynamic Sales 2" xfId="1589"/>
    <cellStyle name="1_ESS COST CATEGORY UPDATED" xfId="1590"/>
    <cellStyle name="1_ETrade Model (Updated February 12, 2008) v.4" xfId="1591"/>
    <cellStyle name="1_February MOR_Feb11" xfId="1592"/>
    <cellStyle name="1_GD_Project_2001.10.22" xfId="1593"/>
    <cellStyle name="1_HFM Productivty Model.xls Chart 1" xfId="1594"/>
    <cellStyle name="1_HFM Productivty Model.xls Chart 3" xfId="1595"/>
    <cellStyle name="1_HFM Productivty Model.xls Chart 6" xfId="1596"/>
    <cellStyle name="1_HFM Productivty Model.xls Chart 8" xfId="1597"/>
    <cellStyle name="1_hfm200484estscorecardwwhps" xfId="1598"/>
    <cellStyle name="1_ISC Productivity Fact Sheet" xfId="1599"/>
    <cellStyle name="1_Jan'03 QOR_productivity chart" xfId="1600"/>
    <cellStyle name="1_MFR Regional Template - LAR - August" xfId="1601"/>
    <cellStyle name="1_New Ops 2003.xls Chart 1" xfId="1602"/>
    <cellStyle name="1_New Ops 2003.xls Chart 10" xfId="1603"/>
    <cellStyle name="1_New Ops 2003.xls Chart 11" xfId="1604"/>
    <cellStyle name="1_New Ops 2003.xls Chart 12" xfId="1605"/>
    <cellStyle name="1_New Ops 2003.xls Chart 2" xfId="1606"/>
    <cellStyle name="1_New Ops 2003.xls Chart 3" xfId="1607"/>
    <cellStyle name="1_New Ops 2003.xls Chart 4" xfId="1608"/>
    <cellStyle name="1_New Ops 2003.xls Chart 5" xfId="1609"/>
    <cellStyle name="1_New Ops 2003.xls Chart 6" xfId="1610"/>
    <cellStyle name="1_New Ops 2003.xls Chart 7" xfId="1611"/>
    <cellStyle name="1_New Ops 2003.xls Chart 8" xfId="1612"/>
    <cellStyle name="1_New Ops 2003.xls Chart 9" xfId="1613"/>
    <cellStyle name="1_orders" xfId="1614"/>
    <cellStyle name="1_pace" xfId="1615"/>
    <cellStyle name="1_planp&amp;l_revised_24.02" xfId="1616"/>
    <cellStyle name="1_Prod Calc SFS 15 July 2002" xfId="1617"/>
    <cellStyle name="1_Prodcutivity Comparison_101002 Review" xfId="1618"/>
    <cellStyle name="1_Productivity by Quarter Access" xfId="1619"/>
    <cellStyle name="1_Productivity2003AOP" xfId="1620"/>
    <cellStyle name="1_Q1 2003 Actions" xfId="1621"/>
    <cellStyle name="1_Q3 and Q4 Estimate-IS Productivity Staff Mtg" xfId="1622"/>
    <cellStyle name="1_qtr3ESTITALYaug" xfId="1623"/>
    <cellStyle name="1_revised Revenue Composition" xfId="1624"/>
    <cellStyle name="1_September Scorecard - deep dive" xfId="1625"/>
    <cellStyle name="1_SFS Project Deck 2003V1" xfId="1626"/>
    <cellStyle name="1_sheets_planrev1" xfId="1627"/>
    <cellStyle name="1_Training Plan v3" xfId="1628"/>
    <cellStyle name="1_Volume Review_11.09" xfId="1629"/>
    <cellStyle name="1_WCap" xfId="1630"/>
    <cellStyle name="1000s (0)" xfId="1631"/>
    <cellStyle name="10Q" xfId="1632"/>
    <cellStyle name="10Q 2" xfId="1633"/>
    <cellStyle name="2" xfId="1634"/>
    <cellStyle name="2 Decimal Places" xfId="1635"/>
    <cellStyle name="2_Sheet1" xfId="1636"/>
    <cellStyle name="2_Stress" xfId="1637"/>
    <cellStyle name="20% - Accent1 10" xfId="1638"/>
    <cellStyle name="20% - Accent1 10 2" xfId="1639"/>
    <cellStyle name="20% - Accent1 10 2 2" xfId="1640"/>
    <cellStyle name="20% - Accent1 10 2 3" xfId="1641"/>
    <cellStyle name="20% - Accent1 11" xfId="1642"/>
    <cellStyle name="20% - Accent1 11 2" xfId="1643"/>
    <cellStyle name="20% - Accent1 11 2 2" xfId="1644"/>
    <cellStyle name="20% - Accent1 11 2 3" xfId="1645"/>
    <cellStyle name="20% - Accent1 12" xfId="1646"/>
    <cellStyle name="20% - Accent1 12 2" xfId="1647"/>
    <cellStyle name="20% - Accent1 12 2 2" xfId="1648"/>
    <cellStyle name="20% - Accent1 12 2 3" xfId="1649"/>
    <cellStyle name="20% - Accent1 13" xfId="1650"/>
    <cellStyle name="20% - Accent1 13 2" xfId="1651"/>
    <cellStyle name="20% - Accent1 13 2 2" xfId="1652"/>
    <cellStyle name="20% - Accent1 13 2 3" xfId="1653"/>
    <cellStyle name="20% - Accent1 14" xfId="1654"/>
    <cellStyle name="20% - Accent1 14 2" xfId="1655"/>
    <cellStyle name="20% - Accent1 14 2 2" xfId="1656"/>
    <cellStyle name="20% - Accent1 14 2 3" xfId="1657"/>
    <cellStyle name="20% - Accent1 15" xfId="1658"/>
    <cellStyle name="20% - Accent1 15 2" xfId="1659"/>
    <cellStyle name="20% - Accent1 15 2 2" xfId="1660"/>
    <cellStyle name="20% - Accent1 15 2 3" xfId="1661"/>
    <cellStyle name="20% - Accent1 16" xfId="1662"/>
    <cellStyle name="20% - Accent1 16 2" xfId="1663"/>
    <cellStyle name="20% - Accent1 16 2 2" xfId="1664"/>
    <cellStyle name="20% - Accent1 16 2 3" xfId="1665"/>
    <cellStyle name="20% - Accent1 17" xfId="1666"/>
    <cellStyle name="20% - Accent1 17 2" xfId="1667"/>
    <cellStyle name="20% - Accent1 17 2 2" xfId="1668"/>
    <cellStyle name="20% - Accent1 17 2 3" xfId="1669"/>
    <cellStyle name="20% - Accent1 18" xfId="1670"/>
    <cellStyle name="20% - Accent1 18 2" xfId="1671"/>
    <cellStyle name="20% - Accent1 18 2 2" xfId="1672"/>
    <cellStyle name="20% - Accent1 18 2 3" xfId="1673"/>
    <cellStyle name="20% - Accent1 19" xfId="1674"/>
    <cellStyle name="20% - Accent1 19 2" xfId="1675"/>
    <cellStyle name="20% - Accent1 19 2 2" xfId="1676"/>
    <cellStyle name="20% - Accent1 19 2 3" xfId="1677"/>
    <cellStyle name="20% - Accent1 2" xfId="1678"/>
    <cellStyle name="20% - Accent1 2 2" xfId="1679"/>
    <cellStyle name="20% - Accent1 2 3" xfId="1680"/>
    <cellStyle name="20% - Accent1 2 4" xfId="1681"/>
    <cellStyle name="20% - Accent1 2 5" xfId="1682"/>
    <cellStyle name="20% - Accent1 20" xfId="1683"/>
    <cellStyle name="20% - Accent1 20 2" xfId="1684"/>
    <cellStyle name="20% - Accent1 20 2 2" xfId="1685"/>
    <cellStyle name="20% - Accent1 20 2 3" xfId="1686"/>
    <cellStyle name="20% - Accent1 21" xfId="1687"/>
    <cellStyle name="20% - Accent1 21 2" xfId="1688"/>
    <cellStyle name="20% - Accent1 21 2 2" xfId="1689"/>
    <cellStyle name="20% - Accent1 21 2 3" xfId="1690"/>
    <cellStyle name="20% - Accent1 22" xfId="1691"/>
    <cellStyle name="20% - Accent1 23" xfId="1692"/>
    <cellStyle name="20% - Accent1 24" xfId="1693"/>
    <cellStyle name="20% - Accent1 25" xfId="1694"/>
    <cellStyle name="20% - Accent1 26" xfId="1695"/>
    <cellStyle name="20% - Accent1 27" xfId="1696"/>
    <cellStyle name="20% - Accent1 28" xfId="1697"/>
    <cellStyle name="20% - Accent1 29" xfId="1698"/>
    <cellStyle name="20% - Accent1 3" xfId="1699"/>
    <cellStyle name="20% - Accent1 3 2" xfId="1700"/>
    <cellStyle name="20% - Accent1 3 3" xfId="1701"/>
    <cellStyle name="20% - Accent1 3 4" xfId="1702"/>
    <cellStyle name="20% - Accent1 30" xfId="1703"/>
    <cellStyle name="20% - Accent1 31" xfId="1704"/>
    <cellStyle name="20% - Accent1 32" xfId="1705"/>
    <cellStyle name="20% - Accent1 33" xfId="1706"/>
    <cellStyle name="20% - Accent1 34" xfId="1707"/>
    <cellStyle name="20% - Accent1 35" xfId="1708"/>
    <cellStyle name="20% - Accent1 36" xfId="1709"/>
    <cellStyle name="20% - Accent1 4" xfId="1710"/>
    <cellStyle name="20% - Accent1 4 2" xfId="1711"/>
    <cellStyle name="20% - Accent1 4 3" xfId="1712"/>
    <cellStyle name="20% - Accent1 4 4" xfId="1713"/>
    <cellStyle name="20% - Accent1 5" xfId="1714"/>
    <cellStyle name="20% - Accent1 5 2" xfId="1715"/>
    <cellStyle name="20% - Accent1 6" xfId="1716"/>
    <cellStyle name="20% - Accent1 6 2" xfId="1717"/>
    <cellStyle name="20% - Accent1 6 2 2" xfId="1718"/>
    <cellStyle name="20% - Accent1 6 2 3" xfId="1719"/>
    <cellStyle name="20% - Accent1 7" xfId="1720"/>
    <cellStyle name="20% - Accent1 7 2" xfId="1721"/>
    <cellStyle name="20% - Accent1 7 2 2" xfId="1722"/>
    <cellStyle name="20% - Accent1 7 2 3" xfId="1723"/>
    <cellStyle name="20% - Accent1 8" xfId="1724"/>
    <cellStyle name="20% - Accent1 8 2" xfId="1725"/>
    <cellStyle name="20% - Accent1 8 2 2" xfId="1726"/>
    <cellStyle name="20% - Accent1 8 2 3" xfId="1727"/>
    <cellStyle name="20% - Accent1 9" xfId="1728"/>
    <cellStyle name="20% - Accent1 9 2" xfId="1729"/>
    <cellStyle name="20% - Accent1 9 2 2" xfId="1730"/>
    <cellStyle name="20% - Accent1 9 2 3" xfId="1731"/>
    <cellStyle name="20% - Accent2 10" xfId="1732"/>
    <cellStyle name="20% - Accent2 10 2" xfId="1733"/>
    <cellStyle name="20% - Accent2 10 2 2" xfId="1734"/>
    <cellStyle name="20% - Accent2 10 2 3" xfId="1735"/>
    <cellStyle name="20% - Accent2 11" xfId="1736"/>
    <cellStyle name="20% - Accent2 11 2" xfId="1737"/>
    <cellStyle name="20% - Accent2 11 2 2" xfId="1738"/>
    <cellStyle name="20% - Accent2 11 2 3" xfId="1739"/>
    <cellStyle name="20% - Accent2 12" xfId="1740"/>
    <cellStyle name="20% - Accent2 12 2" xfId="1741"/>
    <cellStyle name="20% - Accent2 12 2 2" xfId="1742"/>
    <cellStyle name="20% - Accent2 12 2 3" xfId="1743"/>
    <cellStyle name="20% - Accent2 13" xfId="1744"/>
    <cellStyle name="20% - Accent2 13 2" xfId="1745"/>
    <cellStyle name="20% - Accent2 13 2 2" xfId="1746"/>
    <cellStyle name="20% - Accent2 13 2 3" xfId="1747"/>
    <cellStyle name="20% - Accent2 14" xfId="1748"/>
    <cellStyle name="20% - Accent2 14 2" xfId="1749"/>
    <cellStyle name="20% - Accent2 14 2 2" xfId="1750"/>
    <cellStyle name="20% - Accent2 14 2 3" xfId="1751"/>
    <cellStyle name="20% - Accent2 15" xfId="1752"/>
    <cellStyle name="20% - Accent2 15 2" xfId="1753"/>
    <cellStyle name="20% - Accent2 15 2 2" xfId="1754"/>
    <cellStyle name="20% - Accent2 15 2 3" xfId="1755"/>
    <cellStyle name="20% - Accent2 16" xfId="1756"/>
    <cellStyle name="20% - Accent2 16 2" xfId="1757"/>
    <cellStyle name="20% - Accent2 16 2 2" xfId="1758"/>
    <cellStyle name="20% - Accent2 16 2 3" xfId="1759"/>
    <cellStyle name="20% - Accent2 17" xfId="1760"/>
    <cellStyle name="20% - Accent2 17 2" xfId="1761"/>
    <cellStyle name="20% - Accent2 17 2 2" xfId="1762"/>
    <cellStyle name="20% - Accent2 17 2 3" xfId="1763"/>
    <cellStyle name="20% - Accent2 18" xfId="1764"/>
    <cellStyle name="20% - Accent2 18 2" xfId="1765"/>
    <cellStyle name="20% - Accent2 18 2 2" xfId="1766"/>
    <cellStyle name="20% - Accent2 18 2 3" xfId="1767"/>
    <cellStyle name="20% - Accent2 19" xfId="1768"/>
    <cellStyle name="20% - Accent2 19 2" xfId="1769"/>
    <cellStyle name="20% - Accent2 19 2 2" xfId="1770"/>
    <cellStyle name="20% - Accent2 19 2 3" xfId="1771"/>
    <cellStyle name="20% - Accent2 2" xfId="1772"/>
    <cellStyle name="20% - Accent2 2 2" xfId="1773"/>
    <cellStyle name="20% - Accent2 2 3" xfId="1774"/>
    <cellStyle name="20% - Accent2 2 4" xfId="1775"/>
    <cellStyle name="20% - Accent2 2 5" xfId="1776"/>
    <cellStyle name="20% - Accent2 20" xfId="1777"/>
    <cellStyle name="20% - Accent2 20 2" xfId="1778"/>
    <cellStyle name="20% - Accent2 20 2 2" xfId="1779"/>
    <cellStyle name="20% - Accent2 20 2 3" xfId="1780"/>
    <cellStyle name="20% - Accent2 21" xfId="1781"/>
    <cellStyle name="20% - Accent2 21 2" xfId="1782"/>
    <cellStyle name="20% - Accent2 21 2 2" xfId="1783"/>
    <cellStyle name="20% - Accent2 21 2 3" xfId="1784"/>
    <cellStyle name="20% - Accent2 22" xfId="1785"/>
    <cellStyle name="20% - Accent2 23" xfId="1786"/>
    <cellStyle name="20% - Accent2 24" xfId="1787"/>
    <cellStyle name="20% - Accent2 25" xfId="1788"/>
    <cellStyle name="20% - Accent2 26" xfId="1789"/>
    <cellStyle name="20% - Accent2 27" xfId="1790"/>
    <cellStyle name="20% - Accent2 28" xfId="1791"/>
    <cellStyle name="20% - Accent2 29" xfId="1792"/>
    <cellStyle name="20% - Accent2 3" xfId="1793"/>
    <cellStyle name="20% - Accent2 3 2" xfId="1794"/>
    <cellStyle name="20% - Accent2 3 3" xfId="1795"/>
    <cellStyle name="20% - Accent2 3 4" xfId="1796"/>
    <cellStyle name="20% - Accent2 30" xfId="1797"/>
    <cellStyle name="20% - Accent2 31" xfId="1798"/>
    <cellStyle name="20% - Accent2 32" xfId="1799"/>
    <cellStyle name="20% - Accent2 33" xfId="1800"/>
    <cellStyle name="20% - Accent2 34" xfId="1801"/>
    <cellStyle name="20% - Accent2 35" xfId="1802"/>
    <cellStyle name="20% - Accent2 36" xfId="1803"/>
    <cellStyle name="20% - Accent2 4" xfId="1804"/>
    <cellStyle name="20% - Accent2 4 2" xfId="1805"/>
    <cellStyle name="20% - Accent2 4 3" xfId="1806"/>
    <cellStyle name="20% - Accent2 4 4" xfId="1807"/>
    <cellStyle name="20% - Accent2 5" xfId="1808"/>
    <cellStyle name="20% - Accent2 5 2" xfId="1809"/>
    <cellStyle name="20% - Accent2 6" xfId="1810"/>
    <cellStyle name="20% - Accent2 6 2" xfId="1811"/>
    <cellStyle name="20% - Accent2 6 2 2" xfId="1812"/>
    <cellStyle name="20% - Accent2 6 2 3" xfId="1813"/>
    <cellStyle name="20% - Accent2 7" xfId="1814"/>
    <cellStyle name="20% - Accent2 7 2" xfId="1815"/>
    <cellStyle name="20% - Accent2 7 2 2" xfId="1816"/>
    <cellStyle name="20% - Accent2 7 2 3" xfId="1817"/>
    <cellStyle name="20% - Accent2 8" xfId="1818"/>
    <cellStyle name="20% - Accent2 8 2" xfId="1819"/>
    <cellStyle name="20% - Accent2 8 2 2" xfId="1820"/>
    <cellStyle name="20% - Accent2 8 2 3" xfId="1821"/>
    <cellStyle name="20% - Accent2 9" xfId="1822"/>
    <cellStyle name="20% - Accent2 9 2" xfId="1823"/>
    <cellStyle name="20% - Accent2 9 2 2" xfId="1824"/>
    <cellStyle name="20% - Accent2 9 2 3" xfId="1825"/>
    <cellStyle name="20% - Accent3 10" xfId="1826"/>
    <cellStyle name="20% - Accent3 10 2" xfId="1827"/>
    <cellStyle name="20% - Accent3 10 2 2" xfId="1828"/>
    <cellStyle name="20% - Accent3 10 2 3" xfId="1829"/>
    <cellStyle name="20% - Accent3 11" xfId="1830"/>
    <cellStyle name="20% - Accent3 11 2" xfId="1831"/>
    <cellStyle name="20% - Accent3 11 2 2" xfId="1832"/>
    <cellStyle name="20% - Accent3 11 2 3" xfId="1833"/>
    <cellStyle name="20% - Accent3 12" xfId="1834"/>
    <cellStyle name="20% - Accent3 12 2" xfId="1835"/>
    <cellStyle name="20% - Accent3 12 2 2" xfId="1836"/>
    <cellStyle name="20% - Accent3 12 2 3" xfId="1837"/>
    <cellStyle name="20% - Accent3 13" xfId="1838"/>
    <cellStyle name="20% - Accent3 13 2" xfId="1839"/>
    <cellStyle name="20% - Accent3 13 2 2" xfId="1840"/>
    <cellStyle name="20% - Accent3 13 2 3" xfId="1841"/>
    <cellStyle name="20% - Accent3 14" xfId="1842"/>
    <cellStyle name="20% - Accent3 14 2" xfId="1843"/>
    <cellStyle name="20% - Accent3 14 2 2" xfId="1844"/>
    <cellStyle name="20% - Accent3 14 2 3" xfId="1845"/>
    <cellStyle name="20% - Accent3 15" xfId="1846"/>
    <cellStyle name="20% - Accent3 15 2" xfId="1847"/>
    <cellStyle name="20% - Accent3 15 2 2" xfId="1848"/>
    <cellStyle name="20% - Accent3 15 2 3" xfId="1849"/>
    <cellStyle name="20% - Accent3 16" xfId="1850"/>
    <cellStyle name="20% - Accent3 16 2" xfId="1851"/>
    <cellStyle name="20% - Accent3 16 2 2" xfId="1852"/>
    <cellStyle name="20% - Accent3 16 2 3" xfId="1853"/>
    <cellStyle name="20% - Accent3 17" xfId="1854"/>
    <cellStyle name="20% - Accent3 17 2" xfId="1855"/>
    <cellStyle name="20% - Accent3 17 2 2" xfId="1856"/>
    <cellStyle name="20% - Accent3 17 2 3" xfId="1857"/>
    <cellStyle name="20% - Accent3 18" xfId="1858"/>
    <cellStyle name="20% - Accent3 18 2" xfId="1859"/>
    <cellStyle name="20% - Accent3 18 2 2" xfId="1860"/>
    <cellStyle name="20% - Accent3 18 2 3" xfId="1861"/>
    <cellStyle name="20% - Accent3 19" xfId="1862"/>
    <cellStyle name="20% - Accent3 19 2" xfId="1863"/>
    <cellStyle name="20% - Accent3 19 2 2" xfId="1864"/>
    <cellStyle name="20% - Accent3 19 2 3" xfId="1865"/>
    <cellStyle name="20% - Accent3 2" xfId="1866"/>
    <cellStyle name="20% - Accent3 2 2" xfId="1867"/>
    <cellStyle name="20% - Accent3 2 3" xfId="1868"/>
    <cellStyle name="20% - Accent3 2 4" xfId="1869"/>
    <cellStyle name="20% - Accent3 2 5" xfId="1870"/>
    <cellStyle name="20% - Accent3 20" xfId="1871"/>
    <cellStyle name="20% - Accent3 20 2" xfId="1872"/>
    <cellStyle name="20% - Accent3 20 2 2" xfId="1873"/>
    <cellStyle name="20% - Accent3 20 2 3" xfId="1874"/>
    <cellStyle name="20% - Accent3 21" xfId="1875"/>
    <cellStyle name="20% - Accent3 21 2" xfId="1876"/>
    <cellStyle name="20% - Accent3 21 2 2" xfId="1877"/>
    <cellStyle name="20% - Accent3 21 2 3" xfId="1878"/>
    <cellStyle name="20% - Accent3 22" xfId="1879"/>
    <cellStyle name="20% - Accent3 23" xfId="1880"/>
    <cellStyle name="20% - Accent3 24" xfId="1881"/>
    <cellStyle name="20% - Accent3 25" xfId="1882"/>
    <cellStyle name="20% - Accent3 26" xfId="1883"/>
    <cellStyle name="20% - Accent3 27" xfId="1884"/>
    <cellStyle name="20% - Accent3 28" xfId="1885"/>
    <cellStyle name="20% - Accent3 29" xfId="1886"/>
    <cellStyle name="20% - Accent3 3" xfId="1887"/>
    <cellStyle name="20% - Accent3 3 2" xfId="1888"/>
    <cellStyle name="20% - Accent3 3 3" xfId="1889"/>
    <cellStyle name="20% - Accent3 3 4" xfId="1890"/>
    <cellStyle name="20% - Accent3 30" xfId="1891"/>
    <cellStyle name="20% - Accent3 31" xfId="1892"/>
    <cellStyle name="20% - Accent3 32" xfId="1893"/>
    <cellStyle name="20% - Accent3 33" xfId="1894"/>
    <cellStyle name="20% - Accent3 34" xfId="1895"/>
    <cellStyle name="20% - Accent3 35" xfId="1896"/>
    <cellStyle name="20% - Accent3 36" xfId="1897"/>
    <cellStyle name="20% - Accent3 4" xfId="1898"/>
    <cellStyle name="20% - Accent3 4 2" xfId="1899"/>
    <cellStyle name="20% - Accent3 4 3" xfId="1900"/>
    <cellStyle name="20% - Accent3 4 4" xfId="1901"/>
    <cellStyle name="20% - Accent3 5" xfId="1902"/>
    <cellStyle name="20% - Accent3 5 2" xfId="1903"/>
    <cellStyle name="20% - Accent3 6" xfId="1904"/>
    <cellStyle name="20% - Accent3 6 2" xfId="1905"/>
    <cellStyle name="20% - Accent3 6 2 2" xfId="1906"/>
    <cellStyle name="20% - Accent3 6 2 3" xfId="1907"/>
    <cellStyle name="20% - Accent3 7" xfId="1908"/>
    <cellStyle name="20% - Accent3 7 2" xfId="1909"/>
    <cellStyle name="20% - Accent3 7 2 2" xfId="1910"/>
    <cellStyle name="20% - Accent3 7 2 3" xfId="1911"/>
    <cellStyle name="20% - Accent3 8" xfId="1912"/>
    <cellStyle name="20% - Accent3 8 2" xfId="1913"/>
    <cellStyle name="20% - Accent3 8 2 2" xfId="1914"/>
    <cellStyle name="20% - Accent3 8 2 3" xfId="1915"/>
    <cellStyle name="20% - Accent3 9" xfId="1916"/>
    <cellStyle name="20% - Accent3 9 2" xfId="1917"/>
    <cellStyle name="20% - Accent3 9 2 2" xfId="1918"/>
    <cellStyle name="20% - Accent3 9 2 3" xfId="1919"/>
    <cellStyle name="20% - Accent4 10" xfId="1920"/>
    <cellStyle name="20% - Accent4 10 2" xfId="1921"/>
    <cellStyle name="20% - Accent4 10 2 2" xfId="1922"/>
    <cellStyle name="20% - Accent4 10 2 3" xfId="1923"/>
    <cellStyle name="20% - Accent4 11" xfId="1924"/>
    <cellStyle name="20% - Accent4 11 2" xfId="1925"/>
    <cellStyle name="20% - Accent4 11 2 2" xfId="1926"/>
    <cellStyle name="20% - Accent4 11 2 3" xfId="1927"/>
    <cellStyle name="20% - Accent4 12" xfId="1928"/>
    <cellStyle name="20% - Accent4 12 2" xfId="1929"/>
    <cellStyle name="20% - Accent4 12 2 2" xfId="1930"/>
    <cellStyle name="20% - Accent4 12 2 3" xfId="1931"/>
    <cellStyle name="20% - Accent4 13" xfId="1932"/>
    <cellStyle name="20% - Accent4 13 2" xfId="1933"/>
    <cellStyle name="20% - Accent4 13 2 2" xfId="1934"/>
    <cellStyle name="20% - Accent4 13 2 3" xfId="1935"/>
    <cellStyle name="20% - Accent4 14" xfId="1936"/>
    <cellStyle name="20% - Accent4 14 2" xfId="1937"/>
    <cellStyle name="20% - Accent4 14 2 2" xfId="1938"/>
    <cellStyle name="20% - Accent4 14 2 3" xfId="1939"/>
    <cellStyle name="20% - Accent4 15" xfId="1940"/>
    <cellStyle name="20% - Accent4 15 2" xfId="1941"/>
    <cellStyle name="20% - Accent4 15 2 2" xfId="1942"/>
    <cellStyle name="20% - Accent4 15 2 3" xfId="1943"/>
    <cellStyle name="20% - Accent4 16" xfId="1944"/>
    <cellStyle name="20% - Accent4 16 2" xfId="1945"/>
    <cellStyle name="20% - Accent4 16 2 2" xfId="1946"/>
    <cellStyle name="20% - Accent4 16 2 3" xfId="1947"/>
    <cellStyle name="20% - Accent4 17" xfId="1948"/>
    <cellStyle name="20% - Accent4 17 2" xfId="1949"/>
    <cellStyle name="20% - Accent4 17 2 2" xfId="1950"/>
    <cellStyle name="20% - Accent4 17 2 3" xfId="1951"/>
    <cellStyle name="20% - Accent4 18" xfId="1952"/>
    <cellStyle name="20% - Accent4 18 2" xfId="1953"/>
    <cellStyle name="20% - Accent4 18 2 2" xfId="1954"/>
    <cellStyle name="20% - Accent4 18 2 3" xfId="1955"/>
    <cellStyle name="20% - Accent4 19" xfId="1956"/>
    <cellStyle name="20% - Accent4 19 2" xfId="1957"/>
    <cellStyle name="20% - Accent4 19 2 2" xfId="1958"/>
    <cellStyle name="20% - Accent4 19 2 3" xfId="1959"/>
    <cellStyle name="20% - Accent4 2" xfId="1960"/>
    <cellStyle name="20% - Accent4 2 2" xfId="1961"/>
    <cellStyle name="20% - Accent4 2 3" xfId="1962"/>
    <cellStyle name="20% - Accent4 2 4" xfId="1963"/>
    <cellStyle name="20% - Accent4 2 5" xfId="1964"/>
    <cellStyle name="20% - Accent4 20" xfId="1965"/>
    <cellStyle name="20% - Accent4 20 2" xfId="1966"/>
    <cellStyle name="20% - Accent4 20 2 2" xfId="1967"/>
    <cellStyle name="20% - Accent4 20 2 3" xfId="1968"/>
    <cellStyle name="20% - Accent4 21" xfId="1969"/>
    <cellStyle name="20% - Accent4 21 2" xfId="1970"/>
    <cellStyle name="20% - Accent4 21 2 2" xfId="1971"/>
    <cellStyle name="20% - Accent4 21 2 3" xfId="1972"/>
    <cellStyle name="20% - Accent4 22" xfId="1973"/>
    <cellStyle name="20% - Accent4 23" xfId="1974"/>
    <cellStyle name="20% - Accent4 24" xfId="1975"/>
    <cellStyle name="20% - Accent4 25" xfId="1976"/>
    <cellStyle name="20% - Accent4 26" xfId="1977"/>
    <cellStyle name="20% - Accent4 27" xfId="1978"/>
    <cellStyle name="20% - Accent4 28" xfId="1979"/>
    <cellStyle name="20% - Accent4 29" xfId="1980"/>
    <cellStyle name="20% - Accent4 3" xfId="1981"/>
    <cellStyle name="20% - Accent4 3 2" xfId="1982"/>
    <cellStyle name="20% - Accent4 3 3" xfId="1983"/>
    <cellStyle name="20% - Accent4 3 4" xfId="1984"/>
    <cellStyle name="20% - Accent4 30" xfId="1985"/>
    <cellStyle name="20% - Accent4 31" xfId="1986"/>
    <cellStyle name="20% - Accent4 32" xfId="1987"/>
    <cellStyle name="20% - Accent4 33" xfId="1988"/>
    <cellStyle name="20% - Accent4 34" xfId="1989"/>
    <cellStyle name="20% - Accent4 35" xfId="1990"/>
    <cellStyle name="20% - Accent4 36" xfId="1991"/>
    <cellStyle name="20% - Accent4 4" xfId="1992"/>
    <cellStyle name="20% - Accent4 4 2" xfId="1993"/>
    <cellStyle name="20% - Accent4 4 3" xfId="1994"/>
    <cellStyle name="20% - Accent4 4 4" xfId="1995"/>
    <cellStyle name="20% - Accent4 5" xfId="1996"/>
    <cellStyle name="20% - Accent4 5 2" xfId="1997"/>
    <cellStyle name="20% - Accent4 6" xfId="1998"/>
    <cellStyle name="20% - Accent4 6 2" xfId="1999"/>
    <cellStyle name="20% - Accent4 6 2 2" xfId="2000"/>
    <cellStyle name="20% - Accent4 6 2 3" xfId="2001"/>
    <cellStyle name="20% - Accent4 7" xfId="2002"/>
    <cellStyle name="20% - Accent4 7 2" xfId="2003"/>
    <cellStyle name="20% - Accent4 7 2 2" xfId="2004"/>
    <cellStyle name="20% - Accent4 7 2 3" xfId="2005"/>
    <cellStyle name="20% - Accent4 8" xfId="2006"/>
    <cellStyle name="20% - Accent4 8 2" xfId="2007"/>
    <cellStyle name="20% - Accent4 8 2 2" xfId="2008"/>
    <cellStyle name="20% - Accent4 8 2 3" xfId="2009"/>
    <cellStyle name="20% - Accent4 9" xfId="2010"/>
    <cellStyle name="20% - Accent4 9 2" xfId="2011"/>
    <cellStyle name="20% - Accent4 9 2 2" xfId="2012"/>
    <cellStyle name="20% - Accent4 9 2 3" xfId="2013"/>
    <cellStyle name="20% - Accent5 10" xfId="2014"/>
    <cellStyle name="20% - Accent5 10 2" xfId="2015"/>
    <cellStyle name="20% - Accent5 10 2 2" xfId="2016"/>
    <cellStyle name="20% - Accent5 10 2 3" xfId="2017"/>
    <cellStyle name="20% - Accent5 11" xfId="2018"/>
    <cellStyle name="20% - Accent5 11 2" xfId="2019"/>
    <cellStyle name="20% - Accent5 11 2 2" xfId="2020"/>
    <cellStyle name="20% - Accent5 11 2 3" xfId="2021"/>
    <cellStyle name="20% - Accent5 12" xfId="2022"/>
    <cellStyle name="20% - Accent5 12 2" xfId="2023"/>
    <cellStyle name="20% - Accent5 12 2 2" xfId="2024"/>
    <cellStyle name="20% - Accent5 12 2 3" xfId="2025"/>
    <cellStyle name="20% - Accent5 13" xfId="2026"/>
    <cellStyle name="20% - Accent5 13 2" xfId="2027"/>
    <cellStyle name="20% - Accent5 13 2 2" xfId="2028"/>
    <cellStyle name="20% - Accent5 13 2 3" xfId="2029"/>
    <cellStyle name="20% - Accent5 14" xfId="2030"/>
    <cellStyle name="20% - Accent5 14 2" xfId="2031"/>
    <cellStyle name="20% - Accent5 14 2 2" xfId="2032"/>
    <cellStyle name="20% - Accent5 14 2 3" xfId="2033"/>
    <cellStyle name="20% - Accent5 15" xfId="2034"/>
    <cellStyle name="20% - Accent5 15 2" xfId="2035"/>
    <cellStyle name="20% - Accent5 15 2 2" xfId="2036"/>
    <cellStyle name="20% - Accent5 15 2 3" xfId="2037"/>
    <cellStyle name="20% - Accent5 16" xfId="2038"/>
    <cellStyle name="20% - Accent5 16 2" xfId="2039"/>
    <cellStyle name="20% - Accent5 16 2 2" xfId="2040"/>
    <cellStyle name="20% - Accent5 16 2 3" xfId="2041"/>
    <cellStyle name="20% - Accent5 17" xfId="2042"/>
    <cellStyle name="20% - Accent5 17 2" xfId="2043"/>
    <cellStyle name="20% - Accent5 17 2 2" xfId="2044"/>
    <cellStyle name="20% - Accent5 17 2 3" xfId="2045"/>
    <cellStyle name="20% - Accent5 18" xfId="2046"/>
    <cellStyle name="20% - Accent5 18 2" xfId="2047"/>
    <cellStyle name="20% - Accent5 18 2 2" xfId="2048"/>
    <cellStyle name="20% - Accent5 18 2 3" xfId="2049"/>
    <cellStyle name="20% - Accent5 19" xfId="2050"/>
    <cellStyle name="20% - Accent5 19 2" xfId="2051"/>
    <cellStyle name="20% - Accent5 19 2 2" xfId="2052"/>
    <cellStyle name="20% - Accent5 19 2 3" xfId="2053"/>
    <cellStyle name="20% - Accent5 2" xfId="2054"/>
    <cellStyle name="20% - Accent5 2 2" xfId="2055"/>
    <cellStyle name="20% - Accent5 2 3" xfId="2056"/>
    <cellStyle name="20% - Accent5 2 4" xfId="2057"/>
    <cellStyle name="20% - Accent5 2 5" xfId="2058"/>
    <cellStyle name="20% - Accent5 20" xfId="2059"/>
    <cellStyle name="20% - Accent5 20 2" xfId="2060"/>
    <cellStyle name="20% - Accent5 20 2 2" xfId="2061"/>
    <cellStyle name="20% - Accent5 20 2 3" xfId="2062"/>
    <cellStyle name="20% - Accent5 21" xfId="2063"/>
    <cellStyle name="20% - Accent5 21 2" xfId="2064"/>
    <cellStyle name="20% - Accent5 21 2 2" xfId="2065"/>
    <cellStyle name="20% - Accent5 21 2 3" xfId="2066"/>
    <cellStyle name="20% - Accent5 22" xfId="2067"/>
    <cellStyle name="20% - Accent5 23" xfId="2068"/>
    <cellStyle name="20% - Accent5 24" xfId="2069"/>
    <cellStyle name="20% - Accent5 25" xfId="2070"/>
    <cellStyle name="20% - Accent5 26" xfId="2071"/>
    <cellStyle name="20% - Accent5 27" xfId="2072"/>
    <cellStyle name="20% - Accent5 28" xfId="2073"/>
    <cellStyle name="20% - Accent5 29" xfId="2074"/>
    <cellStyle name="20% - Accent5 3" xfId="2075"/>
    <cellStyle name="20% - Accent5 3 2" xfId="2076"/>
    <cellStyle name="20% - Accent5 3 3" xfId="2077"/>
    <cellStyle name="20% - Accent5 3 4" xfId="2078"/>
    <cellStyle name="20% - Accent5 30" xfId="2079"/>
    <cellStyle name="20% - Accent5 31" xfId="2080"/>
    <cellStyle name="20% - Accent5 32" xfId="2081"/>
    <cellStyle name="20% - Accent5 33" xfId="2082"/>
    <cellStyle name="20% - Accent5 34" xfId="2083"/>
    <cellStyle name="20% - Accent5 35" xfId="2084"/>
    <cellStyle name="20% - Accent5 36" xfId="2085"/>
    <cellStyle name="20% - Accent5 4" xfId="2086"/>
    <cellStyle name="20% - Accent5 4 2" xfId="2087"/>
    <cellStyle name="20% - Accent5 4 3" xfId="2088"/>
    <cellStyle name="20% - Accent5 4 4" xfId="2089"/>
    <cellStyle name="20% - Accent5 5" xfId="2090"/>
    <cellStyle name="20% - Accent5 5 2" xfId="2091"/>
    <cellStyle name="20% - Accent5 6" xfId="2092"/>
    <cellStyle name="20% - Accent5 6 2" xfId="2093"/>
    <cellStyle name="20% - Accent5 6 2 2" xfId="2094"/>
    <cellStyle name="20% - Accent5 6 2 3" xfId="2095"/>
    <cellStyle name="20% - Accent5 7" xfId="2096"/>
    <cellStyle name="20% - Accent5 7 2" xfId="2097"/>
    <cellStyle name="20% - Accent5 7 2 2" xfId="2098"/>
    <cellStyle name="20% - Accent5 7 2 3" xfId="2099"/>
    <cellStyle name="20% - Accent5 8" xfId="2100"/>
    <cellStyle name="20% - Accent5 8 2" xfId="2101"/>
    <cellStyle name="20% - Accent5 8 2 2" xfId="2102"/>
    <cellStyle name="20% - Accent5 8 2 3" xfId="2103"/>
    <cellStyle name="20% - Accent5 9" xfId="2104"/>
    <cellStyle name="20% - Accent5 9 2" xfId="2105"/>
    <cellStyle name="20% - Accent5 9 2 2" xfId="2106"/>
    <cellStyle name="20% - Accent5 9 2 3" xfId="2107"/>
    <cellStyle name="20% - Accent6 10" xfId="2108"/>
    <cellStyle name="20% - Accent6 10 2" xfId="2109"/>
    <cellStyle name="20% - Accent6 10 2 2" xfId="2110"/>
    <cellStyle name="20% - Accent6 10 2 3" xfId="2111"/>
    <cellStyle name="20% - Accent6 11" xfId="2112"/>
    <cellStyle name="20% - Accent6 11 2" xfId="2113"/>
    <cellStyle name="20% - Accent6 11 2 2" xfId="2114"/>
    <cellStyle name="20% - Accent6 11 2 3" xfId="2115"/>
    <cellStyle name="20% - Accent6 12" xfId="2116"/>
    <cellStyle name="20% - Accent6 12 2" xfId="2117"/>
    <cellStyle name="20% - Accent6 12 2 2" xfId="2118"/>
    <cellStyle name="20% - Accent6 12 2 3" xfId="2119"/>
    <cellStyle name="20% - Accent6 13" xfId="2120"/>
    <cellStyle name="20% - Accent6 13 2" xfId="2121"/>
    <cellStyle name="20% - Accent6 13 2 2" xfId="2122"/>
    <cellStyle name="20% - Accent6 13 2 3" xfId="2123"/>
    <cellStyle name="20% - Accent6 14" xfId="2124"/>
    <cellStyle name="20% - Accent6 14 2" xfId="2125"/>
    <cellStyle name="20% - Accent6 14 2 2" xfId="2126"/>
    <cellStyle name="20% - Accent6 14 2 3" xfId="2127"/>
    <cellStyle name="20% - Accent6 15" xfId="2128"/>
    <cellStyle name="20% - Accent6 15 2" xfId="2129"/>
    <cellStyle name="20% - Accent6 15 2 2" xfId="2130"/>
    <cellStyle name="20% - Accent6 15 2 3" xfId="2131"/>
    <cellStyle name="20% - Accent6 16" xfId="2132"/>
    <cellStyle name="20% - Accent6 16 2" xfId="2133"/>
    <cellStyle name="20% - Accent6 16 2 2" xfId="2134"/>
    <cellStyle name="20% - Accent6 16 2 3" xfId="2135"/>
    <cellStyle name="20% - Accent6 17" xfId="2136"/>
    <cellStyle name="20% - Accent6 17 2" xfId="2137"/>
    <cellStyle name="20% - Accent6 17 2 2" xfId="2138"/>
    <cellStyle name="20% - Accent6 17 2 3" xfId="2139"/>
    <cellStyle name="20% - Accent6 18" xfId="2140"/>
    <cellStyle name="20% - Accent6 18 2" xfId="2141"/>
    <cellStyle name="20% - Accent6 18 2 2" xfId="2142"/>
    <cellStyle name="20% - Accent6 18 2 3" xfId="2143"/>
    <cellStyle name="20% - Accent6 19" xfId="2144"/>
    <cellStyle name="20% - Accent6 19 2" xfId="2145"/>
    <cellStyle name="20% - Accent6 19 2 2" xfId="2146"/>
    <cellStyle name="20% - Accent6 19 2 3" xfId="2147"/>
    <cellStyle name="20% - Accent6 2" xfId="2148"/>
    <cellStyle name="20% - Accent6 2 2" xfId="2149"/>
    <cellStyle name="20% - Accent6 2 3" xfId="2150"/>
    <cellStyle name="20% - Accent6 2 4" xfId="2151"/>
    <cellStyle name="20% - Accent6 2 5" xfId="2152"/>
    <cellStyle name="20% - Accent6 20" xfId="2153"/>
    <cellStyle name="20% - Accent6 20 2" xfId="2154"/>
    <cellStyle name="20% - Accent6 20 2 2" xfId="2155"/>
    <cellStyle name="20% - Accent6 20 2 3" xfId="2156"/>
    <cellStyle name="20% - Accent6 21" xfId="2157"/>
    <cellStyle name="20% - Accent6 21 2" xfId="2158"/>
    <cellStyle name="20% - Accent6 21 2 2" xfId="2159"/>
    <cellStyle name="20% - Accent6 21 2 3" xfId="2160"/>
    <cellStyle name="20% - Accent6 22" xfId="2161"/>
    <cellStyle name="20% - Accent6 23" xfId="2162"/>
    <cellStyle name="20% - Accent6 24" xfId="2163"/>
    <cellStyle name="20% - Accent6 25" xfId="2164"/>
    <cellStyle name="20% - Accent6 26" xfId="2165"/>
    <cellStyle name="20% - Accent6 27" xfId="2166"/>
    <cellStyle name="20% - Accent6 28" xfId="2167"/>
    <cellStyle name="20% - Accent6 29" xfId="2168"/>
    <cellStyle name="20% - Accent6 3" xfId="2169"/>
    <cellStyle name="20% - Accent6 3 2" xfId="2170"/>
    <cellStyle name="20% - Accent6 3 3" xfId="2171"/>
    <cellStyle name="20% - Accent6 3 4" xfId="2172"/>
    <cellStyle name="20% - Accent6 30" xfId="2173"/>
    <cellStyle name="20% - Accent6 31" xfId="2174"/>
    <cellStyle name="20% - Accent6 32" xfId="2175"/>
    <cellStyle name="20% - Accent6 33" xfId="2176"/>
    <cellStyle name="20% - Accent6 34" xfId="2177"/>
    <cellStyle name="20% - Accent6 35" xfId="2178"/>
    <cellStyle name="20% - Accent6 36" xfId="2179"/>
    <cellStyle name="20% - Accent6 4" xfId="2180"/>
    <cellStyle name="20% - Accent6 4 2" xfId="2181"/>
    <cellStyle name="20% - Accent6 4 3" xfId="2182"/>
    <cellStyle name="20% - Accent6 4 4" xfId="2183"/>
    <cellStyle name="20% - Accent6 5" xfId="2184"/>
    <cellStyle name="20% - Accent6 5 2" xfId="2185"/>
    <cellStyle name="20% - Accent6 6" xfId="2186"/>
    <cellStyle name="20% - Accent6 6 2" xfId="2187"/>
    <cellStyle name="20% - Accent6 6 2 2" xfId="2188"/>
    <cellStyle name="20% - Accent6 6 2 3" xfId="2189"/>
    <cellStyle name="20% - Accent6 7" xfId="2190"/>
    <cellStyle name="20% - Accent6 7 2" xfId="2191"/>
    <cellStyle name="20% - Accent6 7 2 2" xfId="2192"/>
    <cellStyle name="20% - Accent6 7 2 3" xfId="2193"/>
    <cellStyle name="20% - Accent6 8" xfId="2194"/>
    <cellStyle name="20% - Accent6 8 2" xfId="2195"/>
    <cellStyle name="20% - Accent6 8 2 2" xfId="2196"/>
    <cellStyle name="20% - Accent6 8 2 3" xfId="2197"/>
    <cellStyle name="20% - Accent6 9" xfId="2198"/>
    <cellStyle name="20% - Accent6 9 2" xfId="2199"/>
    <cellStyle name="20% - Accent6 9 2 2" xfId="2200"/>
    <cellStyle name="20% - Accent6 9 2 3" xfId="2201"/>
    <cellStyle name="3 V1.00 CORE IMAGE (5200MM3.100 08/01/97)_x000d__x000a__x000d__x000a_[windows]_x000d__x000a_;spooler=yes_x000d__x000a_load=nw" xfId="2202"/>
    <cellStyle name="3 V1.00 CORE IMAGE (5200MM3.100 08/01/97)_x000d__x000a__x000d__x000a_[windows]_x000d__x000a_;spooler=yes_x000d__x000a_load=nw 2" xfId="2203"/>
    <cellStyle name="3 V1.00 CORE IMAGE (5200MM3.100 08/01/97)_x000d__x000a__x000d__x000a_[windows]_x000d__x000a_;spooler=yes_x000d__x000a_load=nw 3" xfId="2204"/>
    <cellStyle name="3 V1.00 CORE IMAGE (5200MM3.100 08/01/97)_x000d__x000a__x000d__x000a_[windows]_x000d__x000a_;spooler=yes_x000d__x000a_load=nw 4" xfId="2205"/>
    <cellStyle name="3 V1.00 CORE IMAGE (5200MM3.100 08/01/97)_x000d__x000a__x000d__x000a_[windows]_x000d__x000a_;spooler=yes_x000d__x000a_load=nw 5" xfId="2206"/>
    <cellStyle name="40% - Accent1 10" xfId="2207"/>
    <cellStyle name="40% - Accent1 10 2" xfId="2208"/>
    <cellStyle name="40% - Accent1 10 2 2" xfId="2209"/>
    <cellStyle name="40% - Accent1 10 2 3" xfId="2210"/>
    <cellStyle name="40% - Accent1 11" xfId="2211"/>
    <cellStyle name="40% - Accent1 11 2" xfId="2212"/>
    <cellStyle name="40% - Accent1 11 2 2" xfId="2213"/>
    <cellStyle name="40% - Accent1 11 2 3" xfId="2214"/>
    <cellStyle name="40% - Accent1 12" xfId="2215"/>
    <cellStyle name="40% - Accent1 12 2" xfId="2216"/>
    <cellStyle name="40% - Accent1 12 2 2" xfId="2217"/>
    <cellStyle name="40% - Accent1 12 2 3" xfId="2218"/>
    <cellStyle name="40% - Accent1 13" xfId="2219"/>
    <cellStyle name="40% - Accent1 13 2" xfId="2220"/>
    <cellStyle name="40% - Accent1 13 2 2" xfId="2221"/>
    <cellStyle name="40% - Accent1 13 2 3" xfId="2222"/>
    <cellStyle name="40% - Accent1 14" xfId="2223"/>
    <cellStyle name="40% - Accent1 14 2" xfId="2224"/>
    <cellStyle name="40% - Accent1 14 2 2" xfId="2225"/>
    <cellStyle name="40% - Accent1 14 2 3" xfId="2226"/>
    <cellStyle name="40% - Accent1 15" xfId="2227"/>
    <cellStyle name="40% - Accent1 15 2" xfId="2228"/>
    <cellStyle name="40% - Accent1 15 2 2" xfId="2229"/>
    <cellStyle name="40% - Accent1 15 2 3" xfId="2230"/>
    <cellStyle name="40% - Accent1 16" xfId="2231"/>
    <cellStyle name="40% - Accent1 16 2" xfId="2232"/>
    <cellStyle name="40% - Accent1 16 2 2" xfId="2233"/>
    <cellStyle name="40% - Accent1 16 2 3" xfId="2234"/>
    <cellStyle name="40% - Accent1 17" xfId="2235"/>
    <cellStyle name="40% - Accent1 17 2" xfId="2236"/>
    <cellStyle name="40% - Accent1 17 2 2" xfId="2237"/>
    <cellStyle name="40% - Accent1 17 2 3" xfId="2238"/>
    <cellStyle name="40% - Accent1 18" xfId="2239"/>
    <cellStyle name="40% - Accent1 18 2" xfId="2240"/>
    <cellStyle name="40% - Accent1 18 2 2" xfId="2241"/>
    <cellStyle name="40% - Accent1 18 2 3" xfId="2242"/>
    <cellStyle name="40% - Accent1 19" xfId="2243"/>
    <cellStyle name="40% - Accent1 19 2" xfId="2244"/>
    <cellStyle name="40% - Accent1 19 2 2" xfId="2245"/>
    <cellStyle name="40% - Accent1 19 2 3" xfId="2246"/>
    <cellStyle name="40% - Accent1 2" xfId="2247"/>
    <cellStyle name="40% - Accent1 2 2" xfId="2248"/>
    <cellStyle name="40% - Accent1 2 3" xfId="2249"/>
    <cellStyle name="40% - Accent1 2 4" xfId="2250"/>
    <cellStyle name="40% - Accent1 2 5" xfId="2251"/>
    <cellStyle name="40% - Accent1 20" xfId="2252"/>
    <cellStyle name="40% - Accent1 20 2" xfId="2253"/>
    <cellStyle name="40% - Accent1 20 2 2" xfId="2254"/>
    <cellStyle name="40% - Accent1 20 2 3" xfId="2255"/>
    <cellStyle name="40% - Accent1 21" xfId="2256"/>
    <cellStyle name="40% - Accent1 21 2" xfId="2257"/>
    <cellStyle name="40% - Accent1 21 2 2" xfId="2258"/>
    <cellStyle name="40% - Accent1 21 2 3" xfId="2259"/>
    <cellStyle name="40% - Accent1 22" xfId="2260"/>
    <cellStyle name="40% - Accent1 23" xfId="2261"/>
    <cellStyle name="40% - Accent1 24" xfId="2262"/>
    <cellStyle name="40% - Accent1 25" xfId="2263"/>
    <cellStyle name="40% - Accent1 26" xfId="2264"/>
    <cellStyle name="40% - Accent1 27" xfId="2265"/>
    <cellStyle name="40% - Accent1 28" xfId="2266"/>
    <cellStyle name="40% - Accent1 29" xfId="2267"/>
    <cellStyle name="40% - Accent1 3" xfId="2268"/>
    <cellStyle name="40% - Accent1 3 2" xfId="2269"/>
    <cellStyle name="40% - Accent1 3 3" xfId="2270"/>
    <cellStyle name="40% - Accent1 3 4" xfId="2271"/>
    <cellStyle name="40% - Accent1 30" xfId="2272"/>
    <cellStyle name="40% - Accent1 31" xfId="2273"/>
    <cellStyle name="40% - Accent1 32" xfId="2274"/>
    <cellStyle name="40% - Accent1 33" xfId="2275"/>
    <cellStyle name="40% - Accent1 34" xfId="2276"/>
    <cellStyle name="40% - Accent1 35" xfId="2277"/>
    <cellStyle name="40% - Accent1 36" xfId="2278"/>
    <cellStyle name="40% - Accent1 4" xfId="2279"/>
    <cellStyle name="40% - Accent1 4 2" xfId="2280"/>
    <cellStyle name="40% - Accent1 4 3" xfId="2281"/>
    <cellStyle name="40% - Accent1 4 4" xfId="2282"/>
    <cellStyle name="40% - Accent1 5" xfId="2283"/>
    <cellStyle name="40% - Accent1 5 2" xfId="2284"/>
    <cellStyle name="40% - Accent1 6" xfId="2285"/>
    <cellStyle name="40% - Accent1 6 2" xfId="2286"/>
    <cellStyle name="40% - Accent1 6 2 2" xfId="2287"/>
    <cellStyle name="40% - Accent1 6 2 3" xfId="2288"/>
    <cellStyle name="40% - Accent1 7" xfId="2289"/>
    <cellStyle name="40% - Accent1 7 2" xfId="2290"/>
    <cellStyle name="40% - Accent1 7 2 2" xfId="2291"/>
    <cellStyle name="40% - Accent1 7 2 3" xfId="2292"/>
    <cellStyle name="40% - Accent1 8" xfId="2293"/>
    <cellStyle name="40% - Accent1 8 2" xfId="2294"/>
    <cellStyle name="40% - Accent1 8 2 2" xfId="2295"/>
    <cellStyle name="40% - Accent1 8 2 3" xfId="2296"/>
    <cellStyle name="40% - Accent1 9" xfId="2297"/>
    <cellStyle name="40% - Accent1 9 2" xfId="2298"/>
    <cellStyle name="40% - Accent1 9 2 2" xfId="2299"/>
    <cellStyle name="40% - Accent1 9 2 3" xfId="2300"/>
    <cellStyle name="40% - Accent2 10" xfId="2301"/>
    <cellStyle name="40% - Accent2 10 2" xfId="2302"/>
    <cellStyle name="40% - Accent2 10 2 2" xfId="2303"/>
    <cellStyle name="40% - Accent2 10 2 3" xfId="2304"/>
    <cellStyle name="40% - Accent2 11" xfId="2305"/>
    <cellStyle name="40% - Accent2 11 2" xfId="2306"/>
    <cellStyle name="40% - Accent2 11 2 2" xfId="2307"/>
    <cellStyle name="40% - Accent2 11 2 3" xfId="2308"/>
    <cellStyle name="40% - Accent2 12" xfId="2309"/>
    <cellStyle name="40% - Accent2 12 2" xfId="2310"/>
    <cellStyle name="40% - Accent2 12 2 2" xfId="2311"/>
    <cellStyle name="40% - Accent2 12 2 3" xfId="2312"/>
    <cellStyle name="40% - Accent2 13" xfId="2313"/>
    <cellStyle name="40% - Accent2 13 2" xfId="2314"/>
    <cellStyle name="40% - Accent2 13 2 2" xfId="2315"/>
    <cellStyle name="40% - Accent2 13 2 3" xfId="2316"/>
    <cellStyle name="40% - Accent2 14" xfId="2317"/>
    <cellStyle name="40% - Accent2 14 2" xfId="2318"/>
    <cellStyle name="40% - Accent2 14 2 2" xfId="2319"/>
    <cellStyle name="40% - Accent2 14 2 3" xfId="2320"/>
    <cellStyle name="40% - Accent2 15" xfId="2321"/>
    <cellStyle name="40% - Accent2 15 2" xfId="2322"/>
    <cellStyle name="40% - Accent2 15 2 2" xfId="2323"/>
    <cellStyle name="40% - Accent2 15 2 3" xfId="2324"/>
    <cellStyle name="40% - Accent2 16" xfId="2325"/>
    <cellStyle name="40% - Accent2 16 2" xfId="2326"/>
    <cellStyle name="40% - Accent2 16 2 2" xfId="2327"/>
    <cellStyle name="40% - Accent2 16 2 3" xfId="2328"/>
    <cellStyle name="40% - Accent2 17" xfId="2329"/>
    <cellStyle name="40% - Accent2 17 2" xfId="2330"/>
    <cellStyle name="40% - Accent2 17 2 2" xfId="2331"/>
    <cellStyle name="40% - Accent2 17 2 3" xfId="2332"/>
    <cellStyle name="40% - Accent2 18" xfId="2333"/>
    <cellStyle name="40% - Accent2 18 2" xfId="2334"/>
    <cellStyle name="40% - Accent2 18 2 2" xfId="2335"/>
    <cellStyle name="40% - Accent2 18 2 3" xfId="2336"/>
    <cellStyle name="40% - Accent2 19" xfId="2337"/>
    <cellStyle name="40% - Accent2 19 2" xfId="2338"/>
    <cellStyle name="40% - Accent2 19 2 2" xfId="2339"/>
    <cellStyle name="40% - Accent2 19 2 3" xfId="2340"/>
    <cellStyle name="40% - Accent2 2" xfId="2341"/>
    <cellStyle name="40% - Accent2 2 2" xfId="2342"/>
    <cellStyle name="40% - Accent2 2 3" xfId="2343"/>
    <cellStyle name="40% - Accent2 2 4" xfId="2344"/>
    <cellStyle name="40% - Accent2 2 5" xfId="2345"/>
    <cellStyle name="40% - Accent2 20" xfId="2346"/>
    <cellStyle name="40% - Accent2 20 2" xfId="2347"/>
    <cellStyle name="40% - Accent2 20 2 2" xfId="2348"/>
    <cellStyle name="40% - Accent2 20 2 3" xfId="2349"/>
    <cellStyle name="40% - Accent2 21" xfId="2350"/>
    <cellStyle name="40% - Accent2 21 2" xfId="2351"/>
    <cellStyle name="40% - Accent2 21 2 2" xfId="2352"/>
    <cellStyle name="40% - Accent2 21 2 3" xfId="2353"/>
    <cellStyle name="40% - Accent2 22" xfId="2354"/>
    <cellStyle name="40% - Accent2 23" xfId="2355"/>
    <cellStyle name="40% - Accent2 24" xfId="2356"/>
    <cellStyle name="40% - Accent2 25" xfId="2357"/>
    <cellStyle name="40% - Accent2 26" xfId="2358"/>
    <cellStyle name="40% - Accent2 27" xfId="2359"/>
    <cellStyle name="40% - Accent2 28" xfId="2360"/>
    <cellStyle name="40% - Accent2 29" xfId="2361"/>
    <cellStyle name="40% - Accent2 3" xfId="2362"/>
    <cellStyle name="40% - Accent2 3 2" xfId="2363"/>
    <cellStyle name="40% - Accent2 3 3" xfId="2364"/>
    <cellStyle name="40% - Accent2 3 4" xfId="2365"/>
    <cellStyle name="40% - Accent2 30" xfId="2366"/>
    <cellStyle name="40% - Accent2 31" xfId="2367"/>
    <cellStyle name="40% - Accent2 32" xfId="2368"/>
    <cellStyle name="40% - Accent2 33" xfId="2369"/>
    <cellStyle name="40% - Accent2 34" xfId="2370"/>
    <cellStyle name="40% - Accent2 35" xfId="2371"/>
    <cellStyle name="40% - Accent2 36" xfId="2372"/>
    <cellStyle name="40% - Accent2 4" xfId="2373"/>
    <cellStyle name="40% - Accent2 4 2" xfId="2374"/>
    <cellStyle name="40% - Accent2 4 3" xfId="2375"/>
    <cellStyle name="40% - Accent2 4 4" xfId="2376"/>
    <cellStyle name="40% - Accent2 5" xfId="2377"/>
    <cellStyle name="40% - Accent2 5 2" xfId="2378"/>
    <cellStyle name="40% - Accent2 6" xfId="2379"/>
    <cellStyle name="40% - Accent2 6 2" xfId="2380"/>
    <cellStyle name="40% - Accent2 6 2 2" xfId="2381"/>
    <cellStyle name="40% - Accent2 6 2 3" xfId="2382"/>
    <cellStyle name="40% - Accent2 7" xfId="2383"/>
    <cellStyle name="40% - Accent2 7 2" xfId="2384"/>
    <cellStyle name="40% - Accent2 7 2 2" xfId="2385"/>
    <cellStyle name="40% - Accent2 7 2 3" xfId="2386"/>
    <cellStyle name="40% - Accent2 8" xfId="2387"/>
    <cellStyle name="40% - Accent2 8 2" xfId="2388"/>
    <cellStyle name="40% - Accent2 8 2 2" xfId="2389"/>
    <cellStyle name="40% - Accent2 8 2 3" xfId="2390"/>
    <cellStyle name="40% - Accent2 9" xfId="2391"/>
    <cellStyle name="40% - Accent2 9 2" xfId="2392"/>
    <cellStyle name="40% - Accent2 9 2 2" xfId="2393"/>
    <cellStyle name="40% - Accent2 9 2 3" xfId="2394"/>
    <cellStyle name="40% - Accent3 10" xfId="2395"/>
    <cellStyle name="40% - Accent3 10 2" xfId="2396"/>
    <cellStyle name="40% - Accent3 10 2 2" xfId="2397"/>
    <cellStyle name="40% - Accent3 10 2 3" xfId="2398"/>
    <cellStyle name="40% - Accent3 11" xfId="2399"/>
    <cellStyle name="40% - Accent3 11 2" xfId="2400"/>
    <cellStyle name="40% - Accent3 11 2 2" xfId="2401"/>
    <cellStyle name="40% - Accent3 11 2 3" xfId="2402"/>
    <cellStyle name="40% - Accent3 12" xfId="2403"/>
    <cellStyle name="40% - Accent3 12 2" xfId="2404"/>
    <cellStyle name="40% - Accent3 12 2 2" xfId="2405"/>
    <cellStyle name="40% - Accent3 12 2 3" xfId="2406"/>
    <cellStyle name="40% - Accent3 13" xfId="2407"/>
    <cellStyle name="40% - Accent3 13 2" xfId="2408"/>
    <cellStyle name="40% - Accent3 13 2 2" xfId="2409"/>
    <cellStyle name="40% - Accent3 13 2 3" xfId="2410"/>
    <cellStyle name="40% - Accent3 14" xfId="2411"/>
    <cellStyle name="40% - Accent3 14 2" xfId="2412"/>
    <cellStyle name="40% - Accent3 14 2 2" xfId="2413"/>
    <cellStyle name="40% - Accent3 14 2 3" xfId="2414"/>
    <cellStyle name="40% - Accent3 15" xfId="2415"/>
    <cellStyle name="40% - Accent3 15 2" xfId="2416"/>
    <cellStyle name="40% - Accent3 15 2 2" xfId="2417"/>
    <cellStyle name="40% - Accent3 15 2 3" xfId="2418"/>
    <cellStyle name="40% - Accent3 16" xfId="2419"/>
    <cellStyle name="40% - Accent3 16 2" xfId="2420"/>
    <cellStyle name="40% - Accent3 16 2 2" xfId="2421"/>
    <cellStyle name="40% - Accent3 16 2 3" xfId="2422"/>
    <cellStyle name="40% - Accent3 17" xfId="2423"/>
    <cellStyle name="40% - Accent3 17 2" xfId="2424"/>
    <cellStyle name="40% - Accent3 17 2 2" xfId="2425"/>
    <cellStyle name="40% - Accent3 17 2 3" xfId="2426"/>
    <cellStyle name="40% - Accent3 18" xfId="2427"/>
    <cellStyle name="40% - Accent3 18 2" xfId="2428"/>
    <cellStyle name="40% - Accent3 18 2 2" xfId="2429"/>
    <cellStyle name="40% - Accent3 18 2 3" xfId="2430"/>
    <cellStyle name="40% - Accent3 19" xfId="2431"/>
    <cellStyle name="40% - Accent3 19 2" xfId="2432"/>
    <cellStyle name="40% - Accent3 19 2 2" xfId="2433"/>
    <cellStyle name="40% - Accent3 19 2 3" xfId="2434"/>
    <cellStyle name="40% - Accent3 2" xfId="2435"/>
    <cellStyle name="40% - Accent3 2 2" xfId="2436"/>
    <cellStyle name="40% - Accent3 2 3" xfId="2437"/>
    <cellStyle name="40% - Accent3 2 4" xfId="2438"/>
    <cellStyle name="40% - Accent3 2 5" xfId="2439"/>
    <cellStyle name="40% - Accent3 20" xfId="2440"/>
    <cellStyle name="40% - Accent3 20 2" xfId="2441"/>
    <cellStyle name="40% - Accent3 20 2 2" xfId="2442"/>
    <cellStyle name="40% - Accent3 20 2 3" xfId="2443"/>
    <cellStyle name="40% - Accent3 21" xfId="2444"/>
    <cellStyle name="40% - Accent3 21 2" xfId="2445"/>
    <cellStyle name="40% - Accent3 21 2 2" xfId="2446"/>
    <cellStyle name="40% - Accent3 21 2 3" xfId="2447"/>
    <cellStyle name="40% - Accent3 22" xfId="2448"/>
    <cellStyle name="40% - Accent3 23" xfId="2449"/>
    <cellStyle name="40% - Accent3 24" xfId="2450"/>
    <cellStyle name="40% - Accent3 25" xfId="2451"/>
    <cellStyle name="40% - Accent3 26" xfId="2452"/>
    <cellStyle name="40% - Accent3 27" xfId="2453"/>
    <cellStyle name="40% - Accent3 28" xfId="2454"/>
    <cellStyle name="40% - Accent3 29" xfId="2455"/>
    <cellStyle name="40% - Accent3 3" xfId="2456"/>
    <cellStyle name="40% - Accent3 3 2" xfId="2457"/>
    <cellStyle name="40% - Accent3 3 3" xfId="2458"/>
    <cellStyle name="40% - Accent3 3 4" xfId="2459"/>
    <cellStyle name="40% - Accent3 30" xfId="2460"/>
    <cellStyle name="40% - Accent3 31" xfId="2461"/>
    <cellStyle name="40% - Accent3 32" xfId="2462"/>
    <cellStyle name="40% - Accent3 33" xfId="2463"/>
    <cellStyle name="40% - Accent3 34" xfId="2464"/>
    <cellStyle name="40% - Accent3 35" xfId="2465"/>
    <cellStyle name="40% - Accent3 36" xfId="2466"/>
    <cellStyle name="40% - Accent3 4" xfId="2467"/>
    <cellStyle name="40% - Accent3 4 2" xfId="2468"/>
    <cellStyle name="40% - Accent3 4 3" xfId="2469"/>
    <cellStyle name="40% - Accent3 4 4" xfId="2470"/>
    <cellStyle name="40% - Accent3 5" xfId="2471"/>
    <cellStyle name="40% - Accent3 5 2" xfId="2472"/>
    <cellStyle name="40% - Accent3 6" xfId="2473"/>
    <cellStyle name="40% - Accent3 6 2" xfId="2474"/>
    <cellStyle name="40% - Accent3 6 2 2" xfId="2475"/>
    <cellStyle name="40% - Accent3 6 2 3" xfId="2476"/>
    <cellStyle name="40% - Accent3 7" xfId="2477"/>
    <cellStyle name="40% - Accent3 7 2" xfId="2478"/>
    <cellStyle name="40% - Accent3 7 2 2" xfId="2479"/>
    <cellStyle name="40% - Accent3 7 2 3" xfId="2480"/>
    <cellStyle name="40% - Accent3 8" xfId="2481"/>
    <cellStyle name="40% - Accent3 8 2" xfId="2482"/>
    <cellStyle name="40% - Accent3 8 2 2" xfId="2483"/>
    <cellStyle name="40% - Accent3 8 2 3" xfId="2484"/>
    <cellStyle name="40% - Accent3 9" xfId="2485"/>
    <cellStyle name="40% - Accent3 9 2" xfId="2486"/>
    <cellStyle name="40% - Accent3 9 2 2" xfId="2487"/>
    <cellStyle name="40% - Accent3 9 2 3" xfId="2488"/>
    <cellStyle name="40% - Accent4 10" xfId="2489"/>
    <cellStyle name="40% - Accent4 10 2" xfId="2490"/>
    <cellStyle name="40% - Accent4 10 2 2" xfId="2491"/>
    <cellStyle name="40% - Accent4 10 2 3" xfId="2492"/>
    <cellStyle name="40% - Accent4 11" xfId="2493"/>
    <cellStyle name="40% - Accent4 11 2" xfId="2494"/>
    <cellStyle name="40% - Accent4 11 2 2" xfId="2495"/>
    <cellStyle name="40% - Accent4 11 2 3" xfId="2496"/>
    <cellStyle name="40% - Accent4 12" xfId="2497"/>
    <cellStyle name="40% - Accent4 12 2" xfId="2498"/>
    <cellStyle name="40% - Accent4 12 2 2" xfId="2499"/>
    <cellStyle name="40% - Accent4 12 2 3" xfId="2500"/>
    <cellStyle name="40% - Accent4 13" xfId="2501"/>
    <cellStyle name="40% - Accent4 13 2" xfId="2502"/>
    <cellStyle name="40% - Accent4 13 2 2" xfId="2503"/>
    <cellStyle name="40% - Accent4 13 2 3" xfId="2504"/>
    <cellStyle name="40% - Accent4 14" xfId="2505"/>
    <cellStyle name="40% - Accent4 14 2" xfId="2506"/>
    <cellStyle name="40% - Accent4 14 2 2" xfId="2507"/>
    <cellStyle name="40% - Accent4 14 2 3" xfId="2508"/>
    <cellStyle name="40% - Accent4 15" xfId="2509"/>
    <cellStyle name="40% - Accent4 15 2" xfId="2510"/>
    <cellStyle name="40% - Accent4 15 2 2" xfId="2511"/>
    <cellStyle name="40% - Accent4 15 2 3" xfId="2512"/>
    <cellStyle name="40% - Accent4 16" xfId="2513"/>
    <cellStyle name="40% - Accent4 16 2" xfId="2514"/>
    <cellStyle name="40% - Accent4 16 2 2" xfId="2515"/>
    <cellStyle name="40% - Accent4 16 2 3" xfId="2516"/>
    <cellStyle name="40% - Accent4 17" xfId="2517"/>
    <cellStyle name="40% - Accent4 17 2" xfId="2518"/>
    <cellStyle name="40% - Accent4 17 2 2" xfId="2519"/>
    <cellStyle name="40% - Accent4 17 2 3" xfId="2520"/>
    <cellStyle name="40% - Accent4 18" xfId="2521"/>
    <cellStyle name="40% - Accent4 18 2" xfId="2522"/>
    <cellStyle name="40% - Accent4 18 2 2" xfId="2523"/>
    <cellStyle name="40% - Accent4 18 2 3" xfId="2524"/>
    <cellStyle name="40% - Accent4 19" xfId="2525"/>
    <cellStyle name="40% - Accent4 19 2" xfId="2526"/>
    <cellStyle name="40% - Accent4 19 2 2" xfId="2527"/>
    <cellStyle name="40% - Accent4 19 2 3" xfId="2528"/>
    <cellStyle name="40% - Accent4 2" xfId="2529"/>
    <cellStyle name="40% - Accent4 2 2" xfId="2530"/>
    <cellStyle name="40% - Accent4 2 3" xfId="2531"/>
    <cellStyle name="40% - Accent4 2 4" xfId="2532"/>
    <cellStyle name="40% - Accent4 2 5" xfId="2533"/>
    <cellStyle name="40% - Accent4 20" xfId="2534"/>
    <cellStyle name="40% - Accent4 20 2" xfId="2535"/>
    <cellStyle name="40% - Accent4 20 2 2" xfId="2536"/>
    <cellStyle name="40% - Accent4 20 2 3" xfId="2537"/>
    <cellStyle name="40% - Accent4 21" xfId="2538"/>
    <cellStyle name="40% - Accent4 21 2" xfId="2539"/>
    <cellStyle name="40% - Accent4 21 2 2" xfId="2540"/>
    <cellStyle name="40% - Accent4 21 2 3" xfId="2541"/>
    <cellStyle name="40% - Accent4 22" xfId="2542"/>
    <cellStyle name="40% - Accent4 23" xfId="2543"/>
    <cellStyle name="40% - Accent4 24" xfId="2544"/>
    <cellStyle name="40% - Accent4 25" xfId="2545"/>
    <cellStyle name="40% - Accent4 26" xfId="2546"/>
    <cellStyle name="40% - Accent4 27" xfId="2547"/>
    <cellStyle name="40% - Accent4 28" xfId="2548"/>
    <cellStyle name="40% - Accent4 29" xfId="2549"/>
    <cellStyle name="40% - Accent4 3" xfId="2550"/>
    <cellStyle name="40% - Accent4 3 2" xfId="2551"/>
    <cellStyle name="40% - Accent4 3 3" xfId="2552"/>
    <cellStyle name="40% - Accent4 3 4" xfId="2553"/>
    <cellStyle name="40% - Accent4 30" xfId="2554"/>
    <cellStyle name="40% - Accent4 31" xfId="2555"/>
    <cellStyle name="40% - Accent4 32" xfId="2556"/>
    <cellStyle name="40% - Accent4 33" xfId="2557"/>
    <cellStyle name="40% - Accent4 34" xfId="2558"/>
    <cellStyle name="40% - Accent4 35" xfId="2559"/>
    <cellStyle name="40% - Accent4 36" xfId="2560"/>
    <cellStyle name="40% - Accent4 4" xfId="2561"/>
    <cellStyle name="40% - Accent4 4 2" xfId="2562"/>
    <cellStyle name="40% - Accent4 4 3" xfId="2563"/>
    <cellStyle name="40% - Accent4 4 4" xfId="2564"/>
    <cellStyle name="40% - Accent4 5" xfId="2565"/>
    <cellStyle name="40% - Accent4 5 2" xfId="2566"/>
    <cellStyle name="40% - Accent4 6" xfId="2567"/>
    <cellStyle name="40% - Accent4 6 2" xfId="2568"/>
    <cellStyle name="40% - Accent4 6 2 2" xfId="2569"/>
    <cellStyle name="40% - Accent4 6 2 3" xfId="2570"/>
    <cellStyle name="40% - Accent4 7" xfId="2571"/>
    <cellStyle name="40% - Accent4 7 2" xfId="2572"/>
    <cellStyle name="40% - Accent4 7 2 2" xfId="2573"/>
    <cellStyle name="40% - Accent4 7 2 3" xfId="2574"/>
    <cellStyle name="40% - Accent4 8" xfId="2575"/>
    <cellStyle name="40% - Accent4 8 2" xfId="2576"/>
    <cellStyle name="40% - Accent4 8 2 2" xfId="2577"/>
    <cellStyle name="40% - Accent4 8 2 3" xfId="2578"/>
    <cellStyle name="40% - Accent4 9" xfId="2579"/>
    <cellStyle name="40% - Accent4 9 2" xfId="2580"/>
    <cellStyle name="40% - Accent4 9 2 2" xfId="2581"/>
    <cellStyle name="40% - Accent4 9 2 3" xfId="2582"/>
    <cellStyle name="40% - Accent5 10" xfId="2583"/>
    <cellStyle name="40% - Accent5 10 2" xfId="2584"/>
    <cellStyle name="40% - Accent5 10 2 2" xfId="2585"/>
    <cellStyle name="40% - Accent5 10 2 3" xfId="2586"/>
    <cellStyle name="40% - Accent5 11" xfId="2587"/>
    <cellStyle name="40% - Accent5 11 2" xfId="2588"/>
    <cellStyle name="40% - Accent5 11 2 2" xfId="2589"/>
    <cellStyle name="40% - Accent5 11 2 3" xfId="2590"/>
    <cellStyle name="40% - Accent5 12" xfId="2591"/>
    <cellStyle name="40% - Accent5 12 2" xfId="2592"/>
    <cellStyle name="40% - Accent5 12 2 2" xfId="2593"/>
    <cellStyle name="40% - Accent5 12 2 3" xfId="2594"/>
    <cellStyle name="40% - Accent5 13" xfId="2595"/>
    <cellStyle name="40% - Accent5 13 2" xfId="2596"/>
    <cellStyle name="40% - Accent5 13 2 2" xfId="2597"/>
    <cellStyle name="40% - Accent5 13 2 3" xfId="2598"/>
    <cellStyle name="40% - Accent5 14" xfId="2599"/>
    <cellStyle name="40% - Accent5 14 2" xfId="2600"/>
    <cellStyle name="40% - Accent5 14 2 2" xfId="2601"/>
    <cellStyle name="40% - Accent5 14 2 3" xfId="2602"/>
    <cellStyle name="40% - Accent5 15" xfId="2603"/>
    <cellStyle name="40% - Accent5 15 2" xfId="2604"/>
    <cellStyle name="40% - Accent5 15 2 2" xfId="2605"/>
    <cellStyle name="40% - Accent5 15 2 3" xfId="2606"/>
    <cellStyle name="40% - Accent5 16" xfId="2607"/>
    <cellStyle name="40% - Accent5 16 2" xfId="2608"/>
    <cellStyle name="40% - Accent5 16 2 2" xfId="2609"/>
    <cellStyle name="40% - Accent5 16 2 3" xfId="2610"/>
    <cellStyle name="40% - Accent5 17" xfId="2611"/>
    <cellStyle name="40% - Accent5 17 2" xfId="2612"/>
    <cellStyle name="40% - Accent5 17 2 2" xfId="2613"/>
    <cellStyle name="40% - Accent5 17 2 3" xfId="2614"/>
    <cellStyle name="40% - Accent5 18" xfId="2615"/>
    <cellStyle name="40% - Accent5 18 2" xfId="2616"/>
    <cellStyle name="40% - Accent5 18 2 2" xfId="2617"/>
    <cellStyle name="40% - Accent5 18 2 3" xfId="2618"/>
    <cellStyle name="40% - Accent5 19" xfId="2619"/>
    <cellStyle name="40% - Accent5 19 2" xfId="2620"/>
    <cellStyle name="40% - Accent5 19 2 2" xfId="2621"/>
    <cellStyle name="40% - Accent5 19 2 3" xfId="2622"/>
    <cellStyle name="40% - Accent5 2" xfId="2623"/>
    <cellStyle name="40% - Accent5 2 2" xfId="2624"/>
    <cellStyle name="40% - Accent5 2 3" xfId="2625"/>
    <cellStyle name="40% - Accent5 2 4" xfId="2626"/>
    <cellStyle name="40% - Accent5 2 5" xfId="2627"/>
    <cellStyle name="40% - Accent5 20" xfId="2628"/>
    <cellStyle name="40% - Accent5 20 2" xfId="2629"/>
    <cellStyle name="40% - Accent5 20 2 2" xfId="2630"/>
    <cellStyle name="40% - Accent5 20 2 3" xfId="2631"/>
    <cellStyle name="40% - Accent5 21" xfId="2632"/>
    <cellStyle name="40% - Accent5 21 2" xfId="2633"/>
    <cellStyle name="40% - Accent5 21 2 2" xfId="2634"/>
    <cellStyle name="40% - Accent5 21 2 3" xfId="2635"/>
    <cellStyle name="40% - Accent5 22" xfId="2636"/>
    <cellStyle name="40% - Accent5 23" xfId="2637"/>
    <cellStyle name="40% - Accent5 24" xfId="2638"/>
    <cellStyle name="40% - Accent5 25" xfId="2639"/>
    <cellStyle name="40% - Accent5 26" xfId="2640"/>
    <cellStyle name="40% - Accent5 27" xfId="2641"/>
    <cellStyle name="40% - Accent5 28" xfId="2642"/>
    <cellStyle name="40% - Accent5 29" xfId="2643"/>
    <cellStyle name="40% - Accent5 3" xfId="2644"/>
    <cellStyle name="40% - Accent5 3 2" xfId="2645"/>
    <cellStyle name="40% - Accent5 3 3" xfId="2646"/>
    <cellStyle name="40% - Accent5 3 4" xfId="2647"/>
    <cellStyle name="40% - Accent5 30" xfId="2648"/>
    <cellStyle name="40% - Accent5 31" xfId="2649"/>
    <cellStyle name="40% - Accent5 32" xfId="2650"/>
    <cellStyle name="40% - Accent5 33" xfId="2651"/>
    <cellStyle name="40% - Accent5 34" xfId="2652"/>
    <cellStyle name="40% - Accent5 35" xfId="2653"/>
    <cellStyle name="40% - Accent5 36" xfId="2654"/>
    <cellStyle name="40% - Accent5 4" xfId="2655"/>
    <cellStyle name="40% - Accent5 4 2" xfId="2656"/>
    <cellStyle name="40% - Accent5 4 3" xfId="2657"/>
    <cellStyle name="40% - Accent5 4 4" xfId="2658"/>
    <cellStyle name="40% - Accent5 5" xfId="2659"/>
    <cellStyle name="40% - Accent5 5 2" xfId="2660"/>
    <cellStyle name="40% - Accent5 6" xfId="2661"/>
    <cellStyle name="40% - Accent5 6 2" xfId="2662"/>
    <cellStyle name="40% - Accent5 6 2 2" xfId="2663"/>
    <cellStyle name="40% - Accent5 6 2 3" xfId="2664"/>
    <cellStyle name="40% - Accent5 7" xfId="2665"/>
    <cellStyle name="40% - Accent5 7 2" xfId="2666"/>
    <cellStyle name="40% - Accent5 7 2 2" xfId="2667"/>
    <cellStyle name="40% - Accent5 7 2 3" xfId="2668"/>
    <cellStyle name="40% - Accent5 8" xfId="2669"/>
    <cellStyle name="40% - Accent5 8 2" xfId="2670"/>
    <cellStyle name="40% - Accent5 8 2 2" xfId="2671"/>
    <cellStyle name="40% - Accent5 8 2 3" xfId="2672"/>
    <cellStyle name="40% - Accent5 9" xfId="2673"/>
    <cellStyle name="40% - Accent5 9 2" xfId="2674"/>
    <cellStyle name="40% - Accent5 9 2 2" xfId="2675"/>
    <cellStyle name="40% - Accent5 9 2 3" xfId="2676"/>
    <cellStyle name="40% - Accent6 10" xfId="2677"/>
    <cellStyle name="40% - Accent6 10 2" xfId="2678"/>
    <cellStyle name="40% - Accent6 10 2 2" xfId="2679"/>
    <cellStyle name="40% - Accent6 10 2 3" xfId="2680"/>
    <cellStyle name="40% - Accent6 11" xfId="2681"/>
    <cellStyle name="40% - Accent6 11 2" xfId="2682"/>
    <cellStyle name="40% - Accent6 11 2 2" xfId="2683"/>
    <cellStyle name="40% - Accent6 11 2 3" xfId="2684"/>
    <cellStyle name="40% - Accent6 12" xfId="2685"/>
    <cellStyle name="40% - Accent6 12 2" xfId="2686"/>
    <cellStyle name="40% - Accent6 12 2 2" xfId="2687"/>
    <cellStyle name="40% - Accent6 12 2 3" xfId="2688"/>
    <cellStyle name="40% - Accent6 13" xfId="2689"/>
    <cellStyle name="40% - Accent6 13 2" xfId="2690"/>
    <cellStyle name="40% - Accent6 13 2 2" xfId="2691"/>
    <cellStyle name="40% - Accent6 13 2 3" xfId="2692"/>
    <cellStyle name="40% - Accent6 14" xfId="2693"/>
    <cellStyle name="40% - Accent6 14 2" xfId="2694"/>
    <cellStyle name="40% - Accent6 14 2 2" xfId="2695"/>
    <cellStyle name="40% - Accent6 14 2 3" xfId="2696"/>
    <cellStyle name="40% - Accent6 15" xfId="2697"/>
    <cellStyle name="40% - Accent6 15 2" xfId="2698"/>
    <cellStyle name="40% - Accent6 15 2 2" xfId="2699"/>
    <cellStyle name="40% - Accent6 15 2 3" xfId="2700"/>
    <cellStyle name="40% - Accent6 16" xfId="2701"/>
    <cellStyle name="40% - Accent6 16 2" xfId="2702"/>
    <cellStyle name="40% - Accent6 16 2 2" xfId="2703"/>
    <cellStyle name="40% - Accent6 16 2 3" xfId="2704"/>
    <cellStyle name="40% - Accent6 17" xfId="2705"/>
    <cellStyle name="40% - Accent6 17 2" xfId="2706"/>
    <cellStyle name="40% - Accent6 17 2 2" xfId="2707"/>
    <cellStyle name="40% - Accent6 17 2 3" xfId="2708"/>
    <cellStyle name="40% - Accent6 18" xfId="2709"/>
    <cellStyle name="40% - Accent6 18 2" xfId="2710"/>
    <cellStyle name="40% - Accent6 18 2 2" xfId="2711"/>
    <cellStyle name="40% - Accent6 18 2 3" xfId="2712"/>
    <cellStyle name="40% - Accent6 19" xfId="2713"/>
    <cellStyle name="40% - Accent6 19 2" xfId="2714"/>
    <cellStyle name="40% - Accent6 19 2 2" xfId="2715"/>
    <cellStyle name="40% - Accent6 19 2 3" xfId="2716"/>
    <cellStyle name="40% - Accent6 2" xfId="2717"/>
    <cellStyle name="40% - Accent6 2 2" xfId="2718"/>
    <cellStyle name="40% - Accent6 2 3" xfId="2719"/>
    <cellStyle name="40% - Accent6 2 4" xfId="2720"/>
    <cellStyle name="40% - Accent6 2 5" xfId="2721"/>
    <cellStyle name="40% - Accent6 20" xfId="2722"/>
    <cellStyle name="40% - Accent6 20 2" xfId="2723"/>
    <cellStyle name="40% - Accent6 20 2 2" xfId="2724"/>
    <cellStyle name="40% - Accent6 20 2 3" xfId="2725"/>
    <cellStyle name="40% - Accent6 21" xfId="2726"/>
    <cellStyle name="40% - Accent6 21 2" xfId="2727"/>
    <cellStyle name="40% - Accent6 21 2 2" xfId="2728"/>
    <cellStyle name="40% - Accent6 21 2 3" xfId="2729"/>
    <cellStyle name="40% - Accent6 22" xfId="2730"/>
    <cellStyle name="40% - Accent6 23" xfId="2731"/>
    <cellStyle name="40% - Accent6 24" xfId="2732"/>
    <cellStyle name="40% - Accent6 25" xfId="2733"/>
    <cellStyle name="40% - Accent6 26" xfId="2734"/>
    <cellStyle name="40% - Accent6 27" xfId="2735"/>
    <cellStyle name="40% - Accent6 28" xfId="2736"/>
    <cellStyle name="40% - Accent6 29" xfId="2737"/>
    <cellStyle name="40% - Accent6 3" xfId="2738"/>
    <cellStyle name="40% - Accent6 3 2" xfId="2739"/>
    <cellStyle name="40% - Accent6 3 3" xfId="2740"/>
    <cellStyle name="40% - Accent6 3 4" xfId="2741"/>
    <cellStyle name="40% - Accent6 30" xfId="2742"/>
    <cellStyle name="40% - Accent6 31" xfId="2743"/>
    <cellStyle name="40% - Accent6 32" xfId="2744"/>
    <cellStyle name="40% - Accent6 33" xfId="2745"/>
    <cellStyle name="40% - Accent6 34" xfId="2746"/>
    <cellStyle name="40% - Accent6 35" xfId="2747"/>
    <cellStyle name="40% - Accent6 36" xfId="2748"/>
    <cellStyle name="40% - Accent6 4" xfId="2749"/>
    <cellStyle name="40% - Accent6 4 2" xfId="2750"/>
    <cellStyle name="40% - Accent6 4 3" xfId="2751"/>
    <cellStyle name="40% - Accent6 4 4" xfId="2752"/>
    <cellStyle name="40% - Accent6 5" xfId="2753"/>
    <cellStyle name="40% - Accent6 5 2" xfId="2754"/>
    <cellStyle name="40% - Accent6 6" xfId="2755"/>
    <cellStyle name="40% - Accent6 6 2" xfId="2756"/>
    <cellStyle name="40% - Accent6 6 2 2" xfId="2757"/>
    <cellStyle name="40% - Accent6 6 2 3" xfId="2758"/>
    <cellStyle name="40% - Accent6 7" xfId="2759"/>
    <cellStyle name="40% - Accent6 7 2" xfId="2760"/>
    <cellStyle name="40% - Accent6 7 2 2" xfId="2761"/>
    <cellStyle name="40% - Accent6 7 2 3" xfId="2762"/>
    <cellStyle name="40% - Accent6 8" xfId="2763"/>
    <cellStyle name="40% - Accent6 8 2" xfId="2764"/>
    <cellStyle name="40% - Accent6 8 2 2" xfId="2765"/>
    <cellStyle name="40% - Accent6 8 2 3" xfId="2766"/>
    <cellStyle name="40% - Accent6 9" xfId="2767"/>
    <cellStyle name="40% - Accent6 9 2" xfId="2768"/>
    <cellStyle name="40% - Accent6 9 2 2" xfId="2769"/>
    <cellStyle name="40% - Accent6 9 2 3" xfId="2770"/>
    <cellStyle name="572737" xfId="2771"/>
    <cellStyle name="60% - Accent1 10" xfId="2772"/>
    <cellStyle name="60% - Accent1 10 2" xfId="2773"/>
    <cellStyle name="60% - Accent1 11" xfId="2774"/>
    <cellStyle name="60% - Accent1 11 2" xfId="2775"/>
    <cellStyle name="60% - Accent1 12" xfId="2776"/>
    <cellStyle name="60% - Accent1 12 2" xfId="2777"/>
    <cellStyle name="60% - Accent1 13" xfId="2778"/>
    <cellStyle name="60% - Accent1 13 2" xfId="2779"/>
    <cellStyle name="60% - Accent1 14" xfId="2780"/>
    <cellStyle name="60% - Accent1 14 2" xfId="2781"/>
    <cellStyle name="60% - Accent1 15" xfId="2782"/>
    <cellStyle name="60% - Accent1 15 2" xfId="2783"/>
    <cellStyle name="60% - Accent1 16" xfId="2784"/>
    <cellStyle name="60% - Accent1 16 2" xfId="2785"/>
    <cellStyle name="60% - Accent1 17" xfId="2786"/>
    <cellStyle name="60% - Accent1 17 2" xfId="2787"/>
    <cellStyle name="60% - Accent1 18" xfId="2788"/>
    <cellStyle name="60% - Accent1 18 2" xfId="2789"/>
    <cellStyle name="60% - Accent1 19" xfId="2790"/>
    <cellStyle name="60% - Accent1 19 2" xfId="2791"/>
    <cellStyle name="60% - Accent1 2" xfId="2792"/>
    <cellStyle name="60% - Accent1 2 2" xfId="2793"/>
    <cellStyle name="60% - Accent1 20" xfId="2794"/>
    <cellStyle name="60% - Accent1 20 2" xfId="2795"/>
    <cellStyle name="60% - Accent1 21" xfId="2796"/>
    <cellStyle name="60% - Accent1 21 2" xfId="2797"/>
    <cellStyle name="60% - Accent1 22" xfId="2798"/>
    <cellStyle name="60% - Accent1 23" xfId="2799"/>
    <cellStyle name="60% - Accent1 24" xfId="2800"/>
    <cellStyle name="60% - Accent1 25" xfId="2801"/>
    <cellStyle name="60% - Accent1 26" xfId="2802"/>
    <cellStyle name="60% - Accent1 27" xfId="2803"/>
    <cellStyle name="60% - Accent1 28" xfId="2804"/>
    <cellStyle name="60% - Accent1 29" xfId="2805"/>
    <cellStyle name="60% - Accent1 3" xfId="2806"/>
    <cellStyle name="60% - Accent1 3 2" xfId="2807"/>
    <cellStyle name="60% - Accent1 30" xfId="2808"/>
    <cellStyle name="60% - Accent1 31" xfId="2809"/>
    <cellStyle name="60% - Accent1 32" xfId="2810"/>
    <cellStyle name="60% - Accent1 33" xfId="2811"/>
    <cellStyle name="60% - Accent1 34" xfId="2812"/>
    <cellStyle name="60% - Accent1 35" xfId="2813"/>
    <cellStyle name="60% - Accent1 36" xfId="2814"/>
    <cellStyle name="60% - Accent1 4" xfId="2815"/>
    <cellStyle name="60% - Accent1 4 2" xfId="2816"/>
    <cellStyle name="60% - Accent1 5" xfId="2817"/>
    <cellStyle name="60% - Accent1 5 2" xfId="2818"/>
    <cellStyle name="60% - Accent1 6" xfId="2819"/>
    <cellStyle name="60% - Accent1 6 2" xfId="2820"/>
    <cellStyle name="60% - Accent1 7" xfId="2821"/>
    <cellStyle name="60% - Accent1 7 2" xfId="2822"/>
    <cellStyle name="60% - Accent1 8" xfId="2823"/>
    <cellStyle name="60% - Accent1 8 2" xfId="2824"/>
    <cellStyle name="60% - Accent1 9" xfId="2825"/>
    <cellStyle name="60% - Accent1 9 2" xfId="2826"/>
    <cellStyle name="60% - Accent2 10" xfId="2827"/>
    <cellStyle name="60% - Accent2 10 2" xfId="2828"/>
    <cellStyle name="60% - Accent2 11" xfId="2829"/>
    <cellStyle name="60% - Accent2 11 2" xfId="2830"/>
    <cellStyle name="60% - Accent2 12" xfId="2831"/>
    <cellStyle name="60% - Accent2 12 2" xfId="2832"/>
    <cellStyle name="60% - Accent2 13" xfId="2833"/>
    <cellStyle name="60% - Accent2 13 2" xfId="2834"/>
    <cellStyle name="60% - Accent2 14" xfId="2835"/>
    <cellStyle name="60% - Accent2 14 2" xfId="2836"/>
    <cellStyle name="60% - Accent2 15" xfId="2837"/>
    <cellStyle name="60% - Accent2 15 2" xfId="2838"/>
    <cellStyle name="60% - Accent2 16" xfId="2839"/>
    <cellStyle name="60% - Accent2 16 2" xfId="2840"/>
    <cellStyle name="60% - Accent2 17" xfId="2841"/>
    <cellStyle name="60% - Accent2 17 2" xfId="2842"/>
    <cellStyle name="60% - Accent2 18" xfId="2843"/>
    <cellStyle name="60% - Accent2 18 2" xfId="2844"/>
    <cellStyle name="60% - Accent2 19" xfId="2845"/>
    <cellStyle name="60% - Accent2 19 2" xfId="2846"/>
    <cellStyle name="60% - Accent2 2" xfId="2847"/>
    <cellStyle name="60% - Accent2 2 2" xfId="2848"/>
    <cellStyle name="60% - Accent2 20" xfId="2849"/>
    <cellStyle name="60% - Accent2 20 2" xfId="2850"/>
    <cellStyle name="60% - Accent2 21" xfId="2851"/>
    <cellStyle name="60% - Accent2 21 2" xfId="2852"/>
    <cellStyle name="60% - Accent2 22" xfId="2853"/>
    <cellStyle name="60% - Accent2 23" xfId="2854"/>
    <cellStyle name="60% - Accent2 24" xfId="2855"/>
    <cellStyle name="60% - Accent2 25" xfId="2856"/>
    <cellStyle name="60% - Accent2 26" xfId="2857"/>
    <cellStyle name="60% - Accent2 27" xfId="2858"/>
    <cellStyle name="60% - Accent2 28" xfId="2859"/>
    <cellStyle name="60% - Accent2 29" xfId="2860"/>
    <cellStyle name="60% - Accent2 3" xfId="2861"/>
    <cellStyle name="60% - Accent2 3 2" xfId="2862"/>
    <cellStyle name="60% - Accent2 30" xfId="2863"/>
    <cellStyle name="60% - Accent2 31" xfId="2864"/>
    <cellStyle name="60% - Accent2 32" xfId="2865"/>
    <cellStyle name="60% - Accent2 33" xfId="2866"/>
    <cellStyle name="60% - Accent2 34" xfId="2867"/>
    <cellStyle name="60% - Accent2 35" xfId="2868"/>
    <cellStyle name="60% - Accent2 36" xfId="2869"/>
    <cellStyle name="60% - Accent2 4" xfId="2870"/>
    <cellStyle name="60% - Accent2 4 2" xfId="2871"/>
    <cellStyle name="60% - Accent2 5" xfId="2872"/>
    <cellStyle name="60% - Accent2 5 2" xfId="2873"/>
    <cellStyle name="60% - Accent2 6" xfId="2874"/>
    <cellStyle name="60% - Accent2 6 2" xfId="2875"/>
    <cellStyle name="60% - Accent2 7" xfId="2876"/>
    <cellStyle name="60% - Accent2 7 2" xfId="2877"/>
    <cellStyle name="60% - Accent2 8" xfId="2878"/>
    <cellStyle name="60% - Accent2 8 2" xfId="2879"/>
    <cellStyle name="60% - Accent2 9" xfId="2880"/>
    <cellStyle name="60% - Accent2 9 2" xfId="2881"/>
    <cellStyle name="60% - Accent3 10" xfId="2882"/>
    <cellStyle name="60% - Accent3 10 2" xfId="2883"/>
    <cellStyle name="60% - Accent3 11" xfId="2884"/>
    <cellStyle name="60% - Accent3 11 2" xfId="2885"/>
    <cellStyle name="60% - Accent3 12" xfId="2886"/>
    <cellStyle name="60% - Accent3 12 2" xfId="2887"/>
    <cellStyle name="60% - Accent3 13" xfId="2888"/>
    <cellStyle name="60% - Accent3 13 2" xfId="2889"/>
    <cellStyle name="60% - Accent3 14" xfId="2890"/>
    <cellStyle name="60% - Accent3 14 2" xfId="2891"/>
    <cellStyle name="60% - Accent3 15" xfId="2892"/>
    <cellStyle name="60% - Accent3 15 2" xfId="2893"/>
    <cellStyle name="60% - Accent3 16" xfId="2894"/>
    <cellStyle name="60% - Accent3 16 2" xfId="2895"/>
    <cellStyle name="60% - Accent3 17" xfId="2896"/>
    <cellStyle name="60% - Accent3 17 2" xfId="2897"/>
    <cellStyle name="60% - Accent3 18" xfId="2898"/>
    <cellStyle name="60% - Accent3 18 2" xfId="2899"/>
    <cellStyle name="60% - Accent3 19" xfId="2900"/>
    <cellStyle name="60% - Accent3 19 2" xfId="2901"/>
    <cellStyle name="60% - Accent3 2" xfId="2902"/>
    <cellStyle name="60% - Accent3 2 2" xfId="2903"/>
    <cellStyle name="60% - Accent3 20" xfId="2904"/>
    <cellStyle name="60% - Accent3 20 2" xfId="2905"/>
    <cellStyle name="60% - Accent3 21" xfId="2906"/>
    <cellStyle name="60% - Accent3 21 2" xfId="2907"/>
    <cellStyle name="60% - Accent3 22" xfId="2908"/>
    <cellStyle name="60% - Accent3 23" xfId="2909"/>
    <cellStyle name="60% - Accent3 24" xfId="2910"/>
    <cellStyle name="60% - Accent3 25" xfId="2911"/>
    <cellStyle name="60% - Accent3 26" xfId="2912"/>
    <cellStyle name="60% - Accent3 27" xfId="2913"/>
    <cellStyle name="60% - Accent3 28" xfId="2914"/>
    <cellStyle name="60% - Accent3 29" xfId="2915"/>
    <cellStyle name="60% - Accent3 3" xfId="2916"/>
    <cellStyle name="60% - Accent3 3 2" xfId="2917"/>
    <cellStyle name="60% - Accent3 30" xfId="2918"/>
    <cellStyle name="60% - Accent3 31" xfId="2919"/>
    <cellStyle name="60% - Accent3 32" xfId="2920"/>
    <cellStyle name="60% - Accent3 33" xfId="2921"/>
    <cellStyle name="60% - Accent3 34" xfId="2922"/>
    <cellStyle name="60% - Accent3 35" xfId="2923"/>
    <cellStyle name="60% - Accent3 36" xfId="2924"/>
    <cellStyle name="60% - Accent3 4" xfId="2925"/>
    <cellStyle name="60% - Accent3 4 2" xfId="2926"/>
    <cellStyle name="60% - Accent3 5" xfId="2927"/>
    <cellStyle name="60% - Accent3 5 2" xfId="2928"/>
    <cellStyle name="60% - Accent3 6" xfId="2929"/>
    <cellStyle name="60% - Accent3 6 2" xfId="2930"/>
    <cellStyle name="60% - Accent3 7" xfId="2931"/>
    <cellStyle name="60% - Accent3 7 2" xfId="2932"/>
    <cellStyle name="60% - Accent3 8" xfId="2933"/>
    <cellStyle name="60% - Accent3 8 2" xfId="2934"/>
    <cellStyle name="60% - Accent3 9" xfId="2935"/>
    <cellStyle name="60% - Accent3 9 2" xfId="2936"/>
    <cellStyle name="60% - Accent4 10" xfId="2937"/>
    <cellStyle name="60% - Accent4 10 2" xfId="2938"/>
    <cellStyle name="60% - Accent4 11" xfId="2939"/>
    <cellStyle name="60% - Accent4 11 2" xfId="2940"/>
    <cellStyle name="60% - Accent4 12" xfId="2941"/>
    <cellStyle name="60% - Accent4 12 2" xfId="2942"/>
    <cellStyle name="60% - Accent4 13" xfId="2943"/>
    <cellStyle name="60% - Accent4 13 2" xfId="2944"/>
    <cellStyle name="60% - Accent4 14" xfId="2945"/>
    <cellStyle name="60% - Accent4 14 2" xfId="2946"/>
    <cellStyle name="60% - Accent4 15" xfId="2947"/>
    <cellStyle name="60% - Accent4 15 2" xfId="2948"/>
    <cellStyle name="60% - Accent4 16" xfId="2949"/>
    <cellStyle name="60% - Accent4 16 2" xfId="2950"/>
    <cellStyle name="60% - Accent4 17" xfId="2951"/>
    <cellStyle name="60% - Accent4 17 2" xfId="2952"/>
    <cellStyle name="60% - Accent4 18" xfId="2953"/>
    <cellStyle name="60% - Accent4 18 2" xfId="2954"/>
    <cellStyle name="60% - Accent4 19" xfId="2955"/>
    <cellStyle name="60% - Accent4 19 2" xfId="2956"/>
    <cellStyle name="60% - Accent4 2" xfId="2957"/>
    <cellStyle name="60% - Accent4 2 2" xfId="2958"/>
    <cellStyle name="60% - Accent4 20" xfId="2959"/>
    <cellStyle name="60% - Accent4 20 2" xfId="2960"/>
    <cellStyle name="60% - Accent4 21" xfId="2961"/>
    <cellStyle name="60% - Accent4 21 2" xfId="2962"/>
    <cellStyle name="60% - Accent4 22" xfId="2963"/>
    <cellStyle name="60% - Accent4 23" xfId="2964"/>
    <cellStyle name="60% - Accent4 24" xfId="2965"/>
    <cellStyle name="60% - Accent4 25" xfId="2966"/>
    <cellStyle name="60% - Accent4 26" xfId="2967"/>
    <cellStyle name="60% - Accent4 27" xfId="2968"/>
    <cellStyle name="60% - Accent4 28" xfId="2969"/>
    <cellStyle name="60% - Accent4 29" xfId="2970"/>
    <cellStyle name="60% - Accent4 3" xfId="2971"/>
    <cellStyle name="60% - Accent4 3 2" xfId="2972"/>
    <cellStyle name="60% - Accent4 30" xfId="2973"/>
    <cellStyle name="60% - Accent4 31" xfId="2974"/>
    <cellStyle name="60% - Accent4 32" xfId="2975"/>
    <cellStyle name="60% - Accent4 33" xfId="2976"/>
    <cellStyle name="60% - Accent4 34" xfId="2977"/>
    <cellStyle name="60% - Accent4 35" xfId="2978"/>
    <cellStyle name="60% - Accent4 36" xfId="2979"/>
    <cellStyle name="60% - Accent4 4" xfId="2980"/>
    <cellStyle name="60% - Accent4 4 2" xfId="2981"/>
    <cellStyle name="60% - Accent4 5" xfId="2982"/>
    <cellStyle name="60% - Accent4 5 2" xfId="2983"/>
    <cellStyle name="60% - Accent4 6" xfId="2984"/>
    <cellStyle name="60% - Accent4 6 2" xfId="2985"/>
    <cellStyle name="60% - Accent4 7" xfId="2986"/>
    <cellStyle name="60% - Accent4 7 2" xfId="2987"/>
    <cellStyle name="60% - Accent4 8" xfId="2988"/>
    <cellStyle name="60% - Accent4 8 2" xfId="2989"/>
    <cellStyle name="60% - Accent4 9" xfId="2990"/>
    <cellStyle name="60% - Accent4 9 2" xfId="2991"/>
    <cellStyle name="60% - Accent5 10" xfId="2992"/>
    <cellStyle name="60% - Accent5 10 2" xfId="2993"/>
    <cellStyle name="60% - Accent5 11" xfId="2994"/>
    <cellStyle name="60% - Accent5 11 2" xfId="2995"/>
    <cellStyle name="60% - Accent5 12" xfId="2996"/>
    <cellStyle name="60% - Accent5 12 2" xfId="2997"/>
    <cellStyle name="60% - Accent5 13" xfId="2998"/>
    <cellStyle name="60% - Accent5 13 2" xfId="2999"/>
    <cellStyle name="60% - Accent5 14" xfId="3000"/>
    <cellStyle name="60% - Accent5 14 2" xfId="3001"/>
    <cellStyle name="60% - Accent5 15" xfId="3002"/>
    <cellStyle name="60% - Accent5 15 2" xfId="3003"/>
    <cellStyle name="60% - Accent5 16" xfId="3004"/>
    <cellStyle name="60% - Accent5 16 2" xfId="3005"/>
    <cellStyle name="60% - Accent5 17" xfId="3006"/>
    <cellStyle name="60% - Accent5 17 2" xfId="3007"/>
    <cellStyle name="60% - Accent5 18" xfId="3008"/>
    <cellStyle name="60% - Accent5 18 2" xfId="3009"/>
    <cellStyle name="60% - Accent5 19" xfId="3010"/>
    <cellStyle name="60% - Accent5 19 2" xfId="3011"/>
    <cellStyle name="60% - Accent5 2" xfId="3012"/>
    <cellStyle name="60% - Accent5 2 2" xfId="3013"/>
    <cellStyle name="60% - Accent5 20" xfId="3014"/>
    <cellStyle name="60% - Accent5 20 2" xfId="3015"/>
    <cellStyle name="60% - Accent5 21" xfId="3016"/>
    <cellStyle name="60% - Accent5 21 2" xfId="3017"/>
    <cellStyle name="60% - Accent5 22" xfId="3018"/>
    <cellStyle name="60% - Accent5 23" xfId="3019"/>
    <cellStyle name="60% - Accent5 24" xfId="3020"/>
    <cellStyle name="60% - Accent5 25" xfId="3021"/>
    <cellStyle name="60% - Accent5 26" xfId="3022"/>
    <cellStyle name="60% - Accent5 27" xfId="3023"/>
    <cellStyle name="60% - Accent5 28" xfId="3024"/>
    <cellStyle name="60% - Accent5 29" xfId="3025"/>
    <cellStyle name="60% - Accent5 3" xfId="3026"/>
    <cellStyle name="60% - Accent5 3 2" xfId="3027"/>
    <cellStyle name="60% - Accent5 30" xfId="3028"/>
    <cellStyle name="60% - Accent5 31" xfId="3029"/>
    <cellStyle name="60% - Accent5 32" xfId="3030"/>
    <cellStyle name="60% - Accent5 33" xfId="3031"/>
    <cellStyle name="60% - Accent5 34" xfId="3032"/>
    <cellStyle name="60% - Accent5 35" xfId="3033"/>
    <cellStyle name="60% - Accent5 36" xfId="3034"/>
    <cellStyle name="60% - Accent5 4" xfId="3035"/>
    <cellStyle name="60% - Accent5 4 2" xfId="3036"/>
    <cellStyle name="60% - Accent5 5" xfId="3037"/>
    <cellStyle name="60% - Accent5 5 2" xfId="3038"/>
    <cellStyle name="60% - Accent5 6" xfId="3039"/>
    <cellStyle name="60% - Accent5 6 2" xfId="3040"/>
    <cellStyle name="60% - Accent5 7" xfId="3041"/>
    <cellStyle name="60% - Accent5 7 2" xfId="3042"/>
    <cellStyle name="60% - Accent5 8" xfId="3043"/>
    <cellStyle name="60% - Accent5 8 2" xfId="3044"/>
    <cellStyle name="60% - Accent5 9" xfId="3045"/>
    <cellStyle name="60% - Accent5 9 2" xfId="3046"/>
    <cellStyle name="60% - Accent6 10" xfId="3047"/>
    <cellStyle name="60% - Accent6 10 2" xfId="3048"/>
    <cellStyle name="60% - Accent6 11" xfId="3049"/>
    <cellStyle name="60% - Accent6 11 2" xfId="3050"/>
    <cellStyle name="60% - Accent6 12" xfId="3051"/>
    <cellStyle name="60% - Accent6 12 2" xfId="3052"/>
    <cellStyle name="60% - Accent6 13" xfId="3053"/>
    <cellStyle name="60% - Accent6 13 2" xfId="3054"/>
    <cellStyle name="60% - Accent6 14" xfId="3055"/>
    <cellStyle name="60% - Accent6 14 2" xfId="3056"/>
    <cellStyle name="60% - Accent6 15" xfId="3057"/>
    <cellStyle name="60% - Accent6 15 2" xfId="3058"/>
    <cellStyle name="60% - Accent6 16" xfId="3059"/>
    <cellStyle name="60% - Accent6 16 2" xfId="3060"/>
    <cellStyle name="60% - Accent6 17" xfId="3061"/>
    <cellStyle name="60% - Accent6 17 2" xfId="3062"/>
    <cellStyle name="60% - Accent6 18" xfId="3063"/>
    <cellStyle name="60% - Accent6 18 2" xfId="3064"/>
    <cellStyle name="60% - Accent6 19" xfId="3065"/>
    <cellStyle name="60% - Accent6 19 2" xfId="3066"/>
    <cellStyle name="60% - Accent6 2" xfId="3067"/>
    <cellStyle name="60% - Accent6 2 2" xfId="3068"/>
    <cellStyle name="60% - Accent6 20" xfId="3069"/>
    <cellStyle name="60% - Accent6 20 2" xfId="3070"/>
    <cellStyle name="60% - Accent6 21" xfId="3071"/>
    <cellStyle name="60% - Accent6 21 2" xfId="3072"/>
    <cellStyle name="60% - Accent6 22" xfId="3073"/>
    <cellStyle name="60% - Accent6 23" xfId="3074"/>
    <cellStyle name="60% - Accent6 24" xfId="3075"/>
    <cellStyle name="60% - Accent6 25" xfId="3076"/>
    <cellStyle name="60% - Accent6 26" xfId="3077"/>
    <cellStyle name="60% - Accent6 27" xfId="3078"/>
    <cellStyle name="60% - Accent6 28" xfId="3079"/>
    <cellStyle name="60% - Accent6 29" xfId="3080"/>
    <cellStyle name="60% - Accent6 3" xfId="3081"/>
    <cellStyle name="60% - Accent6 3 2" xfId="3082"/>
    <cellStyle name="60% - Accent6 30" xfId="3083"/>
    <cellStyle name="60% - Accent6 31" xfId="3084"/>
    <cellStyle name="60% - Accent6 32" xfId="3085"/>
    <cellStyle name="60% - Accent6 33" xfId="3086"/>
    <cellStyle name="60% - Accent6 34" xfId="3087"/>
    <cellStyle name="60% - Accent6 35" xfId="3088"/>
    <cellStyle name="60% - Accent6 36" xfId="3089"/>
    <cellStyle name="60% - Accent6 4" xfId="3090"/>
    <cellStyle name="60% - Accent6 4 2" xfId="3091"/>
    <cellStyle name="60% - Accent6 5" xfId="3092"/>
    <cellStyle name="60% - Accent6 5 2" xfId="3093"/>
    <cellStyle name="60% - Accent6 6" xfId="3094"/>
    <cellStyle name="60% - Accent6 6 2" xfId="3095"/>
    <cellStyle name="60% - Accent6 7" xfId="3096"/>
    <cellStyle name="60% - Accent6 7 2" xfId="3097"/>
    <cellStyle name="60% - Accent6 8" xfId="3098"/>
    <cellStyle name="60% - Accent6 8 2" xfId="3099"/>
    <cellStyle name="60% - Accent6 9" xfId="3100"/>
    <cellStyle name="60% - Accent6 9 2" xfId="3101"/>
    <cellStyle name="6mal" xfId="3102"/>
    <cellStyle name="752131" xfId="3103"/>
    <cellStyle name="7978" xfId="3104"/>
    <cellStyle name="7978 2" xfId="3105"/>
    <cellStyle name="85" xfId="3106"/>
    <cellStyle name="90" xfId="3107"/>
    <cellStyle name="A satisfied Microsoft Office user" xfId="3108"/>
    <cellStyle name="ac" xfId="3109"/>
    <cellStyle name="ac 2" xfId="3110"/>
    <cellStyle name="Accent1 - 20%" xfId="3111"/>
    <cellStyle name="Accent1 - 40%" xfId="3112"/>
    <cellStyle name="Accent1 - 60%" xfId="3113"/>
    <cellStyle name="Accent1 10" xfId="3114"/>
    <cellStyle name="Accent1 10 2" xfId="3115"/>
    <cellStyle name="Accent1 11" xfId="3116"/>
    <cellStyle name="Accent1 11 2" xfId="3117"/>
    <cellStyle name="Accent1 12" xfId="3118"/>
    <cellStyle name="Accent1 12 2" xfId="3119"/>
    <cellStyle name="Accent1 13" xfId="3120"/>
    <cellStyle name="Accent1 13 2" xfId="3121"/>
    <cellStyle name="Accent1 14" xfId="3122"/>
    <cellStyle name="Accent1 14 2" xfId="3123"/>
    <cellStyle name="Accent1 15" xfId="3124"/>
    <cellStyle name="Accent1 15 2" xfId="3125"/>
    <cellStyle name="Accent1 16" xfId="3126"/>
    <cellStyle name="Accent1 16 2" xfId="3127"/>
    <cellStyle name="Accent1 17" xfId="3128"/>
    <cellStyle name="Accent1 17 2" xfId="3129"/>
    <cellStyle name="Accent1 18" xfId="3130"/>
    <cellStyle name="Accent1 18 2" xfId="3131"/>
    <cellStyle name="Accent1 19" xfId="3132"/>
    <cellStyle name="Accent1 19 2" xfId="3133"/>
    <cellStyle name="Accent1 2" xfId="3134"/>
    <cellStyle name="Accent1 2 2" xfId="3135"/>
    <cellStyle name="Accent1 20" xfId="3136"/>
    <cellStyle name="Accent1 20 2" xfId="3137"/>
    <cellStyle name="Accent1 21" xfId="3138"/>
    <cellStyle name="Accent1 21 2" xfId="3139"/>
    <cellStyle name="Accent1 22" xfId="3140"/>
    <cellStyle name="Accent1 23" xfId="3141"/>
    <cellStyle name="Accent1 24" xfId="3142"/>
    <cellStyle name="Accent1 25" xfId="3143"/>
    <cellStyle name="Accent1 26" xfId="3144"/>
    <cellStyle name="Accent1 27" xfId="3145"/>
    <cellStyle name="Accent1 28" xfId="3146"/>
    <cellStyle name="Accent1 29" xfId="3147"/>
    <cellStyle name="Accent1 3" xfId="3148"/>
    <cellStyle name="Accent1 3 2" xfId="3149"/>
    <cellStyle name="Accent1 30" xfId="3150"/>
    <cellStyle name="Accent1 31" xfId="3151"/>
    <cellStyle name="Accent1 32" xfId="3152"/>
    <cellStyle name="Accent1 33" xfId="3153"/>
    <cellStyle name="Accent1 34" xfId="3154"/>
    <cellStyle name="Accent1 35" xfId="3155"/>
    <cellStyle name="Accent1 36" xfId="3156"/>
    <cellStyle name="Accent1 4" xfId="3157"/>
    <cellStyle name="Accent1 4 2" xfId="3158"/>
    <cellStyle name="Accent1 5" xfId="3159"/>
    <cellStyle name="Accent1 5 2" xfId="3160"/>
    <cellStyle name="Accent1 6" xfId="3161"/>
    <cellStyle name="Accent1 6 2" xfId="3162"/>
    <cellStyle name="Accent1 7" xfId="3163"/>
    <cellStyle name="Accent1 7 2" xfId="3164"/>
    <cellStyle name="Accent1 8" xfId="3165"/>
    <cellStyle name="Accent1 8 2" xfId="3166"/>
    <cellStyle name="Accent1 9" xfId="3167"/>
    <cellStyle name="Accent1 9 2" xfId="3168"/>
    <cellStyle name="Accent2 - 20%" xfId="3169"/>
    <cellStyle name="Accent2 - 40%" xfId="3170"/>
    <cellStyle name="Accent2 - 60%" xfId="3171"/>
    <cellStyle name="Accent2 10" xfId="3172"/>
    <cellStyle name="Accent2 10 2" xfId="3173"/>
    <cellStyle name="Accent2 11" xfId="3174"/>
    <cellStyle name="Accent2 11 2" xfId="3175"/>
    <cellStyle name="Accent2 12" xfId="3176"/>
    <cellStyle name="Accent2 12 2" xfId="3177"/>
    <cellStyle name="Accent2 13" xfId="3178"/>
    <cellStyle name="Accent2 13 2" xfId="3179"/>
    <cellStyle name="Accent2 14" xfId="3180"/>
    <cellStyle name="Accent2 14 2" xfId="3181"/>
    <cellStyle name="Accent2 15" xfId="3182"/>
    <cellStyle name="Accent2 15 2" xfId="3183"/>
    <cellStyle name="Accent2 16" xfId="3184"/>
    <cellStyle name="Accent2 16 2" xfId="3185"/>
    <cellStyle name="Accent2 17" xfId="3186"/>
    <cellStyle name="Accent2 17 2" xfId="3187"/>
    <cellStyle name="Accent2 18" xfId="3188"/>
    <cellStyle name="Accent2 18 2" xfId="3189"/>
    <cellStyle name="Accent2 19" xfId="3190"/>
    <cellStyle name="Accent2 19 2" xfId="3191"/>
    <cellStyle name="Accent2 2" xfId="3192"/>
    <cellStyle name="Accent2 2 2" xfId="3193"/>
    <cellStyle name="Accent2 20" xfId="3194"/>
    <cellStyle name="Accent2 20 2" xfId="3195"/>
    <cellStyle name="Accent2 21" xfId="3196"/>
    <cellStyle name="Accent2 21 2" xfId="3197"/>
    <cellStyle name="Accent2 22" xfId="3198"/>
    <cellStyle name="Accent2 23" xfId="3199"/>
    <cellStyle name="Accent2 24" xfId="3200"/>
    <cellStyle name="Accent2 25" xfId="3201"/>
    <cellStyle name="Accent2 26" xfId="3202"/>
    <cellStyle name="Accent2 27" xfId="3203"/>
    <cellStyle name="Accent2 28" xfId="3204"/>
    <cellStyle name="Accent2 29" xfId="3205"/>
    <cellStyle name="Accent2 3" xfId="3206"/>
    <cellStyle name="Accent2 3 2" xfId="3207"/>
    <cellStyle name="Accent2 30" xfId="3208"/>
    <cellStyle name="Accent2 31" xfId="3209"/>
    <cellStyle name="Accent2 32" xfId="3210"/>
    <cellStyle name="Accent2 33" xfId="3211"/>
    <cellStyle name="Accent2 34" xfId="3212"/>
    <cellStyle name="Accent2 35" xfId="3213"/>
    <cellStyle name="Accent2 36" xfId="3214"/>
    <cellStyle name="Accent2 4" xfId="3215"/>
    <cellStyle name="Accent2 4 2" xfId="3216"/>
    <cellStyle name="Accent2 5" xfId="3217"/>
    <cellStyle name="Accent2 5 2" xfId="3218"/>
    <cellStyle name="Accent2 6" xfId="3219"/>
    <cellStyle name="Accent2 6 2" xfId="3220"/>
    <cellStyle name="Accent2 7" xfId="3221"/>
    <cellStyle name="Accent2 7 2" xfId="3222"/>
    <cellStyle name="Accent2 8" xfId="3223"/>
    <cellStyle name="Accent2 8 2" xfId="3224"/>
    <cellStyle name="Accent2 9" xfId="3225"/>
    <cellStyle name="Accent2 9 2" xfId="3226"/>
    <cellStyle name="Accent3 - 20%" xfId="3227"/>
    <cellStyle name="Accent3 - 40%" xfId="3228"/>
    <cellStyle name="Accent3 - 60%" xfId="3229"/>
    <cellStyle name="Accent3 10" xfId="3230"/>
    <cellStyle name="Accent3 10 2" xfId="3231"/>
    <cellStyle name="Accent3 11" xfId="3232"/>
    <cellStyle name="Accent3 11 2" xfId="3233"/>
    <cellStyle name="Accent3 12" xfId="3234"/>
    <cellStyle name="Accent3 12 2" xfId="3235"/>
    <cellStyle name="Accent3 13" xfId="3236"/>
    <cellStyle name="Accent3 13 2" xfId="3237"/>
    <cellStyle name="Accent3 14" xfId="3238"/>
    <cellStyle name="Accent3 14 2" xfId="3239"/>
    <cellStyle name="Accent3 15" xfId="3240"/>
    <cellStyle name="Accent3 15 2" xfId="3241"/>
    <cellStyle name="Accent3 16" xfId="3242"/>
    <cellStyle name="Accent3 16 2" xfId="3243"/>
    <cellStyle name="Accent3 17" xfId="3244"/>
    <cellStyle name="Accent3 17 2" xfId="3245"/>
    <cellStyle name="Accent3 18" xfId="3246"/>
    <cellStyle name="Accent3 18 2" xfId="3247"/>
    <cellStyle name="Accent3 19" xfId="3248"/>
    <cellStyle name="Accent3 19 2" xfId="3249"/>
    <cellStyle name="Accent3 2" xfId="3250"/>
    <cellStyle name="Accent3 2 2" xfId="3251"/>
    <cellStyle name="Accent3 20" xfId="3252"/>
    <cellStyle name="Accent3 20 2" xfId="3253"/>
    <cellStyle name="Accent3 21" xfId="3254"/>
    <cellStyle name="Accent3 21 2" xfId="3255"/>
    <cellStyle name="Accent3 22" xfId="3256"/>
    <cellStyle name="Accent3 23" xfId="3257"/>
    <cellStyle name="Accent3 24" xfId="3258"/>
    <cellStyle name="Accent3 25" xfId="3259"/>
    <cellStyle name="Accent3 26" xfId="3260"/>
    <cellStyle name="Accent3 27" xfId="3261"/>
    <cellStyle name="Accent3 28" xfId="3262"/>
    <cellStyle name="Accent3 29" xfId="3263"/>
    <cellStyle name="Accent3 3" xfId="3264"/>
    <cellStyle name="Accent3 3 2" xfId="3265"/>
    <cellStyle name="Accent3 30" xfId="3266"/>
    <cellStyle name="Accent3 31" xfId="3267"/>
    <cellStyle name="Accent3 32" xfId="3268"/>
    <cellStyle name="Accent3 33" xfId="3269"/>
    <cellStyle name="Accent3 34" xfId="3270"/>
    <cellStyle name="Accent3 35" xfId="3271"/>
    <cellStyle name="Accent3 36" xfId="3272"/>
    <cellStyle name="Accent3 4" xfId="3273"/>
    <cellStyle name="Accent3 4 2" xfId="3274"/>
    <cellStyle name="Accent3 5" xfId="3275"/>
    <cellStyle name="Accent3 5 2" xfId="3276"/>
    <cellStyle name="Accent3 6" xfId="3277"/>
    <cellStyle name="Accent3 6 2" xfId="3278"/>
    <cellStyle name="Accent3 7" xfId="3279"/>
    <cellStyle name="Accent3 7 2" xfId="3280"/>
    <cellStyle name="Accent3 8" xfId="3281"/>
    <cellStyle name="Accent3 8 2" xfId="3282"/>
    <cellStyle name="Accent3 9" xfId="3283"/>
    <cellStyle name="Accent3 9 2" xfId="3284"/>
    <cellStyle name="Accent4 - 20%" xfId="3285"/>
    <cellStyle name="Accent4 - 40%" xfId="3286"/>
    <cellStyle name="Accent4 - 60%" xfId="3287"/>
    <cellStyle name="Accent4 10" xfId="3288"/>
    <cellStyle name="Accent4 10 2" xfId="3289"/>
    <cellStyle name="Accent4 11" xfId="3290"/>
    <cellStyle name="Accent4 11 2" xfId="3291"/>
    <cellStyle name="Accent4 12" xfId="3292"/>
    <cellStyle name="Accent4 12 2" xfId="3293"/>
    <cellStyle name="Accent4 13" xfId="3294"/>
    <cellStyle name="Accent4 13 2" xfId="3295"/>
    <cellStyle name="Accent4 14" xfId="3296"/>
    <cellStyle name="Accent4 14 2" xfId="3297"/>
    <cellStyle name="Accent4 15" xfId="3298"/>
    <cellStyle name="Accent4 15 2" xfId="3299"/>
    <cellStyle name="Accent4 16" xfId="3300"/>
    <cellStyle name="Accent4 16 2" xfId="3301"/>
    <cellStyle name="Accent4 17" xfId="3302"/>
    <cellStyle name="Accent4 17 2" xfId="3303"/>
    <cellStyle name="Accent4 18" xfId="3304"/>
    <cellStyle name="Accent4 18 2" xfId="3305"/>
    <cellStyle name="Accent4 19" xfId="3306"/>
    <cellStyle name="Accent4 19 2" xfId="3307"/>
    <cellStyle name="Accent4 2" xfId="3308"/>
    <cellStyle name="Accent4 2 2" xfId="3309"/>
    <cellStyle name="Accent4 20" xfId="3310"/>
    <cellStyle name="Accent4 20 2" xfId="3311"/>
    <cellStyle name="Accent4 21" xfId="3312"/>
    <cellStyle name="Accent4 21 2" xfId="3313"/>
    <cellStyle name="Accent4 22" xfId="3314"/>
    <cellStyle name="Accent4 23" xfId="3315"/>
    <cellStyle name="Accent4 24" xfId="3316"/>
    <cellStyle name="Accent4 25" xfId="3317"/>
    <cellStyle name="Accent4 26" xfId="3318"/>
    <cellStyle name="Accent4 27" xfId="3319"/>
    <cellStyle name="Accent4 28" xfId="3320"/>
    <cellStyle name="Accent4 29" xfId="3321"/>
    <cellStyle name="Accent4 3" xfId="3322"/>
    <cellStyle name="Accent4 3 2" xfId="3323"/>
    <cellStyle name="Accent4 30" xfId="3324"/>
    <cellStyle name="Accent4 31" xfId="3325"/>
    <cellStyle name="Accent4 32" xfId="3326"/>
    <cellStyle name="Accent4 33" xfId="3327"/>
    <cellStyle name="Accent4 34" xfId="3328"/>
    <cellStyle name="Accent4 35" xfId="3329"/>
    <cellStyle name="Accent4 36" xfId="3330"/>
    <cellStyle name="Accent4 4" xfId="3331"/>
    <cellStyle name="Accent4 4 2" xfId="3332"/>
    <cellStyle name="Accent4 5" xfId="3333"/>
    <cellStyle name="Accent4 5 2" xfId="3334"/>
    <cellStyle name="Accent4 6" xfId="3335"/>
    <cellStyle name="Accent4 6 2" xfId="3336"/>
    <cellStyle name="Accent4 7" xfId="3337"/>
    <cellStyle name="Accent4 7 2" xfId="3338"/>
    <cellStyle name="Accent4 8" xfId="3339"/>
    <cellStyle name="Accent4 8 2" xfId="3340"/>
    <cellStyle name="Accent4 9" xfId="3341"/>
    <cellStyle name="Accent4 9 2" xfId="3342"/>
    <cellStyle name="Accent5 - 20%" xfId="3343"/>
    <cellStyle name="Accent5 - 40%" xfId="3344"/>
    <cellStyle name="Accent5 - 60%" xfId="3345"/>
    <cellStyle name="Accent5 10" xfId="3346"/>
    <cellStyle name="Accent5 10 2" xfId="3347"/>
    <cellStyle name="Accent5 11" xfId="3348"/>
    <cellStyle name="Accent5 11 2" xfId="3349"/>
    <cellStyle name="Accent5 12" xfId="3350"/>
    <cellStyle name="Accent5 12 2" xfId="3351"/>
    <cellStyle name="Accent5 13" xfId="3352"/>
    <cellStyle name="Accent5 13 2" xfId="3353"/>
    <cellStyle name="Accent5 14" xfId="3354"/>
    <cellStyle name="Accent5 14 2" xfId="3355"/>
    <cellStyle name="Accent5 15" xfId="3356"/>
    <cellStyle name="Accent5 15 2" xfId="3357"/>
    <cellStyle name="Accent5 16" xfId="3358"/>
    <cellStyle name="Accent5 16 2" xfId="3359"/>
    <cellStyle name="Accent5 17" xfId="3360"/>
    <cellStyle name="Accent5 17 2" xfId="3361"/>
    <cellStyle name="Accent5 18" xfId="3362"/>
    <cellStyle name="Accent5 18 2" xfId="3363"/>
    <cellStyle name="Accent5 19" xfId="3364"/>
    <cellStyle name="Accent5 19 2" xfId="3365"/>
    <cellStyle name="Accent5 2" xfId="3366"/>
    <cellStyle name="Accent5 2 2" xfId="3367"/>
    <cellStyle name="Accent5 20" xfId="3368"/>
    <cellStyle name="Accent5 20 2" xfId="3369"/>
    <cellStyle name="Accent5 21" xfId="3370"/>
    <cellStyle name="Accent5 21 2" xfId="3371"/>
    <cellStyle name="Accent5 22" xfId="3372"/>
    <cellStyle name="Accent5 23" xfId="3373"/>
    <cellStyle name="Accent5 24" xfId="3374"/>
    <cellStyle name="Accent5 25" xfId="3375"/>
    <cellStyle name="Accent5 26" xfId="3376"/>
    <cellStyle name="Accent5 27" xfId="3377"/>
    <cellStyle name="Accent5 28" xfId="3378"/>
    <cellStyle name="Accent5 29" xfId="3379"/>
    <cellStyle name="Accent5 3" xfId="3380"/>
    <cellStyle name="Accent5 3 2" xfId="3381"/>
    <cellStyle name="Accent5 30" xfId="3382"/>
    <cellStyle name="Accent5 31" xfId="3383"/>
    <cellStyle name="Accent5 32" xfId="3384"/>
    <cellStyle name="Accent5 33" xfId="3385"/>
    <cellStyle name="Accent5 34" xfId="3386"/>
    <cellStyle name="Accent5 35" xfId="3387"/>
    <cellStyle name="Accent5 36" xfId="3388"/>
    <cellStyle name="Accent5 4" xfId="3389"/>
    <cellStyle name="Accent5 4 2" xfId="3390"/>
    <cellStyle name="Accent5 5" xfId="3391"/>
    <cellStyle name="Accent5 5 2" xfId="3392"/>
    <cellStyle name="Accent5 6" xfId="3393"/>
    <cellStyle name="Accent5 6 2" xfId="3394"/>
    <cellStyle name="Accent5 7" xfId="3395"/>
    <cellStyle name="Accent5 7 2" xfId="3396"/>
    <cellStyle name="Accent5 8" xfId="3397"/>
    <cellStyle name="Accent5 8 2" xfId="3398"/>
    <cellStyle name="Accent5 9" xfId="3399"/>
    <cellStyle name="Accent5 9 2" xfId="3400"/>
    <cellStyle name="Accent6 - 20%" xfId="3401"/>
    <cellStyle name="Accent6 - 40%" xfId="3402"/>
    <cellStyle name="Accent6 - 60%" xfId="3403"/>
    <cellStyle name="Accent6 10" xfId="3404"/>
    <cellStyle name="Accent6 10 2" xfId="3405"/>
    <cellStyle name="Accent6 11" xfId="3406"/>
    <cellStyle name="Accent6 11 2" xfId="3407"/>
    <cellStyle name="Accent6 12" xfId="3408"/>
    <cellStyle name="Accent6 12 2" xfId="3409"/>
    <cellStyle name="Accent6 13" xfId="3410"/>
    <cellStyle name="Accent6 13 2" xfId="3411"/>
    <cellStyle name="Accent6 14" xfId="3412"/>
    <cellStyle name="Accent6 14 2" xfId="3413"/>
    <cellStyle name="Accent6 15" xfId="3414"/>
    <cellStyle name="Accent6 15 2" xfId="3415"/>
    <cellStyle name="Accent6 16" xfId="3416"/>
    <cellStyle name="Accent6 16 2" xfId="3417"/>
    <cellStyle name="Accent6 17" xfId="3418"/>
    <cellStyle name="Accent6 17 2" xfId="3419"/>
    <cellStyle name="Accent6 18" xfId="3420"/>
    <cellStyle name="Accent6 18 2" xfId="3421"/>
    <cellStyle name="Accent6 19" xfId="3422"/>
    <cellStyle name="Accent6 19 2" xfId="3423"/>
    <cellStyle name="Accent6 2" xfId="3424"/>
    <cellStyle name="Accent6 2 2" xfId="3425"/>
    <cellStyle name="Accent6 20" xfId="3426"/>
    <cellStyle name="Accent6 20 2" xfId="3427"/>
    <cellStyle name="Accent6 21" xfId="3428"/>
    <cellStyle name="Accent6 21 2" xfId="3429"/>
    <cellStyle name="Accent6 22" xfId="3430"/>
    <cellStyle name="Accent6 23" xfId="3431"/>
    <cellStyle name="Accent6 24" xfId="3432"/>
    <cellStyle name="Accent6 25" xfId="3433"/>
    <cellStyle name="Accent6 26" xfId="3434"/>
    <cellStyle name="Accent6 27" xfId="3435"/>
    <cellStyle name="Accent6 28" xfId="3436"/>
    <cellStyle name="Accent6 29" xfId="3437"/>
    <cellStyle name="Accent6 3" xfId="3438"/>
    <cellStyle name="Accent6 3 2" xfId="3439"/>
    <cellStyle name="Accent6 30" xfId="3440"/>
    <cellStyle name="Accent6 31" xfId="3441"/>
    <cellStyle name="Accent6 32" xfId="3442"/>
    <cellStyle name="Accent6 33" xfId="3443"/>
    <cellStyle name="Accent6 34" xfId="3444"/>
    <cellStyle name="Accent6 35" xfId="3445"/>
    <cellStyle name="Accent6 36" xfId="3446"/>
    <cellStyle name="Accent6 4" xfId="3447"/>
    <cellStyle name="Accent6 4 2" xfId="3448"/>
    <cellStyle name="Accent6 5" xfId="3449"/>
    <cellStyle name="Accent6 5 2" xfId="3450"/>
    <cellStyle name="Accent6 6" xfId="3451"/>
    <cellStyle name="Accent6 6 2" xfId="3452"/>
    <cellStyle name="Accent6 7" xfId="3453"/>
    <cellStyle name="Accent6 7 2" xfId="3454"/>
    <cellStyle name="Accent6 8" xfId="3455"/>
    <cellStyle name="Accent6 8 2" xfId="3456"/>
    <cellStyle name="Accent6 9" xfId="3457"/>
    <cellStyle name="Accent6 9 2" xfId="3458"/>
    <cellStyle name="accounting" xfId="3459"/>
    <cellStyle name="accounting 2" xfId="3460"/>
    <cellStyle name="accounting 2 2" xfId="3461"/>
    <cellStyle name="accounting 3" xfId="3462"/>
    <cellStyle name="accounting 3 2" xfId="3463"/>
    <cellStyle name="accounting 4" xfId="3464"/>
    <cellStyle name="Acct Level 2" xfId="3465"/>
    <cellStyle name="Accy [0]" xfId="3466"/>
    <cellStyle name="Accy [1]" xfId="3467"/>
    <cellStyle name="Accy [2]" xfId="3468"/>
    <cellStyle name="Accy$ [0]" xfId="3469"/>
    <cellStyle name="Accy$ [1]" xfId="3470"/>
    <cellStyle name="Accy$ [2]" xfId="3471"/>
    <cellStyle name="aCDSDev" xfId="3472"/>
    <cellStyle name="aCDSDev 2" xfId="3473"/>
    <cellStyle name="acomma" xfId="3474"/>
    <cellStyle name="Activity" xfId="3475"/>
    <cellStyle name="Actual Date" xfId="3476"/>
    <cellStyle name="Actual Date 2" xfId="3477"/>
    <cellStyle name="Add" xfId="3478"/>
    <cellStyle name="AFE" xfId="3479"/>
    <cellStyle name="aFXDev" xfId="3480"/>
    <cellStyle name="aFXDev 2" xfId="3481"/>
    <cellStyle name="aGreeks" xfId="3482"/>
    <cellStyle name="ALPercent" xfId="3483"/>
    <cellStyle name="Amounts" xfId="3484"/>
    <cellStyle name="Amounts 2" xfId="3485"/>
    <cellStyle name="Analysis Divider" xfId="6575"/>
    <cellStyle name="Analysis Header" xfId="6576"/>
    <cellStyle name="Analysis Row" xfId="6577"/>
    <cellStyle name="Application Name" xfId="3486"/>
    <cellStyle name="args.style" xfId="3487"/>
    <cellStyle name="args.style 2" xfId="3488"/>
    <cellStyle name="args.style 3" xfId="3489"/>
    <cellStyle name="args.style 4" xfId="3490"/>
    <cellStyle name="args.style 5" xfId="3491"/>
    <cellStyle name="Assumptions" xfId="3492"/>
    <cellStyle name="Assumptions 2" xfId="3493"/>
    <cellStyle name="Assumptions 3" xfId="3494"/>
    <cellStyle name="Assumptions 4" xfId="3495"/>
    <cellStyle name="aSTRIRDEV" xfId="3496"/>
    <cellStyle name="aSTRIRDEV 2" xfId="3497"/>
    <cellStyle name="Auto_OpenAuto_CloseExtractD_Sheet1" xfId="3498"/>
    <cellStyle name="AutoFormat Options" xfId="3499"/>
    <cellStyle name="Availability" xfId="3500"/>
    <cellStyle name="Background" xfId="3501"/>
    <cellStyle name="Bad 10" xfId="3502"/>
    <cellStyle name="Bad 10 2" xfId="3503"/>
    <cellStyle name="Bad 11" xfId="3504"/>
    <cellStyle name="Bad 11 2" xfId="3505"/>
    <cellStyle name="Bad 12" xfId="3506"/>
    <cellStyle name="Bad 12 2" xfId="3507"/>
    <cellStyle name="Bad 13" xfId="3508"/>
    <cellStyle name="Bad 13 2" xfId="3509"/>
    <cellStyle name="Bad 14" xfId="3510"/>
    <cellStyle name="Bad 14 2" xfId="3511"/>
    <cellStyle name="Bad 15" xfId="3512"/>
    <cellStyle name="Bad 15 2" xfId="3513"/>
    <cellStyle name="Bad 16" xfId="3514"/>
    <cellStyle name="Bad 16 2" xfId="3515"/>
    <cellStyle name="Bad 17" xfId="3516"/>
    <cellStyle name="Bad 17 2" xfId="3517"/>
    <cellStyle name="Bad 18" xfId="3518"/>
    <cellStyle name="Bad 18 2" xfId="3519"/>
    <cellStyle name="Bad 19" xfId="3520"/>
    <cellStyle name="Bad 19 2" xfId="3521"/>
    <cellStyle name="Bad 2" xfId="3522"/>
    <cellStyle name="Bad 2 2" xfId="3523"/>
    <cellStyle name="Bad 20" xfId="3524"/>
    <cellStyle name="Bad 20 2" xfId="3525"/>
    <cellStyle name="Bad 21" xfId="3526"/>
    <cellStyle name="Bad 21 2" xfId="3527"/>
    <cellStyle name="Bad 22" xfId="3528"/>
    <cellStyle name="Bad 23" xfId="3529"/>
    <cellStyle name="Bad 24" xfId="3530"/>
    <cellStyle name="Bad 25" xfId="3531"/>
    <cellStyle name="Bad 26" xfId="3532"/>
    <cellStyle name="Bad 27" xfId="3533"/>
    <cellStyle name="Bad 28" xfId="3534"/>
    <cellStyle name="Bad 29" xfId="3535"/>
    <cellStyle name="Bad 3" xfId="3536"/>
    <cellStyle name="Bad 3 2" xfId="3537"/>
    <cellStyle name="Bad 30" xfId="3538"/>
    <cellStyle name="Bad 31" xfId="3539"/>
    <cellStyle name="Bad 32" xfId="3540"/>
    <cellStyle name="Bad 33" xfId="3541"/>
    <cellStyle name="Bad 34" xfId="3542"/>
    <cellStyle name="Bad 35" xfId="3543"/>
    <cellStyle name="Bad 36" xfId="3544"/>
    <cellStyle name="Bad 4" xfId="3545"/>
    <cellStyle name="Bad 4 2" xfId="3546"/>
    <cellStyle name="Bad 5" xfId="3547"/>
    <cellStyle name="Bad 5 2" xfId="3548"/>
    <cellStyle name="Bad 6" xfId="3549"/>
    <cellStyle name="Bad 6 2" xfId="3550"/>
    <cellStyle name="Bad 7" xfId="3551"/>
    <cellStyle name="Bad 7 2" xfId="3552"/>
    <cellStyle name="Bad 8" xfId="3553"/>
    <cellStyle name="Bad 8 2" xfId="3554"/>
    <cellStyle name="Bad 9" xfId="3555"/>
    <cellStyle name="Bad 9 2" xfId="3556"/>
    <cellStyle name="Balances" xfId="3557"/>
    <cellStyle name="Balances 2" xfId="3558"/>
    <cellStyle name="BalanceSheet" xfId="3559"/>
    <cellStyle name="BalcSht" xfId="3560"/>
    <cellStyle name="BalcSht 2" xfId="3561"/>
    <cellStyle name="BalcSht 3" xfId="3562"/>
    <cellStyle name="BGT" xfId="3563"/>
    <cellStyle name="Black" xfId="3564"/>
    <cellStyle name="Black bold" xfId="3565"/>
    <cellStyle name="Black_ALLOWANCES" xfId="3566"/>
    <cellStyle name="Blank_Percentage" xfId="3567"/>
    <cellStyle name="BlotterComment" xfId="3568"/>
    <cellStyle name="Blue" xfId="3569"/>
    <cellStyle name="Blue bold" xfId="3570"/>
    <cellStyle name="Blue bold 2" xfId="3571"/>
    <cellStyle name="Blue bold 2 2" xfId="3572"/>
    <cellStyle name="Blue bold 3" xfId="3573"/>
    <cellStyle name="Blue bold 3 2" xfId="3574"/>
    <cellStyle name="Blue bold 4" xfId="3575"/>
    <cellStyle name="Blue_1Q10 ERF Supplement 3-15-10 Check" xfId="3576"/>
    <cellStyle name="Body" xfId="3577"/>
    <cellStyle name="BOLD - Style1" xfId="3578"/>
    <cellStyle name="Bold/Border" xfId="3579"/>
    <cellStyle name="Bold/Border 2" xfId="3580"/>
    <cellStyle name="BoldCoverHyperlink" xfId="3581"/>
    <cellStyle name="BoldLineDescription" xfId="3582"/>
    <cellStyle name="BoldUnderline" xfId="3583"/>
    <cellStyle name="bookman top border" xfId="3584"/>
    <cellStyle name="Border" xfId="3585"/>
    <cellStyle name="Border - Style1" xfId="3586"/>
    <cellStyle name="Border - Style1 2" xfId="3587"/>
    <cellStyle name="Border - Style1 3" xfId="3588"/>
    <cellStyle name="Border - Style1 4" xfId="3589"/>
    <cellStyle name="Border - Style2" xfId="3590"/>
    <cellStyle name="Border 2" xfId="3591"/>
    <cellStyle name="Border 2 2" xfId="3592"/>
    <cellStyle name="Border 3" xfId="3593"/>
    <cellStyle name="Border 3 2" xfId="3594"/>
    <cellStyle name="Border 4" xfId="3595"/>
    <cellStyle name="Border 4 2" xfId="3596"/>
    <cellStyle name="Border 5" xfId="3597"/>
    <cellStyle name="Border 6" xfId="3598"/>
    <cellStyle name="Border 7" xfId="3599"/>
    <cellStyle name="Border 8" xfId="3600"/>
    <cellStyle name="Border 9" xfId="3601"/>
    <cellStyle name="Border Heavy" xfId="3602"/>
    <cellStyle name="Border Thin" xfId="3603"/>
    <cellStyle name="Border Thin 2" xfId="3604"/>
    <cellStyle name="Border Thin 3" xfId="3605"/>
    <cellStyle name="Border_1Q10 ERF Supplement 3-15-10 Check" xfId="3606"/>
    <cellStyle name="BorderAreas" xfId="3607"/>
    <cellStyle name="BorderBoth" xfId="3608"/>
    <cellStyle name="BorderBoth 2" xfId="3609"/>
    <cellStyle name="BorderBoth 3" xfId="3610"/>
    <cellStyle name="BorderBoth 4" xfId="3611"/>
    <cellStyle name="BorderBottom" xfId="3612"/>
    <cellStyle name="BorderTop" xfId="3613"/>
    <cellStyle name="BorderTop 2" xfId="3614"/>
    <cellStyle name="BorderTop 3" xfId="3615"/>
    <cellStyle name="BorderTop 4" xfId="3616"/>
    <cellStyle name="Bot2" xfId="3617"/>
    <cellStyle name="both - Style2" xfId="3618"/>
    <cellStyle name="both - Style2 2" xfId="3619"/>
    <cellStyle name="both - Style2 3" xfId="3620"/>
    <cellStyle name="both - Style2 4" xfId="3621"/>
    <cellStyle name="Bottom Edge" xfId="3622"/>
    <cellStyle name="Bottom Edge 2" xfId="3623"/>
    <cellStyle name="Bottom Edge 3" xfId="3624"/>
    <cellStyle name="Bottom Edge 4" xfId="3625"/>
    <cellStyle name="Bottom Line" xfId="3626"/>
    <cellStyle name="box2" xfId="3627"/>
    <cellStyle name="box2 2" xfId="3628"/>
    <cellStyle name="box3" xfId="3629"/>
    <cellStyle name="box3 2" xfId="3630"/>
    <cellStyle name="bp--" xfId="3631"/>
    <cellStyle name="Bullet" xfId="3632"/>
    <cellStyle name="C_Blue - Style3" xfId="3633"/>
    <cellStyle name="C_Brow - Style4" xfId="3634"/>
    <cellStyle name="c_HardInc " xfId="3635"/>
    <cellStyle name="c_HardInc _Sheet1" xfId="3636"/>
    <cellStyle name="c_HardInc _Stress" xfId="3637"/>
    <cellStyle name="C_Red - Style5" xfId="3638"/>
    <cellStyle name="C00A" xfId="3639"/>
    <cellStyle name="C00B" xfId="3640"/>
    <cellStyle name="C00L" xfId="3641"/>
    <cellStyle name="C01A" xfId="3642"/>
    <cellStyle name="C01B" xfId="3643"/>
    <cellStyle name="C01H" xfId="3644"/>
    <cellStyle name="C01L" xfId="3645"/>
    <cellStyle name="C02A" xfId="3646"/>
    <cellStyle name="C02A 2" xfId="3647"/>
    <cellStyle name="C02A 3" xfId="3648"/>
    <cellStyle name="C02A 4" xfId="3649"/>
    <cellStyle name="C02B" xfId="3650"/>
    <cellStyle name="C02H" xfId="3651"/>
    <cellStyle name="C02L" xfId="3652"/>
    <cellStyle name="C03A" xfId="3653"/>
    <cellStyle name="C03B" xfId="3654"/>
    <cellStyle name="C03H" xfId="3655"/>
    <cellStyle name="C03L" xfId="3656"/>
    <cellStyle name="C04A" xfId="3657"/>
    <cellStyle name="C04B" xfId="3658"/>
    <cellStyle name="C04H" xfId="3659"/>
    <cellStyle name="C04L" xfId="3660"/>
    <cellStyle name="C05A" xfId="3661"/>
    <cellStyle name="C05B" xfId="3662"/>
    <cellStyle name="C05H" xfId="3663"/>
    <cellStyle name="C05L" xfId="3664"/>
    <cellStyle name="C06A" xfId="3665"/>
    <cellStyle name="C06B" xfId="3666"/>
    <cellStyle name="C06H" xfId="3667"/>
    <cellStyle name="C06L" xfId="3668"/>
    <cellStyle name="C07A" xfId="3669"/>
    <cellStyle name="C07B" xfId="3670"/>
    <cellStyle name="C07H" xfId="3671"/>
    <cellStyle name="C07L" xfId="3672"/>
    <cellStyle name="CAD" xfId="3673"/>
    <cellStyle name="Calc Currency (0)" xfId="3674"/>
    <cellStyle name="Calc Currency (0) 2" xfId="3675"/>
    <cellStyle name="Calc Currency (0) 3" xfId="3676"/>
    <cellStyle name="Calc Currency (0) 4" xfId="3677"/>
    <cellStyle name="Calc Currency (0) 5" xfId="3678"/>
    <cellStyle name="Calc Currency (2)" xfId="3679"/>
    <cellStyle name="Calc Percent (0)" xfId="3680"/>
    <cellStyle name="Calc Percent (1)" xfId="3681"/>
    <cellStyle name="Calc Percent (2)" xfId="3682"/>
    <cellStyle name="Calc Units (0)" xfId="3683"/>
    <cellStyle name="Calc Units (1)" xfId="3684"/>
    <cellStyle name="Calc Units (2)" xfId="3685"/>
    <cellStyle name="CalcComma0" xfId="3686"/>
    <cellStyle name="CalcComma0 2" xfId="3687"/>
    <cellStyle name="CalcComma1" xfId="3688"/>
    <cellStyle name="CalcComma2" xfId="3689"/>
    <cellStyle name="CalcComma3" xfId="3690"/>
    <cellStyle name="CalcComma4" xfId="3691"/>
    <cellStyle name="CalcCurr0" xfId="3692"/>
    <cellStyle name="CalcCurr1" xfId="3693"/>
    <cellStyle name="CalcCurr2" xfId="3694"/>
    <cellStyle name="CalcCurr3" xfId="3695"/>
    <cellStyle name="CalcCurr4" xfId="3696"/>
    <cellStyle name="CalcPercent0" xfId="3697"/>
    <cellStyle name="CalcPercent1" xfId="3698"/>
    <cellStyle name="CalcPercent2" xfId="3699"/>
    <cellStyle name="Calculation 10" xfId="3700"/>
    <cellStyle name="Calculation 10 2" xfId="3701"/>
    <cellStyle name="Calculation 10 3" xfId="3702"/>
    <cellStyle name="Calculation 10 4" xfId="3703"/>
    <cellStyle name="Calculation 10 5" xfId="3704"/>
    <cellStyle name="Calculation 11" xfId="3705"/>
    <cellStyle name="Calculation 11 2" xfId="3706"/>
    <cellStyle name="Calculation 11 3" xfId="3707"/>
    <cellStyle name="Calculation 11 4" xfId="3708"/>
    <cellStyle name="Calculation 11 5" xfId="3709"/>
    <cellStyle name="Calculation 12" xfId="3710"/>
    <cellStyle name="Calculation 12 2" xfId="3711"/>
    <cellStyle name="Calculation 12 3" xfId="3712"/>
    <cellStyle name="Calculation 12 4" xfId="3713"/>
    <cellStyle name="Calculation 12 5" xfId="3714"/>
    <cellStyle name="Calculation 13" xfId="3715"/>
    <cellStyle name="Calculation 13 2" xfId="3716"/>
    <cellStyle name="Calculation 13 3" xfId="3717"/>
    <cellStyle name="Calculation 13 4" xfId="3718"/>
    <cellStyle name="Calculation 13 5" xfId="3719"/>
    <cellStyle name="Calculation 14" xfId="3720"/>
    <cellStyle name="Calculation 14 2" xfId="3721"/>
    <cellStyle name="Calculation 14 3" xfId="3722"/>
    <cellStyle name="Calculation 14 4" xfId="3723"/>
    <cellStyle name="Calculation 14 5" xfId="3724"/>
    <cellStyle name="Calculation 15" xfId="3725"/>
    <cellStyle name="Calculation 15 2" xfId="3726"/>
    <cellStyle name="Calculation 15 3" xfId="3727"/>
    <cellStyle name="Calculation 15 4" xfId="3728"/>
    <cellStyle name="Calculation 15 5" xfId="3729"/>
    <cellStyle name="Calculation 16" xfId="3730"/>
    <cellStyle name="Calculation 16 2" xfId="3731"/>
    <cellStyle name="Calculation 17" xfId="3732"/>
    <cellStyle name="Calculation 17 2" xfId="3733"/>
    <cellStyle name="Calculation 18" xfId="3734"/>
    <cellStyle name="Calculation 18 2" xfId="3735"/>
    <cellStyle name="Calculation 19" xfId="3736"/>
    <cellStyle name="Calculation 19 2" xfId="3737"/>
    <cellStyle name="Calculation 2" xfId="3738"/>
    <cellStyle name="Calculation 2 2" xfId="3739"/>
    <cellStyle name="Calculation 2 2 2" xfId="3740"/>
    <cellStyle name="Calculation 2 2 3" xfId="3741"/>
    <cellStyle name="Calculation 2 2 4" xfId="3742"/>
    <cellStyle name="Calculation 2 3" xfId="3743"/>
    <cellStyle name="Calculation 2 4" xfId="3744"/>
    <cellStyle name="Calculation 2 5" xfId="3745"/>
    <cellStyle name="Calculation 20" xfId="3746"/>
    <cellStyle name="Calculation 20 2" xfId="3747"/>
    <cellStyle name="Calculation 21" xfId="3748"/>
    <cellStyle name="Calculation 21 2" xfId="3749"/>
    <cellStyle name="Calculation 22" xfId="3750"/>
    <cellStyle name="Calculation 23" xfId="3751"/>
    <cellStyle name="Calculation 24" xfId="3752"/>
    <cellStyle name="Calculation 25" xfId="3753"/>
    <cellStyle name="Calculation 26" xfId="3754"/>
    <cellStyle name="Calculation 27" xfId="3755"/>
    <cellStyle name="Calculation 28" xfId="3756"/>
    <cellStyle name="Calculation 29" xfId="3757"/>
    <cellStyle name="Calculation 3" xfId="3758"/>
    <cellStyle name="Calculation 3 2" xfId="3759"/>
    <cellStyle name="Calculation 3 2 2" xfId="3760"/>
    <cellStyle name="Calculation 3 2 3" xfId="3761"/>
    <cellStyle name="Calculation 3 2 4" xfId="3762"/>
    <cellStyle name="Calculation 3 3" xfId="3763"/>
    <cellStyle name="Calculation 3 4" xfId="3764"/>
    <cellStyle name="Calculation 3 5" xfId="3765"/>
    <cellStyle name="Calculation 30" xfId="3766"/>
    <cellStyle name="Calculation 31" xfId="3767"/>
    <cellStyle name="Calculation 32" xfId="3768"/>
    <cellStyle name="Calculation 33" xfId="3769"/>
    <cellStyle name="Calculation 34" xfId="3770"/>
    <cellStyle name="Calculation 35" xfId="3771"/>
    <cellStyle name="Calculation 36" xfId="3772"/>
    <cellStyle name="Calculation 4" xfId="3773"/>
    <cellStyle name="Calculation 4 2" xfId="3774"/>
    <cellStyle name="Calculation 4 2 2" xfId="3775"/>
    <cellStyle name="Calculation 4 2 3" xfId="3776"/>
    <cellStyle name="Calculation 4 2 4" xfId="3777"/>
    <cellStyle name="Calculation 4 3" xfId="3778"/>
    <cellStyle name="Calculation 4 4" xfId="3779"/>
    <cellStyle name="Calculation 4 5" xfId="3780"/>
    <cellStyle name="Calculation 5" xfId="3781"/>
    <cellStyle name="Calculation 5 2" xfId="3782"/>
    <cellStyle name="Calculation 5 2 2" xfId="3783"/>
    <cellStyle name="Calculation 5 2 3" xfId="3784"/>
    <cellStyle name="Calculation 5 2 4" xfId="3785"/>
    <cellStyle name="Calculation 5 3" xfId="3786"/>
    <cellStyle name="Calculation 5 4" xfId="3787"/>
    <cellStyle name="Calculation 5 5" xfId="3788"/>
    <cellStyle name="Calculation 6" xfId="3789"/>
    <cellStyle name="Calculation 6 2" xfId="3790"/>
    <cellStyle name="Calculation 6 3" xfId="3791"/>
    <cellStyle name="Calculation 6 4" xfId="3792"/>
    <cellStyle name="Calculation 6 5" xfId="3793"/>
    <cellStyle name="Calculation 7" xfId="3794"/>
    <cellStyle name="Calculation 7 2" xfId="3795"/>
    <cellStyle name="Calculation 7 3" xfId="3796"/>
    <cellStyle name="Calculation 7 4" xfId="3797"/>
    <cellStyle name="Calculation 7 5" xfId="3798"/>
    <cellStyle name="Calculation 8" xfId="3799"/>
    <cellStyle name="Calculation 8 2" xfId="3800"/>
    <cellStyle name="Calculation 8 3" xfId="3801"/>
    <cellStyle name="Calculation 8 4" xfId="3802"/>
    <cellStyle name="Calculation 8 5" xfId="3803"/>
    <cellStyle name="Calculation 9" xfId="3804"/>
    <cellStyle name="Calculation 9 2" xfId="3805"/>
    <cellStyle name="Calculation 9 3" xfId="3806"/>
    <cellStyle name="Calculation 9 4" xfId="3807"/>
    <cellStyle name="Calculation 9 5" xfId="3808"/>
    <cellStyle name="Calculations" xfId="3809"/>
    <cellStyle name="Call Time" xfId="3810"/>
    <cellStyle name="CashFlow" xfId="3811"/>
    <cellStyle name="CategoryBodyBorders" xfId="3812"/>
    <cellStyle name="CategoryBodyBorders 2" xfId="3813"/>
    <cellStyle name="CategoryBodyBorders 2 2" xfId="3814"/>
    <cellStyle name="CategoryBodyBorders 3" xfId="3815"/>
    <cellStyle name="CategoryBodyBorders 3 2" xfId="3816"/>
    <cellStyle name="CategoryBodyBorders 4" xfId="3817"/>
    <cellStyle name="CategoryBodyText" xfId="3818"/>
    <cellStyle name="CategoryBodyText 2" xfId="3819"/>
    <cellStyle name="CB Helv Cond Bld 16" xfId="3820"/>
    <cellStyle name="CB Helv Cond Bld 16 2" xfId="3821"/>
    <cellStyle name="CB Helv Cond Bld 16 3" xfId="3822"/>
    <cellStyle name="Center" xfId="3823"/>
    <cellStyle name="Center2" xfId="3824"/>
    <cellStyle name="Centered Heading" xfId="3825"/>
    <cellStyle name="Cents" xfId="3826"/>
    <cellStyle name="Cents (0.0)" xfId="3827"/>
    <cellStyle name="Cents_ETrade Model (Updated February 12, 2008) v.4" xfId="3828"/>
    <cellStyle name="Change" xfId="3829"/>
    <cellStyle name="Changeable" xfId="3830"/>
    <cellStyle name="Check Cell 10" xfId="3831"/>
    <cellStyle name="Check Cell 10 2" xfId="3832"/>
    <cellStyle name="Check Cell 11" xfId="3833"/>
    <cellStyle name="Check Cell 11 2" xfId="3834"/>
    <cellStyle name="Check Cell 12" xfId="3835"/>
    <cellStyle name="Check Cell 12 2" xfId="3836"/>
    <cellStyle name="Check Cell 13" xfId="3837"/>
    <cellStyle name="Check Cell 13 2" xfId="3838"/>
    <cellStyle name="Check Cell 14" xfId="3839"/>
    <cellStyle name="Check Cell 14 2" xfId="3840"/>
    <cellStyle name="Check Cell 15" xfId="3841"/>
    <cellStyle name="Check Cell 15 2" xfId="3842"/>
    <cellStyle name="Check Cell 16" xfId="3843"/>
    <cellStyle name="Check Cell 16 2" xfId="3844"/>
    <cellStyle name="Check Cell 17" xfId="3845"/>
    <cellStyle name="Check Cell 17 2" xfId="3846"/>
    <cellStyle name="Check Cell 18" xfId="3847"/>
    <cellStyle name="Check Cell 18 2" xfId="3848"/>
    <cellStyle name="Check Cell 19" xfId="3849"/>
    <cellStyle name="Check Cell 19 2" xfId="3850"/>
    <cellStyle name="Check Cell 2" xfId="3851"/>
    <cellStyle name="Check Cell 2 2" xfId="3852"/>
    <cellStyle name="Check Cell 20" xfId="3853"/>
    <cellStyle name="Check Cell 20 2" xfId="3854"/>
    <cellStyle name="Check Cell 21" xfId="3855"/>
    <cellStyle name="Check Cell 21 2" xfId="3856"/>
    <cellStyle name="Check Cell 22" xfId="3857"/>
    <cellStyle name="Check Cell 23" xfId="3858"/>
    <cellStyle name="Check Cell 24" xfId="3859"/>
    <cellStyle name="Check Cell 25" xfId="3860"/>
    <cellStyle name="Check Cell 26" xfId="3861"/>
    <cellStyle name="Check Cell 27" xfId="3862"/>
    <cellStyle name="Check Cell 28" xfId="3863"/>
    <cellStyle name="Check Cell 29" xfId="3864"/>
    <cellStyle name="Check Cell 3" xfId="3865"/>
    <cellStyle name="Check Cell 3 2" xfId="3866"/>
    <cellStyle name="Check Cell 30" xfId="3867"/>
    <cellStyle name="Check Cell 31" xfId="3868"/>
    <cellStyle name="Check Cell 32" xfId="3869"/>
    <cellStyle name="Check Cell 33" xfId="3870"/>
    <cellStyle name="Check Cell 34" xfId="3871"/>
    <cellStyle name="Check Cell 35" xfId="3872"/>
    <cellStyle name="Check Cell 36" xfId="3873"/>
    <cellStyle name="Check Cell 4" xfId="3874"/>
    <cellStyle name="Check Cell 4 2" xfId="3875"/>
    <cellStyle name="Check Cell 5" xfId="3876"/>
    <cellStyle name="Check Cell 5 2" xfId="3877"/>
    <cellStyle name="Check Cell 6" xfId="3878"/>
    <cellStyle name="Check Cell 6 2" xfId="3879"/>
    <cellStyle name="Check Cell 7" xfId="3880"/>
    <cellStyle name="Check Cell 7 2" xfId="3881"/>
    <cellStyle name="Check Cell 8" xfId="3882"/>
    <cellStyle name="Check Cell 8 2" xfId="3883"/>
    <cellStyle name="Check Cell 9" xfId="3884"/>
    <cellStyle name="Check Cell 9 2" xfId="3885"/>
    <cellStyle name="checkExposure" xfId="3886"/>
    <cellStyle name="checkExposure 2" xfId="3887"/>
    <cellStyle name="checkExposure 2 2" xfId="3888"/>
    <cellStyle name="checkExposure 3" xfId="3889"/>
    <cellStyle name="checkExposure 3 2" xfId="3890"/>
    <cellStyle name="checkExposure 4" xfId="3891"/>
    <cellStyle name="CLear" xfId="3892"/>
    <cellStyle name="CLear 2" xfId="3893"/>
    <cellStyle name="CLear 3" xfId="3894"/>
    <cellStyle name="ClearInput" xfId="3895"/>
    <cellStyle name="ClearInput 2" xfId="3896"/>
    <cellStyle name="Client" xfId="3897"/>
    <cellStyle name="Co. Names" xfId="3898"/>
    <cellStyle name="Co. Names - Bold" xfId="3899"/>
    <cellStyle name="Co. Names 10" xfId="3900"/>
    <cellStyle name="Co. Names 2" xfId="3901"/>
    <cellStyle name="Co. Names 3" xfId="3902"/>
    <cellStyle name="Co. Names 4" xfId="3903"/>
    <cellStyle name="Co. Names 5" xfId="3904"/>
    <cellStyle name="Co. Names 6" xfId="3905"/>
    <cellStyle name="Co. Names 7" xfId="3906"/>
    <cellStyle name="Co. Names 8" xfId="3907"/>
    <cellStyle name="Co. Names 9" xfId="3908"/>
    <cellStyle name="Co. Names_3Q09 ERF Supplement 9-17-09 revised 10022009" xfId="3909"/>
    <cellStyle name="COB" xfId="3910"/>
    <cellStyle name="Code" xfId="3911"/>
    <cellStyle name="Code Section" xfId="3912"/>
    <cellStyle name="COL HEADINGS" xfId="3913"/>
    <cellStyle name="COL HEADINGS 2" xfId="3914"/>
    <cellStyle name="col1" xfId="3915"/>
    <cellStyle name="col1 2" xfId="3916"/>
    <cellStyle name="ColBlue" xfId="3917"/>
    <cellStyle name="Cold" xfId="3918"/>
    <cellStyle name="ColGreen" xfId="3919"/>
    <cellStyle name="ColHead" xfId="3920"/>
    <cellStyle name="ColHeading" xfId="3921"/>
    <cellStyle name="ColRed" xfId="3922"/>
    <cellStyle name="Column Headers" xfId="3923"/>
    <cellStyle name="ColumnAttributeAbovePrompt" xfId="3924"/>
    <cellStyle name="ColumnAttributePrompt" xfId="3925"/>
    <cellStyle name="ColumnAttributeValue" xfId="3926"/>
    <cellStyle name="ColumnHdrs" xfId="3927"/>
    <cellStyle name="ColumnHdrs 2" xfId="3928"/>
    <cellStyle name="ColumnHdrs 3" xfId="3929"/>
    <cellStyle name="ColumnHeading" xfId="3930"/>
    <cellStyle name="ColumnHeading 2" xfId="3931"/>
    <cellStyle name="ColumnHeadingPrompt" xfId="3932"/>
    <cellStyle name="ColumnHeadingValue" xfId="3933"/>
    <cellStyle name="Com¶" xfId="3934"/>
    <cellStyle name="Comma" xfId="1" builtinId="3"/>
    <cellStyle name="Comma  - Style1" xfId="3935"/>
    <cellStyle name="Comma  - Style2" xfId="3936"/>
    <cellStyle name="Comma  - Style3" xfId="3937"/>
    <cellStyle name="Comma  - Style4" xfId="3938"/>
    <cellStyle name="Comma  - Style5" xfId="3939"/>
    <cellStyle name="Comma  - Style6" xfId="3940"/>
    <cellStyle name="Comma  - Style7" xfId="3941"/>
    <cellStyle name="Comma  - Style8" xfId="3942"/>
    <cellStyle name="Comma (1)" xfId="3943"/>
    <cellStyle name="Comma (2)" xfId="3944"/>
    <cellStyle name="Comma [0] - Credits" xfId="3945"/>
    <cellStyle name="Comma [0] - Debits" xfId="3946"/>
    <cellStyle name="Comma [0] 2" xfId="3947"/>
    <cellStyle name="Comma [00]" xfId="3948"/>
    <cellStyle name="Comma [1]" xfId="3949"/>
    <cellStyle name="Comma [2]" xfId="3950"/>
    <cellStyle name="Comma 0" xfId="3951"/>
    <cellStyle name="Comma 0.0" xfId="3952"/>
    <cellStyle name="Comma 0.00" xfId="3953"/>
    <cellStyle name="Comma 0.000" xfId="3954"/>
    <cellStyle name="Comma 0.0000" xfId="3955"/>
    <cellStyle name="Comma 0_Chrysler v.2" xfId="3956"/>
    <cellStyle name="Comma 10" xfId="3957"/>
    <cellStyle name="Comma 10 2" xfId="3958"/>
    <cellStyle name="Comma 11" xfId="3959"/>
    <cellStyle name="Comma 12" xfId="3960"/>
    <cellStyle name="Comma 13" xfId="3961"/>
    <cellStyle name="Comma 13 2" xfId="3962"/>
    <cellStyle name="Comma 13 3" xfId="3963"/>
    <cellStyle name="Comma 14" xfId="3964"/>
    <cellStyle name="Comma 14 2" xfId="3965"/>
    <cellStyle name="Comma 14 3" xfId="3966"/>
    <cellStyle name="Comma 15" xfId="3967"/>
    <cellStyle name="Comma 15 2" xfId="3968"/>
    <cellStyle name="Comma 15 3" xfId="3969"/>
    <cellStyle name="Comma 16" xfId="3970"/>
    <cellStyle name="Comma 16 2" xfId="3971"/>
    <cellStyle name="Comma 16 3" xfId="3972"/>
    <cellStyle name="Comma 16 4" xfId="3973"/>
    <cellStyle name="Comma 16 5" xfId="3974"/>
    <cellStyle name="Comma 17" xfId="3975"/>
    <cellStyle name="Comma 17 2" xfId="3976"/>
    <cellStyle name="Comma 17 3" xfId="3977"/>
    <cellStyle name="Comma 18" xfId="3978"/>
    <cellStyle name="Comma 18 2" xfId="3979"/>
    <cellStyle name="Comma 18 3" xfId="3980"/>
    <cellStyle name="Comma 19" xfId="3981"/>
    <cellStyle name="Comma 19 2" xfId="3982"/>
    <cellStyle name="Comma 19 2 2" xfId="3983"/>
    <cellStyle name="Comma 19 2 3" xfId="3984"/>
    <cellStyle name="Comma 19 3" xfId="3985"/>
    <cellStyle name="Comma 19 4" xfId="3986"/>
    <cellStyle name="Comma 2" xfId="3987"/>
    <cellStyle name="Comma 2 10" xfId="3988"/>
    <cellStyle name="Comma 2 11" xfId="3989"/>
    <cellStyle name="Comma 2 12" xfId="3990"/>
    <cellStyle name="Comma 2 2" xfId="3991"/>
    <cellStyle name="Comma 2 2 2" xfId="3992"/>
    <cellStyle name="Comma 2 2 2 2" xfId="3993"/>
    <cellStyle name="Comma 2 2 2 3" xfId="3994"/>
    <cellStyle name="Comma 2 2 2 4" xfId="3995"/>
    <cellStyle name="Comma 2 2 3" xfId="3996"/>
    <cellStyle name="Comma 2 3" xfId="3997"/>
    <cellStyle name="Comma 2 4" xfId="3998"/>
    <cellStyle name="Comma 2 4 2" xfId="3999"/>
    <cellStyle name="Comma 2 4 3" xfId="4000"/>
    <cellStyle name="Comma 2 4 4" xfId="4001"/>
    <cellStyle name="Comma 2 5" xfId="4002"/>
    <cellStyle name="Comma 2 6" xfId="4003"/>
    <cellStyle name="Comma 2 7" xfId="4004"/>
    <cellStyle name="Comma 2 8" xfId="4005"/>
    <cellStyle name="Comma 2 9" xfId="4006"/>
    <cellStyle name="Comma 2_Copy of Copy of IRP - WL Slides Q1 09_Final (2)" xfId="4007"/>
    <cellStyle name="Comma 20" xfId="4008"/>
    <cellStyle name="Comma 20 2" xfId="4009"/>
    <cellStyle name="Comma 20 3" xfId="4010"/>
    <cellStyle name="Comma 21" xfId="4011"/>
    <cellStyle name="Comma 21 2" xfId="4012"/>
    <cellStyle name="Comma 21 3" xfId="4013"/>
    <cellStyle name="Comma 22" xfId="4014"/>
    <cellStyle name="Comma 22 2" xfId="4015"/>
    <cellStyle name="Comma 22 3" xfId="4016"/>
    <cellStyle name="Comma 23" xfId="4017"/>
    <cellStyle name="Comma 23 2" xfId="4018"/>
    <cellStyle name="Comma 23 3" xfId="4019"/>
    <cellStyle name="Comma 24" xfId="4020"/>
    <cellStyle name="Comma 24 2" xfId="4021"/>
    <cellStyle name="Comma 24 3" xfId="4022"/>
    <cellStyle name="Comma 25" xfId="4023"/>
    <cellStyle name="Comma 25 2" xfId="4024"/>
    <cellStyle name="Comma 25 3" xfId="4025"/>
    <cellStyle name="Comma 26" xfId="4026"/>
    <cellStyle name="Comma 26 2" xfId="4027"/>
    <cellStyle name="Comma 26 3" xfId="4028"/>
    <cellStyle name="Comma 27" xfId="4029"/>
    <cellStyle name="Comma 27 2" xfId="4030"/>
    <cellStyle name="Comma 27 3" xfId="4031"/>
    <cellStyle name="Comma 28" xfId="4032"/>
    <cellStyle name="Comma 28 2" xfId="4033"/>
    <cellStyle name="Comma 28 3" xfId="4034"/>
    <cellStyle name="Comma 29" xfId="4035"/>
    <cellStyle name="Comma 29 2" xfId="4036"/>
    <cellStyle name="Comma 29 3" xfId="4037"/>
    <cellStyle name="Comma 3" xfId="4038"/>
    <cellStyle name="Comma 3 10" xfId="4039"/>
    <cellStyle name="Comma 3 2" xfId="4040"/>
    <cellStyle name="Comma 3 2 2" xfId="4041"/>
    <cellStyle name="Comma 3 2 2 2" xfId="4042"/>
    <cellStyle name="Comma 3 2 2 2 2" xfId="4043"/>
    <cellStyle name="Comma 3 2 2 2 3" xfId="4044"/>
    <cellStyle name="Comma 3 2 2 3" xfId="4045"/>
    <cellStyle name="Comma 3 2 2 4" xfId="4046"/>
    <cellStyle name="Comma 3 2 3" xfId="4047"/>
    <cellStyle name="Comma 3 2 4" xfId="4048"/>
    <cellStyle name="Comma 3 2 4 2" xfId="4049"/>
    <cellStyle name="Comma 3 2 4 3" xfId="4050"/>
    <cellStyle name="Comma 3 2 5" xfId="4051"/>
    <cellStyle name="Comma 3 2 6" xfId="4052"/>
    <cellStyle name="Comma 3 3" xfId="4053"/>
    <cellStyle name="Comma 3 3 2" xfId="4054"/>
    <cellStyle name="Comma 3 3 3" xfId="4055"/>
    <cellStyle name="Comma 3 3 4" xfId="4056"/>
    <cellStyle name="Comma 3 4" xfId="4057"/>
    <cellStyle name="Comma 3 4 2" xfId="4058"/>
    <cellStyle name="Comma 3 5" xfId="4059"/>
    <cellStyle name="Comma 3 5 2" xfId="4060"/>
    <cellStyle name="Comma 3 5 2 2" xfId="4061"/>
    <cellStyle name="Comma 3 5 2 3" xfId="4062"/>
    <cellStyle name="Comma 3 6" xfId="4063"/>
    <cellStyle name="Comma 3 6 2" xfId="4064"/>
    <cellStyle name="Comma 3 6 3" xfId="4065"/>
    <cellStyle name="Comma 3 7" xfId="4066"/>
    <cellStyle name="Comma 3 7 2" xfId="4067"/>
    <cellStyle name="Comma 3 7 3" xfId="4068"/>
    <cellStyle name="Comma 3 8" xfId="4069"/>
    <cellStyle name="Comma 3 9" xfId="4070"/>
    <cellStyle name="Comma 30" xfId="4071"/>
    <cellStyle name="Comma 30 2" xfId="4072"/>
    <cellStyle name="Comma 30 3" xfId="4073"/>
    <cellStyle name="Comma 31" xfId="4074"/>
    <cellStyle name="Comma 31 2" xfId="4075"/>
    <cellStyle name="Comma 31 3" xfId="4076"/>
    <cellStyle name="Comma 32" xfId="4077"/>
    <cellStyle name="Comma 32 2" xfId="4078"/>
    <cellStyle name="Comma 32 3" xfId="4079"/>
    <cellStyle name="Comma 33" xfId="4080"/>
    <cellStyle name="Comma 33 2" xfId="4081"/>
    <cellStyle name="Comma 33 3" xfId="4082"/>
    <cellStyle name="Comma 34" xfId="4083"/>
    <cellStyle name="Comma 34 2" xfId="4084"/>
    <cellStyle name="Comma 34 3" xfId="4085"/>
    <cellStyle name="Comma 35" xfId="4086"/>
    <cellStyle name="Comma 35 2" xfId="4087"/>
    <cellStyle name="Comma 35 3" xfId="4088"/>
    <cellStyle name="Comma 36" xfId="4089"/>
    <cellStyle name="Comma 36 2" xfId="4090"/>
    <cellStyle name="Comma 36 3" xfId="4091"/>
    <cellStyle name="Comma 37" xfId="4092"/>
    <cellStyle name="Comma 37 2" xfId="4093"/>
    <cellStyle name="Comma 37 3" xfId="4094"/>
    <cellStyle name="Comma 38" xfId="4095"/>
    <cellStyle name="Comma 38 2" xfId="4096"/>
    <cellStyle name="Comma 38 3" xfId="4097"/>
    <cellStyle name="Comma 39" xfId="4098"/>
    <cellStyle name="Comma 39 2" xfId="4099"/>
    <cellStyle name="Comma 39 3" xfId="4100"/>
    <cellStyle name="Comma 4" xfId="4101"/>
    <cellStyle name="Comma 4 2" xfId="4102"/>
    <cellStyle name="Comma 4 2 2" xfId="4103"/>
    <cellStyle name="Comma 4 2 2 2" xfId="4104"/>
    <cellStyle name="Comma 4 2 2 2 2" xfId="4105"/>
    <cellStyle name="Comma 4 2 2 2 3" xfId="4106"/>
    <cellStyle name="Comma 4 2 2 3" xfId="4107"/>
    <cellStyle name="Comma 4 2 2 3 2" xfId="4108"/>
    <cellStyle name="Comma 4 2 2 3 3" xfId="4109"/>
    <cellStyle name="Comma 4 2 2 4" xfId="4110"/>
    <cellStyle name="Comma 4 2 2 4 2" xfId="4111"/>
    <cellStyle name="Comma 4 2 2 4 3" xfId="4112"/>
    <cellStyle name="Comma 4 2 2 5" xfId="4113"/>
    <cellStyle name="Comma 4 2 2 6" xfId="4114"/>
    <cellStyle name="Comma 4 2 3" xfId="4115"/>
    <cellStyle name="Comma 4 2 4" xfId="4116"/>
    <cellStyle name="Comma 4 3" xfId="4117"/>
    <cellStyle name="Comma 4 4" xfId="4118"/>
    <cellStyle name="Comma 4 5" xfId="4119"/>
    <cellStyle name="Comma 40" xfId="4120"/>
    <cellStyle name="Comma 40 2" xfId="4121"/>
    <cellStyle name="Comma 40 3" xfId="4122"/>
    <cellStyle name="Comma 41" xfId="4123"/>
    <cellStyle name="Comma 41 2" xfId="4124"/>
    <cellStyle name="Comma 41 3" xfId="4125"/>
    <cellStyle name="Comma 42" xfId="4126"/>
    <cellStyle name="Comma 42 2" xfId="4127"/>
    <cellStyle name="Comma 42 3" xfId="4128"/>
    <cellStyle name="Comma 43" xfId="4129"/>
    <cellStyle name="Comma 43 2" xfId="4130"/>
    <cellStyle name="Comma 43 2 2" xfId="4131"/>
    <cellStyle name="Comma 43 2 3" xfId="4132"/>
    <cellStyle name="Comma 43 3" xfId="4133"/>
    <cellStyle name="Comma 43 3 2" xfId="4134"/>
    <cellStyle name="Comma 43 3 2 2" xfId="4135"/>
    <cellStyle name="Comma 43 3 2 3" xfId="4136"/>
    <cellStyle name="Comma 43 3 3" xfId="4137"/>
    <cellStyle name="Comma 43 3 4" xfId="4138"/>
    <cellStyle name="Comma 43 4" xfId="4139"/>
    <cellStyle name="Comma 43 5" xfId="4140"/>
    <cellStyle name="Comma 44" xfId="4141"/>
    <cellStyle name="Comma 44 2" xfId="4142"/>
    <cellStyle name="Comma 44 3" xfId="4143"/>
    <cellStyle name="Comma 45" xfId="4144"/>
    <cellStyle name="Comma 45 2" xfId="4145"/>
    <cellStyle name="Comma 45 3" xfId="4146"/>
    <cellStyle name="Comma 46" xfId="4147"/>
    <cellStyle name="Comma 46 2" xfId="4148"/>
    <cellStyle name="Comma 46 3" xfId="4149"/>
    <cellStyle name="Comma 47" xfId="4150"/>
    <cellStyle name="Comma 47 2" xfId="4151"/>
    <cellStyle name="Comma 47 3" xfId="4152"/>
    <cellStyle name="Comma 48" xfId="4153"/>
    <cellStyle name="Comma 48 2" xfId="4154"/>
    <cellStyle name="Comma 48 3" xfId="4155"/>
    <cellStyle name="Comma 49" xfId="4156"/>
    <cellStyle name="Comma 49 2" xfId="4157"/>
    <cellStyle name="Comma 49 3" xfId="4158"/>
    <cellStyle name="Comma 5" xfId="4159"/>
    <cellStyle name="Comma 5 2" xfId="4160"/>
    <cellStyle name="Comma 5 2 2" xfId="4161"/>
    <cellStyle name="Comma 5 2 3" xfId="4162"/>
    <cellStyle name="Comma 5 3" xfId="4163"/>
    <cellStyle name="Comma 5 4" xfId="4164"/>
    <cellStyle name="Comma 5 5" xfId="4165"/>
    <cellStyle name="Comma 5 6" xfId="4166"/>
    <cellStyle name="Comma 5 7" xfId="4167"/>
    <cellStyle name="Comma 50" xfId="4168"/>
    <cellStyle name="Comma 50 2" xfId="4169"/>
    <cellStyle name="Comma 50 3" xfId="4170"/>
    <cellStyle name="Comma 51" xfId="4171"/>
    <cellStyle name="Comma 51 2" xfId="4172"/>
    <cellStyle name="Comma 51 3" xfId="4173"/>
    <cellStyle name="Comma 52" xfId="4174"/>
    <cellStyle name="Comma 52 2" xfId="4175"/>
    <cellStyle name="Comma 52 3" xfId="4176"/>
    <cellStyle name="Comma 53" xfId="4177"/>
    <cellStyle name="Comma 53 2" xfId="4178"/>
    <cellStyle name="Comma 53 3" xfId="4179"/>
    <cellStyle name="Comma 54" xfId="4180"/>
    <cellStyle name="Comma 54 2" xfId="4181"/>
    <cellStyle name="Comma 54 3" xfId="4182"/>
    <cellStyle name="Comma 55" xfId="4183"/>
    <cellStyle name="Comma 55 2" xfId="4184"/>
    <cellStyle name="Comma 55 3" xfId="4185"/>
    <cellStyle name="Comma 56" xfId="4186"/>
    <cellStyle name="Comma 56 2" xfId="4187"/>
    <cellStyle name="Comma 56 3" xfId="4188"/>
    <cellStyle name="Comma 57" xfId="4189"/>
    <cellStyle name="Comma 57 2" xfId="4190"/>
    <cellStyle name="Comma 57 3" xfId="4191"/>
    <cellStyle name="Comma 58" xfId="4192"/>
    <cellStyle name="Comma 58 2" xfId="4193"/>
    <cellStyle name="Comma 58 3" xfId="4194"/>
    <cellStyle name="Comma 59" xfId="4195"/>
    <cellStyle name="Comma 59 2" xfId="4196"/>
    <cellStyle name="Comma 59 3" xfId="4197"/>
    <cellStyle name="Comma 6" xfId="4198"/>
    <cellStyle name="Comma 6 2" xfId="4199"/>
    <cellStyle name="Comma 6 2 2" xfId="4200"/>
    <cellStyle name="Comma 6 3" xfId="4201"/>
    <cellStyle name="Comma 6 4" xfId="4202"/>
    <cellStyle name="Comma 6 5" xfId="4203"/>
    <cellStyle name="Comma 6 6" xfId="4204"/>
    <cellStyle name="Comma 60" xfId="4205"/>
    <cellStyle name="Comma 60 2" xfId="4206"/>
    <cellStyle name="Comma 60 3" xfId="4207"/>
    <cellStyle name="Comma 61" xfId="4208"/>
    <cellStyle name="Comma 61 2" xfId="4209"/>
    <cellStyle name="Comma 61 3" xfId="4210"/>
    <cellStyle name="Comma 62" xfId="4211"/>
    <cellStyle name="Comma 62 2" xfId="4212"/>
    <cellStyle name="Comma 62 3" xfId="4213"/>
    <cellStyle name="Comma 63" xfId="4214"/>
    <cellStyle name="Comma 63 2" xfId="4215"/>
    <cellStyle name="Comma 63 3" xfId="4216"/>
    <cellStyle name="Comma 64" xfId="4217"/>
    <cellStyle name="Comma 64 2" xfId="4218"/>
    <cellStyle name="Comma 64 3" xfId="4219"/>
    <cellStyle name="Comma 65" xfId="4220"/>
    <cellStyle name="Comma 65 2" xfId="4221"/>
    <cellStyle name="Comma 65 3" xfId="4222"/>
    <cellStyle name="Comma 66" xfId="4223"/>
    <cellStyle name="Comma 67" xfId="4224"/>
    <cellStyle name="Comma 68" xfId="4225"/>
    <cellStyle name="Comma 69" xfId="4226"/>
    <cellStyle name="Comma 7" xfId="4227"/>
    <cellStyle name="Comma 7 2" xfId="4228"/>
    <cellStyle name="Comma 7 3" xfId="4229"/>
    <cellStyle name="Comma 7 3 2" xfId="4230"/>
    <cellStyle name="Comma 7 3 3" xfId="4231"/>
    <cellStyle name="Comma 7 4" xfId="4232"/>
    <cellStyle name="Comma 7 4 2" xfId="4233"/>
    <cellStyle name="Comma 7 4 3" xfId="4234"/>
    <cellStyle name="Comma 70" xfId="4235"/>
    <cellStyle name="Comma 71" xfId="4236"/>
    <cellStyle name="Comma 71 2" xfId="4237"/>
    <cellStyle name="Comma 71 3" xfId="4238"/>
    <cellStyle name="Comma 72" xfId="4239"/>
    <cellStyle name="Comma 72 2" xfId="4240"/>
    <cellStyle name="Comma 72 3" xfId="4241"/>
    <cellStyle name="Comma 73" xfId="4242"/>
    <cellStyle name="Comma 73 2" xfId="4243"/>
    <cellStyle name="Comma 73 2 2" xfId="4244"/>
    <cellStyle name="Comma 73 2 3" xfId="4245"/>
    <cellStyle name="Comma 73 3" xfId="4246"/>
    <cellStyle name="Comma 73 4" xfId="4247"/>
    <cellStyle name="Comma 74" xfId="4248"/>
    <cellStyle name="Comma 74 2" xfId="4249"/>
    <cellStyle name="Comma 74 3" xfId="4250"/>
    <cellStyle name="Comma 75" xfId="4251"/>
    <cellStyle name="Comma 75 2" xfId="4252"/>
    <cellStyle name="Comma 75 3" xfId="4253"/>
    <cellStyle name="Comma 8" xfId="4254"/>
    <cellStyle name="Comma 8 2" xfId="4255"/>
    <cellStyle name="Comma 8 2 2" xfId="4256"/>
    <cellStyle name="Comma 8 2 3" xfId="4257"/>
    <cellStyle name="Comma 8 3" xfId="4258"/>
    <cellStyle name="Comma 8 3 2" xfId="4259"/>
    <cellStyle name="Comma 9" xfId="4260"/>
    <cellStyle name="Comma 9 2" xfId="4261"/>
    <cellStyle name="Comma Cents" xfId="4262"/>
    <cellStyle name="Comma no decimal" xfId="4263"/>
    <cellStyle name="Comma one decimal" xfId="4264"/>
    <cellStyle name="comma zerodec" xfId="4265"/>
    <cellStyle name="Comma*" xfId="4266"/>
    <cellStyle name="COMMA, 0" xfId="4267"/>
    <cellStyle name="COMMA, 0 2" xfId="4268"/>
    <cellStyle name="COMMA, 0 2 2" xfId="4269"/>
    <cellStyle name="COMMA, 0 2 3" xfId="4270"/>
    <cellStyle name="COMMA, 0 3" xfId="4271"/>
    <cellStyle name="COMMA, 0 4" xfId="4272"/>
    <cellStyle name="Comma0" xfId="4273"/>
    <cellStyle name="Comma0 - Modelo1" xfId="4274"/>
    <cellStyle name="Comma0 - Style1" xfId="4275"/>
    <cellStyle name="Comma0 - Style2" xfId="4276"/>
    <cellStyle name="Comma0 10" xfId="4277"/>
    <cellStyle name="Comma0 2" xfId="4278"/>
    <cellStyle name="Comma0 3" xfId="4279"/>
    <cellStyle name="Comma0 4" xfId="4280"/>
    <cellStyle name="Comma0 4 2" xfId="4281"/>
    <cellStyle name="Comma0 4 3" xfId="4282"/>
    <cellStyle name="Comma0 4 4" xfId="4283"/>
    <cellStyle name="Comma0 5" xfId="4284"/>
    <cellStyle name="Comma0 5 2" xfId="4285"/>
    <cellStyle name="Comma0 5 3" xfId="4286"/>
    <cellStyle name="Comma0 5 4" xfId="4287"/>
    <cellStyle name="Comma0 6" xfId="4288"/>
    <cellStyle name="Comma0 7" xfId="4289"/>
    <cellStyle name="Comma0 8" xfId="4290"/>
    <cellStyle name="Comma0 9" xfId="4291"/>
    <cellStyle name="Comma0_{12.01.06.01.02} IBG_Liquidity_Forecast_03_03_08" xfId="4292"/>
    <cellStyle name="Comma1" xfId="4293"/>
    <cellStyle name="Comma1 - Modelo2" xfId="4294"/>
    <cellStyle name="Comma1 - Style1" xfId="4295"/>
    <cellStyle name="Comma1 - Style2" xfId="4296"/>
    <cellStyle name="Comma1 2" xfId="4297"/>
    <cellStyle name="Comma1 3" xfId="4298"/>
    <cellStyle name="Comma1 unp" xfId="4299"/>
    <cellStyle name="Comma1 unp 2" xfId="4300"/>
    <cellStyle name="Comma1 unp 3" xfId="4301"/>
    <cellStyle name="Comma1_~0009617" xfId="4302"/>
    <cellStyle name="Comma2" xfId="4303"/>
    <cellStyle name="Comma2 2" xfId="4304"/>
    <cellStyle name="Comma2 3" xfId="4305"/>
    <cellStyle name="Comma3" xfId="4306"/>
    <cellStyle name="Comma4" xfId="4307"/>
    <cellStyle name="Comment" xfId="4308"/>
    <cellStyle name="comments" xfId="4309"/>
    <cellStyle name="Company" xfId="4310"/>
    <cellStyle name="Company Name" xfId="4311"/>
    <cellStyle name="Company_Sheet1" xfId="4312"/>
    <cellStyle name="CompanyName" xfId="4313"/>
    <cellStyle name="ContentsHyperlink" xfId="4314"/>
    <cellStyle name="Convergence" xfId="4315"/>
    <cellStyle name="Copied" xfId="4316"/>
    <cellStyle name="Copied 2" xfId="4317"/>
    <cellStyle name="Copied 3" xfId="4318"/>
    <cellStyle name="Copied 4" xfId="4319"/>
    <cellStyle name="Copied 5" xfId="4320"/>
    <cellStyle name="COST1" xfId="4321"/>
    <cellStyle name="ctkdata" xfId="4322"/>
    <cellStyle name="ctkdata 2" xfId="4323"/>
    <cellStyle name="ctkheading" xfId="4324"/>
    <cellStyle name="CurRatio" xfId="4325"/>
    <cellStyle name="Currdate" xfId="4326"/>
    <cellStyle name="Curre΅cy" xfId="4327"/>
    <cellStyle name="Curre΅cy 2" xfId="4328"/>
    <cellStyle name="Curre΅cy 3" xfId="4329"/>
    <cellStyle name="Curren - Style7" xfId="4330"/>
    <cellStyle name="Curren - Style8" xfId="4331"/>
    <cellStyle name="Currency--" xfId="4332"/>
    <cellStyle name="Currency (0)" xfId="4333"/>
    <cellStyle name="Currency (2)" xfId="4334"/>
    <cellStyle name="Currency [0] - Credits" xfId="4335"/>
    <cellStyle name="Currency [0] - Debits" xfId="4336"/>
    <cellStyle name="Currency [0]Center" xfId="4337"/>
    <cellStyle name="Currency [00]" xfId="4338"/>
    <cellStyle name="Currency [1]" xfId="4339"/>
    <cellStyle name="Currency [2]" xfId="4340"/>
    <cellStyle name="Currency [2] 2" xfId="4341"/>
    <cellStyle name="Currency [2] 3" xfId="4342"/>
    <cellStyle name="Currency [2] 4" xfId="4343"/>
    <cellStyle name="Currency 0" xfId="4344"/>
    <cellStyle name="Currency 0.0" xfId="4345"/>
    <cellStyle name="Currency 0.00" xfId="4346"/>
    <cellStyle name="Currency 0.000" xfId="4347"/>
    <cellStyle name="Currency 0.0000" xfId="4348"/>
    <cellStyle name="Currency 0_Chrysler v.2" xfId="4349"/>
    <cellStyle name="Currency 10" xfId="4350"/>
    <cellStyle name="Currency 11" xfId="4351"/>
    <cellStyle name="Currency 11 2" xfId="4352"/>
    <cellStyle name="Currency 11 3" xfId="4353"/>
    <cellStyle name="Currency 12" xfId="4354"/>
    <cellStyle name="Currency 16 2" xfId="4355"/>
    <cellStyle name="Currency 2" xfId="4356"/>
    <cellStyle name="Currency 2 2" xfId="4357"/>
    <cellStyle name="Currency 2 2 2" xfId="4358"/>
    <cellStyle name="Currency 2 2 3" xfId="4359"/>
    <cellStyle name="Currency 2 2 4" xfId="4360"/>
    <cellStyle name="Currency 2 3" xfId="4361"/>
    <cellStyle name="Currency 3" xfId="4362"/>
    <cellStyle name="Currency 3 2" xfId="4363"/>
    <cellStyle name="Currency 3 2 2" xfId="4364"/>
    <cellStyle name="Currency 3 3" xfId="4365"/>
    <cellStyle name="Currency 3 4" xfId="4366"/>
    <cellStyle name="Currency 3 5" xfId="4367"/>
    <cellStyle name="Currency 4" xfId="4368"/>
    <cellStyle name="Currency 4 2" xfId="4369"/>
    <cellStyle name="Currency 4 2 2" xfId="4370"/>
    <cellStyle name="Currency 4 2 3" xfId="4371"/>
    <cellStyle name="Currency 4 3" xfId="4372"/>
    <cellStyle name="Currency 5" xfId="4373"/>
    <cellStyle name="Currency 6" xfId="4374"/>
    <cellStyle name="Currency 6 2" xfId="4375"/>
    <cellStyle name="Currency 6 2 2" xfId="4376"/>
    <cellStyle name="Currency 6 2 3" xfId="4377"/>
    <cellStyle name="Currency 7" xfId="4378"/>
    <cellStyle name="Currency 8" xfId="4379"/>
    <cellStyle name="Currency 9" xfId="4380"/>
    <cellStyle name="Currency$" xfId="4381"/>
    <cellStyle name="Currency$ 2" xfId="4382"/>
    <cellStyle name="Currency(1)" xfId="4383"/>
    <cellStyle name="Currency*" xfId="4384"/>
    <cellStyle name="Currency--_ARM Roof_Val v7" xfId="4385"/>
    <cellStyle name="Currency0" xfId="4386"/>
    <cellStyle name="Currency0 2" xfId="4387"/>
    <cellStyle name="Currency0 3" xfId="4388"/>
    <cellStyle name="Currency0 4" xfId="4389"/>
    <cellStyle name="Currency0 4 2" xfId="4390"/>
    <cellStyle name="Currency0 4 3" xfId="4391"/>
    <cellStyle name="Currency0 4 4" xfId="4392"/>
    <cellStyle name="Currency0 5" xfId="4393"/>
    <cellStyle name="Currency0 5 2" xfId="4394"/>
    <cellStyle name="Currency0 5 3" xfId="4395"/>
    <cellStyle name="Currency0 5 4" xfId="4396"/>
    <cellStyle name="Currency0 6" xfId="4397"/>
    <cellStyle name="Currency0 7" xfId="4398"/>
    <cellStyle name="Currency0 8" xfId="4399"/>
    <cellStyle name="Currency1" xfId="4400"/>
    <cellStyle name="Currency1 2" xfId="4401"/>
    <cellStyle name="Currency1 3" xfId="4402"/>
    <cellStyle name="Currency2" xfId="4403"/>
    <cellStyle name="Currency3" xfId="4404"/>
    <cellStyle name="Custom" xfId="4405"/>
    <cellStyle name="Cyan bold" xfId="4406"/>
    <cellStyle name="Cyan bold underlined" xfId="4407"/>
    <cellStyle name="Cyan bold_ALLOWANCES" xfId="4408"/>
    <cellStyle name="Cyan italic" xfId="4409"/>
    <cellStyle name="C㯵rrency_㳔PC Data" xfId="4410"/>
    <cellStyle name="D1" xfId="4411"/>
    <cellStyle name="D2" xfId="4412"/>
    <cellStyle name="Dash" xfId="4413"/>
    <cellStyle name="data" xfId="4414"/>
    <cellStyle name="Data Divider" xfId="6578"/>
    <cellStyle name="Data Header" xfId="6579"/>
    <cellStyle name="Data Row" xfId="6580"/>
    <cellStyle name="data1" xfId="4415"/>
    <cellStyle name="data1 2" xfId="4416"/>
    <cellStyle name="data2" xfId="4417"/>
    <cellStyle name="data2 2" xfId="4418"/>
    <cellStyle name="DataFeed" xfId="4419"/>
    <cellStyle name="DataOneDigit" xfId="4420"/>
    <cellStyle name="DataOneDigit 2" xfId="4421"/>
    <cellStyle name="DataOneDigit 3" xfId="4422"/>
    <cellStyle name="Date" xfId="4423"/>
    <cellStyle name="Date - Style3" xfId="4424"/>
    <cellStyle name="Date [d-mmm-yy]" xfId="4425"/>
    <cellStyle name="Date [mm-d-yy]" xfId="4426"/>
    <cellStyle name="Date [mm-d-yyyy]" xfId="4427"/>
    <cellStyle name="Date [mmm-d-yyyy]" xfId="4428"/>
    <cellStyle name="Date [mmm-yy]" xfId="4429"/>
    <cellStyle name="Date [mmm-yyyy]" xfId="4430"/>
    <cellStyle name="Date [mmm-yyyy] 2" xfId="4431"/>
    <cellStyle name="Date 1" xfId="4432"/>
    <cellStyle name="Date 10" xfId="4433"/>
    <cellStyle name="Date 2" xfId="4434"/>
    <cellStyle name="Date 3" xfId="4435"/>
    <cellStyle name="Date 4" xfId="4436"/>
    <cellStyle name="Date 4 2" xfId="4437"/>
    <cellStyle name="Date 4 3" xfId="4438"/>
    <cellStyle name="Date 4 4" xfId="4439"/>
    <cellStyle name="Date 5" xfId="4440"/>
    <cellStyle name="Date 5 2" xfId="4441"/>
    <cellStyle name="Date 5 3" xfId="4442"/>
    <cellStyle name="Date 5 4" xfId="4443"/>
    <cellStyle name="Date 6" xfId="4444"/>
    <cellStyle name="Date 7" xfId="4445"/>
    <cellStyle name="Date 8" xfId="4446"/>
    <cellStyle name="Date 9" xfId="4447"/>
    <cellStyle name="Date Aligned" xfId="4448"/>
    <cellStyle name="Date m/d/yy" xfId="4449"/>
    <cellStyle name="Date Short" xfId="4450"/>
    <cellStyle name="date_~2593847" xfId="4451"/>
    <cellStyle name="Date1" xfId="4452"/>
    <cellStyle name="Date2" xfId="4453"/>
    <cellStyle name="DateFull" xfId="4454"/>
    <cellStyle name="DateInput" xfId="4455"/>
    <cellStyle name="DateNoYear" xfId="4456"/>
    <cellStyle name="DateNoYear 2" xfId="4457"/>
    <cellStyle name="Dates" xfId="4458"/>
    <cellStyle name="DateYear" xfId="4459"/>
    <cellStyle name="DBL - Style1" xfId="4460"/>
    <cellStyle name="DealTicketAddress" xfId="4461"/>
    <cellStyle name="DealTicketAddress 2" xfId="4462"/>
    <cellStyle name="DealTicketData" xfId="4463"/>
    <cellStyle name="DealTicketData 2" xfId="4464"/>
    <cellStyle name="December 1994" xfId="4465"/>
    <cellStyle name="Decimal" xfId="4466"/>
    <cellStyle name="Default_Formula" xfId="4467"/>
    <cellStyle name="Del" xfId="4468"/>
    <cellStyle name="DELTA" xfId="4469"/>
    <cellStyle name="DeltaData" xfId="4470"/>
    <cellStyle name="Dezimal [0]_092003" xfId="4471"/>
    <cellStyle name="Dezimal_092003" xfId="4472"/>
    <cellStyle name="dft.Optional" xfId="4473"/>
    <cellStyle name="dft.Required" xfId="4474"/>
    <cellStyle name="Dia" xfId="4475"/>
    <cellStyle name="Dimension" xfId="4476"/>
    <cellStyle name="DividerBlue" xfId="4477"/>
    <cellStyle name="DividerGreen" xfId="4478"/>
    <cellStyle name="DividerGrey" xfId="4479"/>
    <cellStyle name="DividerLilac" xfId="4480"/>
    <cellStyle name="DividerPink" xfId="4481"/>
    <cellStyle name="DividerYellow" xfId="4482"/>
    <cellStyle name="Dollar" xfId="4483"/>
    <cellStyle name="Dollar (zero dec)" xfId="4484"/>
    <cellStyle name="Dollar Display" xfId="4485"/>
    <cellStyle name="Dollar Input" xfId="4486"/>
    <cellStyle name="Dollar(0)" xfId="4487"/>
    <cellStyle name="Dollar(1)" xfId="4488"/>
    <cellStyle name="Dollar(2)" xfId="4489"/>
    <cellStyle name="Dollar_Data" xfId="4490"/>
    <cellStyle name="DollarFraction" xfId="4491"/>
    <cellStyle name="DollarFraction 2" xfId="4492"/>
    <cellStyle name="DollarFraction 3" xfId="4493"/>
    <cellStyle name="Dollars" xfId="4494"/>
    <cellStyle name="DollarWhole" xfId="4495"/>
    <cellStyle name="Dotted Line" xfId="4496"/>
    <cellStyle name="DOUBLE - Style1" xfId="4497"/>
    <cellStyle name="Download" xfId="4498"/>
    <cellStyle name="Download 2" xfId="4499"/>
    <cellStyle name="Download 3" xfId="4500"/>
    <cellStyle name="Download 4" xfId="4501"/>
    <cellStyle name="Driver" xfId="4502"/>
    <cellStyle name="DS 0" xfId="4503"/>
    <cellStyle name="DS 1" xfId="4504"/>
    <cellStyle name="DS 2" xfId="4505"/>
    <cellStyle name="DS 3" xfId="4506"/>
    <cellStyle name="DS 4" xfId="4507"/>
    <cellStyle name="DS 5" xfId="4508"/>
    <cellStyle name="DS 6" xfId="4509"/>
    <cellStyle name="e" xfId="4510"/>
    <cellStyle name="e 2" xfId="4511"/>
    <cellStyle name="Eingabefeld" xfId="4512"/>
    <cellStyle name="Eingabefeld 2" xfId="4513"/>
    <cellStyle name="Eingabewert Dat" xfId="4514"/>
    <cellStyle name="Emphasis 1" xfId="4515"/>
    <cellStyle name="Emphasis 2" xfId="4516"/>
    <cellStyle name="Emphasis 3" xfId="4517"/>
    <cellStyle name="EMR" xfId="4518"/>
    <cellStyle name="Encabez1" xfId="4519"/>
    <cellStyle name="Encabez2" xfId="4520"/>
    <cellStyle name="Enter Currency (0)" xfId="4521"/>
    <cellStyle name="Enter Currency (2)" xfId="4522"/>
    <cellStyle name="Enter Units (0)" xfId="4523"/>
    <cellStyle name="Enter Units (1)" xfId="4524"/>
    <cellStyle name="Enter Units (2)" xfId="4525"/>
    <cellStyle name="Entered" xfId="4526"/>
    <cellStyle name="Entered 2" xfId="4527"/>
    <cellStyle name="Entered 3" xfId="4528"/>
    <cellStyle name="Entered 4" xfId="4529"/>
    <cellStyle name="Entered 5" xfId="4530"/>
    <cellStyle name="En-tête" xfId="4531"/>
    <cellStyle name="Entries" xfId="4532"/>
    <cellStyle name="Entries 2" xfId="4533"/>
    <cellStyle name="Equinox Automatic" xfId="4534"/>
    <cellStyle name="Equinox Blue Text" xfId="4535"/>
    <cellStyle name="Equinox DkRed Text" xfId="4536"/>
    <cellStyle name="Equinox Grey Text" xfId="4537"/>
    <cellStyle name="Equinox Greyout" xfId="4538"/>
    <cellStyle name="Equinox Inactive" xfId="4539"/>
    <cellStyle name="Equinox Red Text" xfId="4540"/>
    <cellStyle name="Ergebnisfeld" xfId="4541"/>
    <cellStyle name="Ergebnisfeld 2" xfId="4542"/>
    <cellStyle name="Error" xfId="4543"/>
    <cellStyle name="Error 2" xfId="4544"/>
    <cellStyle name="Euro" xfId="4545"/>
    <cellStyle name="Euro 2" xfId="4546"/>
    <cellStyle name="Euro 3" xfId="4547"/>
    <cellStyle name="Euro 4" xfId="4548"/>
    <cellStyle name="Euro 5" xfId="4549"/>
    <cellStyle name="Euro 6" xfId="4550"/>
    <cellStyle name="Euro Display" xfId="4551"/>
    <cellStyle name="Euro Input" xfId="4552"/>
    <cellStyle name="Euro_ Agenda" xfId="4553"/>
    <cellStyle name="Excession" xfId="4554"/>
    <cellStyle name="Explanatory Text 10" xfId="4555"/>
    <cellStyle name="Explanatory Text 10 2" xfId="4556"/>
    <cellStyle name="Explanatory Text 11" xfId="4557"/>
    <cellStyle name="Explanatory Text 11 2" xfId="4558"/>
    <cellStyle name="Explanatory Text 12" xfId="4559"/>
    <cellStyle name="Explanatory Text 12 2" xfId="4560"/>
    <cellStyle name="Explanatory Text 13" xfId="4561"/>
    <cellStyle name="Explanatory Text 13 2" xfId="4562"/>
    <cellStyle name="Explanatory Text 14" xfId="4563"/>
    <cellStyle name="Explanatory Text 14 2" xfId="4564"/>
    <cellStyle name="Explanatory Text 15" xfId="4565"/>
    <cellStyle name="Explanatory Text 15 2" xfId="4566"/>
    <cellStyle name="Explanatory Text 16" xfId="4567"/>
    <cellStyle name="Explanatory Text 16 2" xfId="4568"/>
    <cellStyle name="Explanatory Text 17" xfId="4569"/>
    <cellStyle name="Explanatory Text 17 2" xfId="4570"/>
    <cellStyle name="Explanatory Text 18" xfId="4571"/>
    <cellStyle name="Explanatory Text 18 2" xfId="4572"/>
    <cellStyle name="Explanatory Text 19" xfId="4573"/>
    <cellStyle name="Explanatory Text 19 2" xfId="4574"/>
    <cellStyle name="Explanatory Text 2" xfId="4575"/>
    <cellStyle name="Explanatory Text 2 2" xfId="4576"/>
    <cellStyle name="Explanatory Text 20" xfId="4577"/>
    <cellStyle name="Explanatory Text 20 2" xfId="4578"/>
    <cellStyle name="Explanatory Text 21" xfId="4579"/>
    <cellStyle name="Explanatory Text 21 2" xfId="4580"/>
    <cellStyle name="Explanatory Text 22" xfId="4581"/>
    <cellStyle name="Explanatory Text 23" xfId="4582"/>
    <cellStyle name="Explanatory Text 24" xfId="4583"/>
    <cellStyle name="Explanatory Text 25" xfId="4584"/>
    <cellStyle name="Explanatory Text 26" xfId="4585"/>
    <cellStyle name="Explanatory Text 27" xfId="4586"/>
    <cellStyle name="Explanatory Text 28" xfId="4587"/>
    <cellStyle name="Explanatory Text 29" xfId="4588"/>
    <cellStyle name="Explanatory Text 3" xfId="4589"/>
    <cellStyle name="Explanatory Text 3 2" xfId="4590"/>
    <cellStyle name="Explanatory Text 30" xfId="4591"/>
    <cellStyle name="Explanatory Text 31" xfId="4592"/>
    <cellStyle name="Explanatory Text 32" xfId="4593"/>
    <cellStyle name="Explanatory Text 33" xfId="4594"/>
    <cellStyle name="Explanatory Text 34" xfId="4595"/>
    <cellStyle name="Explanatory Text 35" xfId="4596"/>
    <cellStyle name="Explanatory Text 36" xfId="4597"/>
    <cellStyle name="Explanatory Text 4" xfId="4598"/>
    <cellStyle name="Explanatory Text 4 2" xfId="4599"/>
    <cellStyle name="Explanatory Text 5" xfId="4600"/>
    <cellStyle name="Explanatory Text 5 2" xfId="4601"/>
    <cellStyle name="Explanatory Text 6" xfId="4602"/>
    <cellStyle name="Explanatory Text 6 2" xfId="4603"/>
    <cellStyle name="Explanatory Text 7" xfId="4604"/>
    <cellStyle name="Explanatory Text 7 2" xfId="4605"/>
    <cellStyle name="Explanatory Text 8" xfId="4606"/>
    <cellStyle name="Explanatory Text 8 2" xfId="4607"/>
    <cellStyle name="Explanatory Text 9" xfId="4608"/>
    <cellStyle name="Explanatory Text 9 2" xfId="4609"/>
    <cellStyle name="f" xfId="4610"/>
    <cellStyle name="f 2" xfId="4611"/>
    <cellStyle name="F2" xfId="4612"/>
    <cellStyle name="F3" xfId="4613"/>
    <cellStyle name="F4" xfId="4614"/>
    <cellStyle name="F5" xfId="4615"/>
    <cellStyle name="F6" xfId="4616"/>
    <cellStyle name="F7" xfId="4617"/>
    <cellStyle name="F8" xfId="4618"/>
    <cellStyle name="FakePercent(0)" xfId="4619"/>
    <cellStyle name="FakePercent(1)" xfId="4620"/>
    <cellStyle name="FakePercent(2)" xfId="4621"/>
    <cellStyle name="Fijo" xfId="4622"/>
    <cellStyle name="Financiero" xfId="4623"/>
    <cellStyle name="first line" xfId="4624"/>
    <cellStyle name="FirstNumbers" xfId="4625"/>
    <cellStyle name="FirstNumbers 2" xfId="4626"/>
    <cellStyle name="FirstNumbers 3" xfId="4627"/>
    <cellStyle name="Fixed" xfId="4628"/>
    <cellStyle name="Fixed (1)" xfId="4629"/>
    <cellStyle name="Fixed [0]" xfId="4630"/>
    <cellStyle name="Fixed [2]" xfId="4631"/>
    <cellStyle name="Fixed 2" xfId="4632"/>
    <cellStyle name="Fixed 3" xfId="4633"/>
    <cellStyle name="Fixed 4" xfId="4634"/>
    <cellStyle name="Fixed 4 2" xfId="4635"/>
    <cellStyle name="Fixed 4 3" xfId="4636"/>
    <cellStyle name="Fixed 4 4" xfId="4637"/>
    <cellStyle name="Fixed 5" xfId="4638"/>
    <cellStyle name="Fixed 5 2" xfId="4639"/>
    <cellStyle name="Fixed 5 3" xfId="4640"/>
    <cellStyle name="Fixed 5 4" xfId="4641"/>
    <cellStyle name="Fixed 6" xfId="4642"/>
    <cellStyle name="Fixed 7" xfId="4643"/>
    <cellStyle name="Fixed 8" xfId="4644"/>
    <cellStyle name="Fixed_1" xfId="4645"/>
    <cellStyle name="Fixed2 - Style2" xfId="4646"/>
    <cellStyle name="Följde hyperlänken_COLLECTIONS REVIEW0603" xfId="4647"/>
    <cellStyle name="Followed Hyperlink 2" xfId="4648"/>
    <cellStyle name="Followed Hyperlink 3" xfId="4649"/>
    <cellStyle name="Followed Hyperlink 4" xfId="4650"/>
    <cellStyle name="Footnote" xfId="4651"/>
    <cellStyle name="Footnotes" xfId="4652"/>
    <cellStyle name="form" xfId="4653"/>
    <cellStyle name="formulae" xfId="4654"/>
    <cellStyle name="Formulas" xfId="4655"/>
    <cellStyle name="Formulas 2" xfId="4656"/>
    <cellStyle name="fpc - Style6" xfId="4657"/>
    <cellStyle name="FX Rate" xfId="4658"/>
    <cellStyle name="FX Rate 2" xfId="4659"/>
    <cellStyle name="FX Rate 3" xfId="4660"/>
    <cellStyle name="General" xfId="4661"/>
    <cellStyle name="General0" xfId="4662"/>
    <cellStyle name="General0C" xfId="4663"/>
    <cellStyle name="General0R" xfId="4664"/>
    <cellStyle name="General2" xfId="4665"/>
    <cellStyle name="General3" xfId="4666"/>
    <cellStyle name="GeneralNumber" xfId="4667"/>
    <cellStyle name="GeneralNumber 2" xfId="4668"/>
    <cellStyle name="gill" xfId="4669"/>
    <cellStyle name="gill 2" xfId="4670"/>
    <cellStyle name="Global" xfId="4671"/>
    <cellStyle name="Global 2" xfId="4672"/>
    <cellStyle name="Good 10" xfId="4673"/>
    <cellStyle name="Good 10 2" xfId="4674"/>
    <cellStyle name="Good 11" xfId="4675"/>
    <cellStyle name="Good 11 2" xfId="4676"/>
    <cellStyle name="Good 12" xfId="4677"/>
    <cellStyle name="Good 12 2" xfId="4678"/>
    <cellStyle name="Good 13" xfId="4679"/>
    <cellStyle name="Good 13 2" xfId="4680"/>
    <cellStyle name="Good 14" xfId="4681"/>
    <cellStyle name="Good 14 2" xfId="4682"/>
    <cellStyle name="Good 15" xfId="4683"/>
    <cellStyle name="Good 15 2" xfId="4684"/>
    <cellStyle name="Good 16" xfId="4685"/>
    <cellStyle name="Good 16 2" xfId="4686"/>
    <cellStyle name="Good 17" xfId="4687"/>
    <cellStyle name="Good 17 2" xfId="4688"/>
    <cellStyle name="Good 18" xfId="4689"/>
    <cellStyle name="Good 18 2" xfId="4690"/>
    <cellStyle name="Good 19" xfId="4691"/>
    <cellStyle name="Good 19 2" xfId="4692"/>
    <cellStyle name="Good 2" xfId="4693"/>
    <cellStyle name="Good 2 2" xfId="4694"/>
    <cellStyle name="Good 20" xfId="4695"/>
    <cellStyle name="Good 20 2" xfId="4696"/>
    <cellStyle name="Good 21" xfId="4697"/>
    <cellStyle name="Good 21 2" xfId="4698"/>
    <cellStyle name="Good 22" xfId="4699"/>
    <cellStyle name="Good 23" xfId="4700"/>
    <cellStyle name="Good 24" xfId="4701"/>
    <cellStyle name="Good 25" xfId="4702"/>
    <cellStyle name="Good 26" xfId="4703"/>
    <cellStyle name="Good 27" xfId="4704"/>
    <cellStyle name="Good 28" xfId="4705"/>
    <cellStyle name="Good 29" xfId="4706"/>
    <cellStyle name="Good 3" xfId="4707"/>
    <cellStyle name="Good 3 2" xfId="4708"/>
    <cellStyle name="Good 30" xfId="4709"/>
    <cellStyle name="Good 31" xfId="4710"/>
    <cellStyle name="Good 32" xfId="4711"/>
    <cellStyle name="Good 33" xfId="4712"/>
    <cellStyle name="Good 34" xfId="4713"/>
    <cellStyle name="Good 35" xfId="4714"/>
    <cellStyle name="Good 36" xfId="4715"/>
    <cellStyle name="Good 4" xfId="4716"/>
    <cellStyle name="Good 4 2" xfId="4717"/>
    <cellStyle name="Good 5" xfId="4718"/>
    <cellStyle name="Good 5 2" xfId="4719"/>
    <cellStyle name="Good 6" xfId="4720"/>
    <cellStyle name="Good 6 2" xfId="4721"/>
    <cellStyle name="Good 7" xfId="4722"/>
    <cellStyle name="Good 7 2" xfId="4723"/>
    <cellStyle name="Good 8" xfId="4724"/>
    <cellStyle name="Good 8 2" xfId="4725"/>
    <cellStyle name="Good 9" xfId="4726"/>
    <cellStyle name="Good 9 2" xfId="4727"/>
    <cellStyle name="Gray bold italic" xfId="4728"/>
    <cellStyle name="Gray bold italic 2" xfId="4729"/>
    <cellStyle name="Green Bold" xfId="4730"/>
    <cellStyle name="Grey" xfId="4731"/>
    <cellStyle name="Grey 2" xfId="4732"/>
    <cellStyle name="Grey 3" xfId="4733"/>
    <cellStyle name="GreyControl" xfId="4734"/>
    <cellStyle name="greyed" xfId="4735"/>
    <cellStyle name="greyed 2" xfId="4736"/>
    <cellStyle name="greyed 2 2" xfId="4737"/>
    <cellStyle name="greyed 3" xfId="4738"/>
    <cellStyle name="greyed 3 2" xfId="4739"/>
    <cellStyle name="greyed 4" xfId="4740"/>
    <cellStyle name="greyinput" xfId="4741"/>
    <cellStyle name="greyinput 2" xfId="4742"/>
    <cellStyle name="Group-T" xfId="4743"/>
    <cellStyle name="GrowthRate" xfId="4744"/>
    <cellStyle name="Hard numbers" xfId="4745"/>
    <cellStyle name="Hard numbers 2" xfId="4746"/>
    <cellStyle name="Hard Percent" xfId="4747"/>
    <cellStyle name="Hardcoded" xfId="4748"/>
    <cellStyle name="Head - Style7" xfId="4749"/>
    <cellStyle name="Head1" xfId="4750"/>
    <cellStyle name="HEADER" xfId="4751"/>
    <cellStyle name="Header1" xfId="4752"/>
    <cellStyle name="Header2" xfId="4753"/>
    <cellStyle name="Header2 2" xfId="4754"/>
    <cellStyle name="headers" xfId="4755"/>
    <cellStyle name="Heading" xfId="4756"/>
    <cellStyle name="Heading 1 10" xfId="4757"/>
    <cellStyle name="Heading 1 10 2" xfId="4758"/>
    <cellStyle name="Heading 1 11" xfId="4759"/>
    <cellStyle name="Heading 1 11 2" xfId="4760"/>
    <cellStyle name="Heading 1 12" xfId="4761"/>
    <cellStyle name="Heading 1 12 2" xfId="4762"/>
    <cellStyle name="Heading 1 13" xfId="4763"/>
    <cellStyle name="Heading 1 13 2" xfId="4764"/>
    <cellStyle name="Heading 1 14" xfId="4765"/>
    <cellStyle name="Heading 1 14 2" xfId="4766"/>
    <cellStyle name="Heading 1 15" xfId="4767"/>
    <cellStyle name="Heading 1 15 2" xfId="4768"/>
    <cellStyle name="Heading 1 16" xfId="4769"/>
    <cellStyle name="Heading 1 16 2" xfId="4770"/>
    <cellStyle name="Heading 1 17" xfId="4771"/>
    <cellStyle name="Heading 1 17 2" xfId="4772"/>
    <cellStyle name="Heading 1 18" xfId="4773"/>
    <cellStyle name="Heading 1 18 2" xfId="4774"/>
    <cellStyle name="Heading 1 19" xfId="4775"/>
    <cellStyle name="Heading 1 19 2" xfId="4776"/>
    <cellStyle name="Heading 1 2" xfId="4777"/>
    <cellStyle name="Heading 1 2 2" xfId="4778"/>
    <cellStyle name="Heading 1 2 2 2" xfId="4779"/>
    <cellStyle name="Heading 1 2 2 3" xfId="4780"/>
    <cellStyle name="Heading 1 2 2 4" xfId="4781"/>
    <cellStyle name="Heading 1 2 2 5" xfId="4782"/>
    <cellStyle name="Heading 1 2 3" xfId="4783"/>
    <cellStyle name="Heading 1 2 4" xfId="4784"/>
    <cellStyle name="Heading 1 2 5" xfId="4785"/>
    <cellStyle name="Heading 1 2 6" xfId="4786"/>
    <cellStyle name="Heading 1 20" xfId="4787"/>
    <cellStyle name="Heading 1 20 2" xfId="4788"/>
    <cellStyle name="Heading 1 21" xfId="4789"/>
    <cellStyle name="Heading 1 21 2" xfId="4790"/>
    <cellStyle name="Heading 1 22" xfId="4791"/>
    <cellStyle name="Heading 1 23" xfId="4792"/>
    <cellStyle name="Heading 1 24" xfId="4793"/>
    <cellStyle name="Heading 1 25" xfId="4794"/>
    <cellStyle name="Heading 1 26" xfId="4795"/>
    <cellStyle name="Heading 1 27" xfId="4796"/>
    <cellStyle name="Heading 1 28" xfId="4797"/>
    <cellStyle name="Heading 1 29" xfId="4798"/>
    <cellStyle name="Heading 1 3" xfId="4799"/>
    <cellStyle name="Heading 1 3 2" xfId="4800"/>
    <cellStyle name="Heading 1 3 3" xfId="4801"/>
    <cellStyle name="Heading 1 30" xfId="4802"/>
    <cellStyle name="Heading 1 31" xfId="4803"/>
    <cellStyle name="Heading 1 32" xfId="4804"/>
    <cellStyle name="Heading 1 33" xfId="4805"/>
    <cellStyle name="Heading 1 34" xfId="4806"/>
    <cellStyle name="Heading 1 35" xfId="4807"/>
    <cellStyle name="Heading 1 36" xfId="4808"/>
    <cellStyle name="Heading 1 4" xfId="4809"/>
    <cellStyle name="Heading 1 4 2" xfId="4810"/>
    <cellStyle name="Heading 1 5" xfId="4811"/>
    <cellStyle name="Heading 1 5 2" xfId="4812"/>
    <cellStyle name="Heading 1 5 3" xfId="4813"/>
    <cellStyle name="Heading 1 5 4" xfId="4814"/>
    <cellStyle name="Heading 1 5 5" xfId="4815"/>
    <cellStyle name="Heading 1 6" xfId="4816"/>
    <cellStyle name="Heading 1 6 2" xfId="4817"/>
    <cellStyle name="Heading 1 6 3" xfId="4818"/>
    <cellStyle name="Heading 1 6 4" xfId="4819"/>
    <cellStyle name="Heading 1 6 5" xfId="4820"/>
    <cellStyle name="Heading 1 7" xfId="4821"/>
    <cellStyle name="Heading 1 7 2" xfId="4822"/>
    <cellStyle name="Heading 1 8" xfId="4823"/>
    <cellStyle name="Heading 1 8 2" xfId="4824"/>
    <cellStyle name="Heading 1 9" xfId="4825"/>
    <cellStyle name="Heading 1 9 2" xfId="4826"/>
    <cellStyle name="Heading 2 10" xfId="4827"/>
    <cellStyle name="Heading 2 10 2" xfId="4828"/>
    <cellStyle name="Heading 2 11" xfId="4829"/>
    <cellStyle name="Heading 2 11 2" xfId="4830"/>
    <cellStyle name="Heading 2 12" xfId="4831"/>
    <cellStyle name="Heading 2 12 2" xfId="4832"/>
    <cellStyle name="Heading 2 13" xfId="4833"/>
    <cellStyle name="Heading 2 13 2" xfId="4834"/>
    <cellStyle name="Heading 2 14" xfId="4835"/>
    <cellStyle name="Heading 2 14 2" xfId="4836"/>
    <cellStyle name="Heading 2 15" xfId="4837"/>
    <cellStyle name="Heading 2 15 2" xfId="4838"/>
    <cellStyle name="Heading 2 16" xfId="4839"/>
    <cellStyle name="Heading 2 16 2" xfId="4840"/>
    <cellStyle name="Heading 2 17" xfId="4841"/>
    <cellStyle name="Heading 2 17 2" xfId="4842"/>
    <cellStyle name="Heading 2 18" xfId="4843"/>
    <cellStyle name="Heading 2 18 2" xfId="4844"/>
    <cellStyle name="Heading 2 19" xfId="4845"/>
    <cellStyle name="Heading 2 19 2" xfId="4846"/>
    <cellStyle name="Heading 2 2" xfId="4847"/>
    <cellStyle name="Heading 2 2 2" xfId="4848"/>
    <cellStyle name="Heading 2 2 2 2" xfId="4849"/>
    <cellStyle name="Heading 2 2 2 3" xfId="4850"/>
    <cellStyle name="Heading 2 2 2 4" xfId="4851"/>
    <cellStyle name="Heading 2 2 2 5" xfId="4852"/>
    <cellStyle name="Heading 2 2 3" xfId="4853"/>
    <cellStyle name="Heading 2 2 4" xfId="4854"/>
    <cellStyle name="Heading 2 2 5" xfId="4855"/>
    <cellStyle name="Heading 2 2 6" xfId="4856"/>
    <cellStyle name="Heading 2 20" xfId="4857"/>
    <cellStyle name="Heading 2 20 2" xfId="4858"/>
    <cellStyle name="Heading 2 21" xfId="4859"/>
    <cellStyle name="Heading 2 21 2" xfId="4860"/>
    <cellStyle name="Heading 2 22" xfId="4861"/>
    <cellStyle name="Heading 2 23" xfId="4862"/>
    <cellStyle name="Heading 2 24" xfId="4863"/>
    <cellStyle name="Heading 2 25" xfId="4864"/>
    <cellStyle name="Heading 2 26" xfId="4865"/>
    <cellStyle name="Heading 2 27" xfId="4866"/>
    <cellStyle name="Heading 2 28" xfId="4867"/>
    <cellStyle name="Heading 2 29" xfId="4868"/>
    <cellStyle name="Heading 2 3" xfId="4869"/>
    <cellStyle name="Heading 2 3 2" xfId="4870"/>
    <cellStyle name="Heading 2 3 3" xfId="4871"/>
    <cellStyle name="Heading 2 30" xfId="4872"/>
    <cellStyle name="Heading 2 31" xfId="4873"/>
    <cellStyle name="Heading 2 32" xfId="4874"/>
    <cellStyle name="Heading 2 33" xfId="4875"/>
    <cellStyle name="Heading 2 34" xfId="4876"/>
    <cellStyle name="Heading 2 35" xfId="4877"/>
    <cellStyle name="Heading 2 36" xfId="4878"/>
    <cellStyle name="Heading 2 4" xfId="4879"/>
    <cellStyle name="Heading 2 4 2" xfId="4880"/>
    <cellStyle name="Heading 2 5" xfId="4881"/>
    <cellStyle name="Heading 2 5 2" xfId="4882"/>
    <cellStyle name="Heading 2 5 3" xfId="4883"/>
    <cellStyle name="Heading 2 5 4" xfId="4884"/>
    <cellStyle name="Heading 2 5 5" xfId="4885"/>
    <cellStyle name="Heading 2 6" xfId="4886"/>
    <cellStyle name="Heading 2 6 2" xfId="4887"/>
    <cellStyle name="Heading 2 6 3" xfId="4888"/>
    <cellStyle name="Heading 2 6 4" xfId="4889"/>
    <cellStyle name="Heading 2 6 5" xfId="4890"/>
    <cellStyle name="Heading 2 7" xfId="4891"/>
    <cellStyle name="Heading 2 7 2" xfId="4892"/>
    <cellStyle name="Heading 2 8" xfId="4893"/>
    <cellStyle name="Heading 2 8 2" xfId="4894"/>
    <cellStyle name="Heading 2 9" xfId="4895"/>
    <cellStyle name="Heading 2 9 2" xfId="4896"/>
    <cellStyle name="Heading 3 10" xfId="4897"/>
    <cellStyle name="Heading 3 10 2" xfId="4898"/>
    <cellStyle name="Heading 3 11" xfId="4899"/>
    <cellStyle name="Heading 3 11 2" xfId="4900"/>
    <cellStyle name="Heading 3 12" xfId="4901"/>
    <cellStyle name="Heading 3 12 2" xfId="4902"/>
    <cellStyle name="Heading 3 13" xfId="4903"/>
    <cellStyle name="Heading 3 13 2" xfId="4904"/>
    <cellStyle name="Heading 3 14" xfId="4905"/>
    <cellStyle name="Heading 3 14 2" xfId="4906"/>
    <cellStyle name="Heading 3 15" xfId="4907"/>
    <cellStyle name="Heading 3 15 2" xfId="4908"/>
    <cellStyle name="Heading 3 16" xfId="4909"/>
    <cellStyle name="Heading 3 16 2" xfId="4910"/>
    <cellStyle name="Heading 3 17" xfId="4911"/>
    <cellStyle name="Heading 3 17 2" xfId="4912"/>
    <cellStyle name="Heading 3 18" xfId="4913"/>
    <cellStyle name="Heading 3 18 2" xfId="4914"/>
    <cellStyle name="Heading 3 19" xfId="4915"/>
    <cellStyle name="Heading 3 19 2" xfId="4916"/>
    <cellStyle name="Heading 3 2" xfId="4917"/>
    <cellStyle name="Heading 3 2 2" xfId="4918"/>
    <cellStyle name="Heading 3 20" xfId="4919"/>
    <cellStyle name="Heading 3 20 2" xfId="4920"/>
    <cellStyle name="Heading 3 21" xfId="4921"/>
    <cellStyle name="Heading 3 21 2" xfId="4922"/>
    <cellStyle name="Heading 3 22" xfId="4923"/>
    <cellStyle name="Heading 3 23" xfId="4924"/>
    <cellStyle name="Heading 3 24" xfId="4925"/>
    <cellStyle name="Heading 3 25" xfId="4926"/>
    <cellStyle name="Heading 3 26" xfId="4927"/>
    <cellStyle name="Heading 3 27" xfId="4928"/>
    <cellStyle name="Heading 3 28" xfId="4929"/>
    <cellStyle name="Heading 3 29" xfId="4930"/>
    <cellStyle name="Heading 3 3" xfId="4931"/>
    <cellStyle name="Heading 3 3 2" xfId="4932"/>
    <cellStyle name="Heading 3 30" xfId="4933"/>
    <cellStyle name="Heading 3 31" xfId="4934"/>
    <cellStyle name="Heading 3 32" xfId="4935"/>
    <cellStyle name="Heading 3 33" xfId="4936"/>
    <cellStyle name="Heading 3 34" xfId="4937"/>
    <cellStyle name="Heading 3 35" xfId="4938"/>
    <cellStyle name="Heading 3 36" xfId="4939"/>
    <cellStyle name="Heading 3 4" xfId="4940"/>
    <cellStyle name="Heading 3 4 2" xfId="4941"/>
    <cellStyle name="Heading 3 5" xfId="4942"/>
    <cellStyle name="Heading 3 5 2" xfId="4943"/>
    <cellStyle name="Heading 3 6" xfId="4944"/>
    <cellStyle name="Heading 3 6 2" xfId="4945"/>
    <cellStyle name="Heading 3 7" xfId="4946"/>
    <cellStyle name="Heading 3 7 2" xfId="4947"/>
    <cellStyle name="Heading 3 8" xfId="4948"/>
    <cellStyle name="Heading 3 8 2" xfId="4949"/>
    <cellStyle name="Heading 3 9" xfId="4950"/>
    <cellStyle name="Heading 3 9 2" xfId="4951"/>
    <cellStyle name="Heading 4 10" xfId="4952"/>
    <cellStyle name="Heading 4 10 2" xfId="4953"/>
    <cellStyle name="Heading 4 11" xfId="4954"/>
    <cellStyle name="Heading 4 11 2" xfId="4955"/>
    <cellStyle name="Heading 4 12" xfId="4956"/>
    <cellStyle name="Heading 4 12 2" xfId="4957"/>
    <cellStyle name="Heading 4 13" xfId="4958"/>
    <cellStyle name="Heading 4 13 2" xfId="4959"/>
    <cellStyle name="Heading 4 14" xfId="4960"/>
    <cellStyle name="Heading 4 14 2" xfId="4961"/>
    <cellStyle name="Heading 4 15" xfId="4962"/>
    <cellStyle name="Heading 4 15 2" xfId="4963"/>
    <cellStyle name="Heading 4 16" xfId="4964"/>
    <cellStyle name="Heading 4 16 2" xfId="4965"/>
    <cellStyle name="Heading 4 17" xfId="4966"/>
    <cellStyle name="Heading 4 17 2" xfId="4967"/>
    <cellStyle name="Heading 4 18" xfId="4968"/>
    <cellStyle name="Heading 4 18 2" xfId="4969"/>
    <cellStyle name="Heading 4 19" xfId="4970"/>
    <cellStyle name="Heading 4 19 2" xfId="4971"/>
    <cellStyle name="Heading 4 2" xfId="4972"/>
    <cellStyle name="Heading 4 2 2" xfId="4973"/>
    <cellStyle name="Heading 4 20" xfId="4974"/>
    <cellStyle name="Heading 4 20 2" xfId="4975"/>
    <cellStyle name="Heading 4 21" xfId="4976"/>
    <cellStyle name="Heading 4 21 2" xfId="4977"/>
    <cellStyle name="Heading 4 22" xfId="4978"/>
    <cellStyle name="Heading 4 23" xfId="4979"/>
    <cellStyle name="Heading 4 24" xfId="4980"/>
    <cellStyle name="Heading 4 25" xfId="4981"/>
    <cellStyle name="Heading 4 26" xfId="4982"/>
    <cellStyle name="Heading 4 27" xfId="4983"/>
    <cellStyle name="Heading 4 28" xfId="4984"/>
    <cellStyle name="Heading 4 29" xfId="4985"/>
    <cellStyle name="Heading 4 3" xfId="4986"/>
    <cellStyle name="Heading 4 3 2" xfId="4987"/>
    <cellStyle name="Heading 4 30" xfId="4988"/>
    <cellStyle name="Heading 4 31" xfId="4989"/>
    <cellStyle name="Heading 4 32" xfId="4990"/>
    <cellStyle name="Heading 4 33" xfId="4991"/>
    <cellStyle name="Heading 4 34" xfId="4992"/>
    <cellStyle name="Heading 4 35" xfId="4993"/>
    <cellStyle name="Heading 4 36" xfId="4994"/>
    <cellStyle name="Heading 4 4" xfId="4995"/>
    <cellStyle name="Heading 4 4 2" xfId="4996"/>
    <cellStyle name="Heading 4 5" xfId="4997"/>
    <cellStyle name="Heading 4 5 2" xfId="4998"/>
    <cellStyle name="Heading 4 6" xfId="4999"/>
    <cellStyle name="Heading 4 6 2" xfId="5000"/>
    <cellStyle name="Heading 4 7" xfId="5001"/>
    <cellStyle name="Heading 4 7 2" xfId="5002"/>
    <cellStyle name="Heading 4 8" xfId="5003"/>
    <cellStyle name="Heading 4 8 2" xfId="5004"/>
    <cellStyle name="Heading 4 9" xfId="5005"/>
    <cellStyle name="Heading 4 9 2" xfId="5006"/>
    <cellStyle name="Heading No Underline" xfId="5007"/>
    <cellStyle name="Heading With Underline" xfId="5008"/>
    <cellStyle name="Heading With Underline 2" xfId="5009"/>
    <cellStyle name="Heading1" xfId="5010"/>
    <cellStyle name="Heading2" xfId="5011"/>
    <cellStyle name="Heading3" xfId="5012"/>
    <cellStyle name="Heading4" xfId="5013"/>
    <cellStyle name="HeadingMonth" xfId="5014"/>
    <cellStyle name="HeadingR" xfId="5015"/>
    <cellStyle name="HEADINGS" xfId="5016"/>
    <cellStyle name="HEADINGSTOP" xfId="5017"/>
    <cellStyle name="HeadingTable" xfId="5018"/>
    <cellStyle name="HeadingTable 2" xfId="5019"/>
    <cellStyle name="HeadlineStyle" xfId="5020"/>
    <cellStyle name="HeadlineStyleJustified" xfId="5021"/>
    <cellStyle name="helvetica" xfId="5022"/>
    <cellStyle name="Hidden" xfId="5023"/>
    <cellStyle name="HIGHLIGHT" xfId="5024"/>
    <cellStyle name="highlightExposure" xfId="5025"/>
    <cellStyle name="highlightExposure 2" xfId="5026"/>
    <cellStyle name="highlightExposure 2 2" xfId="5027"/>
    <cellStyle name="highlightExposure 3" xfId="5028"/>
    <cellStyle name="highlightExposure 3 2" xfId="5029"/>
    <cellStyle name="highlightExposure 4" xfId="5030"/>
    <cellStyle name="highlightPD" xfId="5031"/>
    <cellStyle name="highlightPD 2" xfId="5032"/>
    <cellStyle name="highlightPercentage" xfId="5033"/>
    <cellStyle name="highlightPercentage 2" xfId="5034"/>
    <cellStyle name="highlightText" xfId="5035"/>
    <cellStyle name="highlightText 2" xfId="5036"/>
    <cellStyle name="Hot" xfId="5037"/>
    <cellStyle name="HotLink" xfId="5038"/>
    <cellStyle name="hotlinks" xfId="5039"/>
    <cellStyle name="HOWARD" xfId="5040"/>
    <cellStyle name="Hyperlänk_COLLECTIONS REVIEW0603" xfId="5041"/>
    <cellStyle name="Hyperlink 2" xfId="5042"/>
    <cellStyle name="Hyperlink 2 2" xfId="5043"/>
    <cellStyle name="Hyperlink 2 3" xfId="5044"/>
    <cellStyle name="Hyperlink 2 4" xfId="5045"/>
    <cellStyle name="Hyperlink 2 5" xfId="5046"/>
    <cellStyle name="Hyperlink 3" xfId="5047"/>
    <cellStyle name="Hyperlink 4" xfId="5048"/>
    <cellStyle name="Hyperlink 5" xfId="6596"/>
    <cellStyle name="IDD" xfId="5049"/>
    <cellStyle name="Including Ylds" xfId="5050"/>
    <cellStyle name="IncomeStatement" xfId="5051"/>
    <cellStyle name="IncStmt" xfId="5052"/>
    <cellStyle name="IncStmt 2" xfId="5053"/>
    <cellStyle name="IncStmt 3" xfId="5054"/>
    <cellStyle name="Indent 1" xfId="6581"/>
    <cellStyle name="Indent 2" xfId="6582"/>
    <cellStyle name="InpComma0" xfId="5055"/>
    <cellStyle name="InpComma1" xfId="5056"/>
    <cellStyle name="InpComma2" xfId="5057"/>
    <cellStyle name="InpComma3" xfId="5058"/>
    <cellStyle name="InpComma4" xfId="5059"/>
    <cellStyle name="InpCurr0" xfId="5060"/>
    <cellStyle name="InpCurr1" xfId="5061"/>
    <cellStyle name="InpCurr2" xfId="5062"/>
    <cellStyle name="InpCurr3" xfId="5063"/>
    <cellStyle name="InpCurr4" xfId="5064"/>
    <cellStyle name="InpDate" xfId="5065"/>
    <cellStyle name="InpPercent0" xfId="5066"/>
    <cellStyle name="InpPercent1" xfId="5067"/>
    <cellStyle name="InpPercent2" xfId="5068"/>
    <cellStyle name="InpText" xfId="5069"/>
    <cellStyle name="InpText 2" xfId="5070"/>
    <cellStyle name="InpText 3" xfId="5071"/>
    <cellStyle name="InpText 4" xfId="5072"/>
    <cellStyle name="Input [yellow]" xfId="5073"/>
    <cellStyle name="Input [yellow] 2" xfId="5074"/>
    <cellStyle name="Input [yellow] 2 2" xfId="5075"/>
    <cellStyle name="Input [yellow] 3" xfId="5076"/>
    <cellStyle name="Input [yellow] 3 2" xfId="5077"/>
    <cellStyle name="Input [yellow] 4" xfId="5078"/>
    <cellStyle name="Input 10" xfId="5079"/>
    <cellStyle name="Input 10 2" xfId="5080"/>
    <cellStyle name="Input 10 3" xfId="5081"/>
    <cellStyle name="Input 10 4" xfId="5082"/>
    <cellStyle name="Input 10 5" xfId="5083"/>
    <cellStyle name="Input 11" xfId="5084"/>
    <cellStyle name="Input 11 2" xfId="5085"/>
    <cellStyle name="Input 11 3" xfId="5086"/>
    <cellStyle name="Input 11 4" xfId="5087"/>
    <cellStyle name="Input 11 5" xfId="5088"/>
    <cellStyle name="Input 12" xfId="5089"/>
    <cellStyle name="Input 12 2" xfId="5090"/>
    <cellStyle name="Input 12 3" xfId="5091"/>
    <cellStyle name="Input 12 4" xfId="5092"/>
    <cellStyle name="Input 12 5" xfId="5093"/>
    <cellStyle name="Input 13" xfId="5094"/>
    <cellStyle name="Input 13 2" xfId="5095"/>
    <cellStyle name="Input 13 3" xfId="5096"/>
    <cellStyle name="Input 13 4" xfId="5097"/>
    <cellStyle name="Input 13 5" xfId="5098"/>
    <cellStyle name="Input 14" xfId="5099"/>
    <cellStyle name="Input 14 2" xfId="5100"/>
    <cellStyle name="Input 14 3" xfId="5101"/>
    <cellStyle name="Input 14 4" xfId="5102"/>
    <cellStyle name="Input 14 5" xfId="5103"/>
    <cellStyle name="Input 15" xfId="5104"/>
    <cellStyle name="Input 15 2" xfId="5105"/>
    <cellStyle name="Input 15 3" xfId="5106"/>
    <cellStyle name="Input 15 4" xfId="5107"/>
    <cellStyle name="Input 15 5" xfId="5108"/>
    <cellStyle name="Input 16" xfId="5109"/>
    <cellStyle name="Input 16 2" xfId="5110"/>
    <cellStyle name="Input 17" xfId="5111"/>
    <cellStyle name="Input 17 2" xfId="5112"/>
    <cellStyle name="Input 18" xfId="5113"/>
    <cellStyle name="Input 18 2" xfId="5114"/>
    <cellStyle name="Input 19" xfId="5115"/>
    <cellStyle name="Input 19 2" xfId="5116"/>
    <cellStyle name="Input 2" xfId="5117"/>
    <cellStyle name="Input 2 2" xfId="5118"/>
    <cellStyle name="Input 2 2 2" xfId="5119"/>
    <cellStyle name="Input 2 2 3" xfId="5120"/>
    <cellStyle name="Input 2 2 4" xfId="5121"/>
    <cellStyle name="Input 2 3" xfId="5122"/>
    <cellStyle name="Input 20" xfId="5123"/>
    <cellStyle name="Input 20 2" xfId="5124"/>
    <cellStyle name="Input 21" xfId="5125"/>
    <cellStyle name="Input 21 2" xfId="5126"/>
    <cellStyle name="Input 22" xfId="5127"/>
    <cellStyle name="Input 23" xfId="5128"/>
    <cellStyle name="Input 24" xfId="5129"/>
    <cellStyle name="Input 25" xfId="5130"/>
    <cellStyle name="Input 26" xfId="5131"/>
    <cellStyle name="Input 27" xfId="5132"/>
    <cellStyle name="Input 28" xfId="5133"/>
    <cellStyle name="Input 29" xfId="5134"/>
    <cellStyle name="Input 3" xfId="5135"/>
    <cellStyle name="Input 3 2" xfId="5136"/>
    <cellStyle name="Input 3 2 2" xfId="5137"/>
    <cellStyle name="Input 3 2 3" xfId="5138"/>
    <cellStyle name="Input 3 2 4" xfId="5139"/>
    <cellStyle name="Input 3 3" xfId="5140"/>
    <cellStyle name="Input 30" xfId="5141"/>
    <cellStyle name="Input 31" xfId="5142"/>
    <cellStyle name="Input 32" xfId="5143"/>
    <cellStyle name="Input 33" xfId="5144"/>
    <cellStyle name="Input 34" xfId="5145"/>
    <cellStyle name="Input 35" xfId="5146"/>
    <cellStyle name="Input 36" xfId="5147"/>
    <cellStyle name="Input 4" xfId="5148"/>
    <cellStyle name="Input 4 2" xfId="5149"/>
    <cellStyle name="Input 4 2 2" xfId="5150"/>
    <cellStyle name="Input 4 2 3" xfId="5151"/>
    <cellStyle name="Input 4 2 4" xfId="5152"/>
    <cellStyle name="Input 4 3" xfId="5153"/>
    <cellStyle name="Input 5" xfId="5154"/>
    <cellStyle name="Input 5 2" xfId="5155"/>
    <cellStyle name="Input 5 2 2" xfId="5156"/>
    <cellStyle name="Input 5 2 3" xfId="5157"/>
    <cellStyle name="Input 5 2 4" xfId="5158"/>
    <cellStyle name="Input 5 3" xfId="5159"/>
    <cellStyle name="Input 6" xfId="5160"/>
    <cellStyle name="Input 6 2" xfId="5161"/>
    <cellStyle name="Input 6 3" xfId="5162"/>
    <cellStyle name="Input 7" xfId="5163"/>
    <cellStyle name="Input 7 2" xfId="5164"/>
    <cellStyle name="Input 7 3" xfId="5165"/>
    <cellStyle name="Input 8" xfId="5166"/>
    <cellStyle name="Input 8 2" xfId="5167"/>
    <cellStyle name="Input 8 3" xfId="5168"/>
    <cellStyle name="Input 9" xfId="5169"/>
    <cellStyle name="Input 9 2" xfId="5170"/>
    <cellStyle name="Input 9 3" xfId="5171"/>
    <cellStyle name="Input Cells" xfId="5172"/>
    <cellStyle name="Input comment text" xfId="5173"/>
    <cellStyle name="Input Currency" xfId="5174"/>
    <cellStyle name="Input date" xfId="5175"/>
    <cellStyle name="Input Divider" xfId="6583"/>
    <cellStyle name="Input Dollar" xfId="5176"/>
    <cellStyle name="Input Fixed [0]" xfId="5177"/>
    <cellStyle name="Input Float" xfId="5178"/>
    <cellStyle name="Input Header" xfId="6584"/>
    <cellStyle name="Input Normal" xfId="5179"/>
    <cellStyle name="Input Normal (0)" xfId="5180"/>
    <cellStyle name="Input Normal_~7945259" xfId="5181"/>
    <cellStyle name="Input Percent" xfId="5182"/>
    <cellStyle name="Input Percent (1)" xfId="5183"/>
    <cellStyle name="Input Percent [2]" xfId="5184"/>
    <cellStyle name="Input Percent_Data" xfId="5185"/>
    <cellStyle name="Input Row" xfId="6585"/>
    <cellStyle name="Input Titles" xfId="5186"/>
    <cellStyle name="InputBlueFont_Valuation " xfId="5187"/>
    <cellStyle name="InputCell" xfId="5188"/>
    <cellStyle name="InputCell 2" xfId="5189"/>
    <cellStyle name="InputCurrency" xfId="5190"/>
    <cellStyle name="InputCurrency2" xfId="5191"/>
    <cellStyle name="inputExposure" xfId="5192"/>
    <cellStyle name="inputExposure 2" xfId="5193"/>
    <cellStyle name="InputMultiple1" xfId="5194"/>
    <cellStyle name="InputPercent1" xfId="5195"/>
    <cellStyle name="Integer" xfId="5196"/>
    <cellStyle name="IS Summary" xfId="5197"/>
    <cellStyle name="Italic" xfId="5198"/>
    <cellStyle name="Item" xfId="5199"/>
    <cellStyle name="ItemTypeClass" xfId="5200"/>
    <cellStyle name="ItemTypeClass 2" xfId="5201"/>
    <cellStyle name="ItemTypeClass 3" xfId="5202"/>
    <cellStyle name="ItemTypeClass 4" xfId="5203"/>
    <cellStyle name="JPM" xfId="5204"/>
    <cellStyle name="l" xfId="5205"/>
    <cellStyle name="l]_x000d__x000a_Path=M:\RIOCEN01_x000d__x000a_Name=Carlos Emilio Brousse_x000d__x000a_DDEApps=nsf,nsg,nsh,ntf,ns2,ors,org_x000d__x000a_SmartIcons=Todos_x000d__x000a_" xfId="5206"/>
    <cellStyle name="l]_x000d__x000a_Path=M:\RIOCEN01_x000d__x000a_Name=Carlos Emilio Brousse_x000d__x000a_DDEApps=nsf,nsg,nsh,ntf,ns2,ors,org_x000d__x000a_SmartIcons=Todos_x000d__x000a_ 2" xfId="5207"/>
    <cellStyle name="Label" xfId="5208"/>
    <cellStyle name="Label 2" xfId="5209"/>
    <cellStyle name="last line" xfId="5210"/>
    <cellStyle name="last line 2" xfId="5211"/>
    <cellStyle name="Lds1" xfId="5212"/>
    <cellStyle name="Left" xfId="5213"/>
    <cellStyle name="Lien hypertexte" xfId="5214"/>
    <cellStyle name="Lien hypertexte visité" xfId="5215"/>
    <cellStyle name="lightblue" xfId="5216"/>
    <cellStyle name="Line" xfId="5217"/>
    <cellStyle name="LineItem" xfId="5218"/>
    <cellStyle name="LineItemPrompt" xfId="5219"/>
    <cellStyle name="LineItemValue" xfId="5220"/>
    <cellStyle name="LineNum w/ Border" xfId="5221"/>
    <cellStyle name="LineNum w/ Border 2" xfId="5222"/>
    <cellStyle name="LineNum w/ Border 2 2" xfId="5223"/>
    <cellStyle name="LineNum w/ Border 3" xfId="5224"/>
    <cellStyle name="LineNum w/ Border 3 2" xfId="5225"/>
    <cellStyle name="LineNum w/ Border 4" xfId="5226"/>
    <cellStyle name="LineNumbers" xfId="5227"/>
    <cellStyle name="LineNumbersFirstColumn" xfId="5228"/>
    <cellStyle name="Lines" xfId="5229"/>
    <cellStyle name="Link Currency (0)" xfId="5230"/>
    <cellStyle name="Link Currency (2)" xfId="5231"/>
    <cellStyle name="Link Units (0)" xfId="5232"/>
    <cellStyle name="Link Units (1)" xfId="5233"/>
    <cellStyle name="Link Units (2)" xfId="5234"/>
    <cellStyle name="Linked Cell 10" xfId="5235"/>
    <cellStyle name="Linked Cell 10 2" xfId="5236"/>
    <cellStyle name="Linked Cell 11" xfId="5237"/>
    <cellStyle name="Linked Cell 11 2" xfId="5238"/>
    <cellStyle name="Linked Cell 12" xfId="5239"/>
    <cellStyle name="Linked Cell 12 2" xfId="5240"/>
    <cellStyle name="Linked Cell 13" xfId="5241"/>
    <cellStyle name="Linked Cell 13 2" xfId="5242"/>
    <cellStyle name="Linked Cell 14" xfId="5243"/>
    <cellStyle name="Linked Cell 14 2" xfId="5244"/>
    <cellStyle name="Linked Cell 15" xfId="5245"/>
    <cellStyle name="Linked Cell 15 2" xfId="5246"/>
    <cellStyle name="Linked Cell 16" xfId="5247"/>
    <cellStyle name="Linked Cell 16 2" xfId="5248"/>
    <cellStyle name="Linked Cell 17" xfId="5249"/>
    <cellStyle name="Linked Cell 17 2" xfId="5250"/>
    <cellStyle name="Linked Cell 18" xfId="5251"/>
    <cellStyle name="Linked Cell 18 2" xfId="5252"/>
    <cellStyle name="Linked Cell 19" xfId="5253"/>
    <cellStyle name="Linked Cell 19 2" xfId="5254"/>
    <cellStyle name="Linked Cell 2" xfId="5255"/>
    <cellStyle name="Linked Cell 2 2" xfId="5256"/>
    <cellStyle name="Linked Cell 20" xfId="5257"/>
    <cellStyle name="Linked Cell 20 2" xfId="5258"/>
    <cellStyle name="Linked Cell 21" xfId="5259"/>
    <cellStyle name="Linked Cell 21 2" xfId="5260"/>
    <cellStyle name="Linked Cell 22" xfId="5261"/>
    <cellStyle name="Linked Cell 23" xfId="5262"/>
    <cellStyle name="Linked Cell 24" xfId="5263"/>
    <cellStyle name="Linked Cell 25" xfId="5264"/>
    <cellStyle name="Linked Cell 26" xfId="5265"/>
    <cellStyle name="Linked Cell 27" xfId="5266"/>
    <cellStyle name="Linked Cell 28" xfId="5267"/>
    <cellStyle name="Linked Cell 29" xfId="5268"/>
    <cellStyle name="Linked Cell 3" xfId="5269"/>
    <cellStyle name="Linked Cell 3 2" xfId="5270"/>
    <cellStyle name="Linked Cell 30" xfId="5271"/>
    <cellStyle name="Linked Cell 31" xfId="5272"/>
    <cellStyle name="Linked Cell 32" xfId="5273"/>
    <cellStyle name="Linked Cell 33" xfId="5274"/>
    <cellStyle name="Linked Cell 34" xfId="5275"/>
    <cellStyle name="Linked Cell 35" xfId="5276"/>
    <cellStyle name="Linked Cell 36" xfId="5277"/>
    <cellStyle name="Linked Cell 4" xfId="5278"/>
    <cellStyle name="Linked Cell 4 2" xfId="5279"/>
    <cellStyle name="Linked Cell 5" xfId="5280"/>
    <cellStyle name="Linked Cell 5 2" xfId="5281"/>
    <cellStyle name="Linked Cell 6" xfId="5282"/>
    <cellStyle name="Linked Cell 6 2" xfId="5283"/>
    <cellStyle name="Linked Cell 7" xfId="5284"/>
    <cellStyle name="Linked Cell 7 2" xfId="5285"/>
    <cellStyle name="Linked Cell 8" xfId="5286"/>
    <cellStyle name="Linked Cell 8 2" xfId="5287"/>
    <cellStyle name="Linked Cell 9" xfId="5288"/>
    <cellStyle name="Linked Cell 9 2" xfId="5289"/>
    <cellStyle name="Linked Cells" xfId="5290"/>
    <cellStyle name="Linked-Sheet" xfId="5291"/>
    <cellStyle name="Linked-WB" xfId="5292"/>
    <cellStyle name="Locked" xfId="5293"/>
    <cellStyle name="m/d/yy" xfId="5294"/>
    <cellStyle name="m/d/yy 2" xfId="5295"/>
    <cellStyle name="MacroComment" xfId="5296"/>
    <cellStyle name="MacroHeading" xfId="5297"/>
    <cellStyle name="Magic" xfId="5298"/>
    <cellStyle name="Magic 2" xfId="5299"/>
    <cellStyle name="Margins" xfId="5300"/>
    <cellStyle name="Middle" xfId="5301"/>
    <cellStyle name="Mifrog" xfId="5302"/>
    <cellStyle name="Mifrog 2" xfId="5303"/>
    <cellStyle name="Migliaia (0)_07 Deut - FS0699HY" xfId="5304"/>
    <cellStyle name="Migliaia_07 Deut - FS0699HY" xfId="5305"/>
    <cellStyle name="Millares [0]_10 AVERIAS MASIVAS + ANT" xfId="5306"/>
    <cellStyle name="Millares_10 AVERIAS MASIVAS + ANT" xfId="5307"/>
    <cellStyle name="Milliers [0]_!!!GO" xfId="5308"/>
    <cellStyle name="Milliers_!!!GO" xfId="5309"/>
    <cellStyle name="Millions" xfId="5310"/>
    <cellStyle name="Millions 2" xfId="5311"/>
    <cellStyle name="Millions 3" xfId="5312"/>
    <cellStyle name="Millions[1]" xfId="5313"/>
    <cellStyle name="Millions_~0154029" xfId="5314"/>
    <cellStyle name="Moneda [0]_10 AVERIAS MASIVAS + ANT" xfId="5315"/>
    <cellStyle name="Moneda_10 AVERIAS MASIVAS + ANT" xfId="5316"/>
    <cellStyle name="Monétaire [0]_!!!GO" xfId="5317"/>
    <cellStyle name="Monétaire_!!!GO" xfId="5318"/>
    <cellStyle name="Monetario" xfId="5319"/>
    <cellStyle name="MonthYear" xfId="5320"/>
    <cellStyle name="Mul1" xfId="5321"/>
    <cellStyle name="Multiple" xfId="5322"/>
    <cellStyle name="Multiple [0]" xfId="5323"/>
    <cellStyle name="Multiple [1]" xfId="5324"/>
    <cellStyle name="Multiple 10" xfId="5325"/>
    <cellStyle name="Multiple 2" xfId="5326"/>
    <cellStyle name="Multiple 3" xfId="5327"/>
    <cellStyle name="Multiple 4" xfId="5328"/>
    <cellStyle name="Multiple 5" xfId="5329"/>
    <cellStyle name="Multiple 6" xfId="5330"/>
    <cellStyle name="Multiple 7" xfId="5331"/>
    <cellStyle name="Multiple 8" xfId="5332"/>
    <cellStyle name="Multiple 9" xfId="5333"/>
    <cellStyle name="Multiple(1)" xfId="5334"/>
    <cellStyle name="Multiple(2)" xfId="5335"/>
    <cellStyle name="Multiple_1Q10 ERF Supplement 3-15-10 Check" xfId="5336"/>
    <cellStyle name="Multiple1" xfId="5337"/>
    <cellStyle name="My Date" xfId="5338"/>
    <cellStyle name="My Date 2" xfId="5339"/>
    <cellStyle name="My Date 3" xfId="5340"/>
    <cellStyle name="n*" xfId="5341"/>
    <cellStyle name="NA is zero" xfId="5342"/>
    <cellStyle name="Needs update" xfId="5343"/>
    <cellStyle name="Neutral 10" xfId="5344"/>
    <cellStyle name="Neutral 10 2" xfId="5345"/>
    <cellStyle name="Neutral 11" xfId="5346"/>
    <cellStyle name="Neutral 11 2" xfId="5347"/>
    <cellStyle name="Neutral 12" xfId="5348"/>
    <cellStyle name="Neutral 12 2" xfId="5349"/>
    <cellStyle name="Neutral 13" xfId="5350"/>
    <cellStyle name="Neutral 13 2" xfId="5351"/>
    <cellStyle name="Neutral 14" xfId="5352"/>
    <cellStyle name="Neutral 14 2" xfId="5353"/>
    <cellStyle name="Neutral 15" xfId="5354"/>
    <cellStyle name="Neutral 15 2" xfId="5355"/>
    <cellStyle name="Neutral 16" xfId="5356"/>
    <cellStyle name="Neutral 16 2" xfId="5357"/>
    <cellStyle name="Neutral 17" xfId="5358"/>
    <cellStyle name="Neutral 17 2" xfId="5359"/>
    <cellStyle name="Neutral 18" xfId="5360"/>
    <cellStyle name="Neutral 18 2" xfId="5361"/>
    <cellStyle name="Neutral 19" xfId="5362"/>
    <cellStyle name="Neutral 19 2" xfId="5363"/>
    <cellStyle name="Neutral 2" xfId="5364"/>
    <cellStyle name="Neutral 2 2" xfId="5365"/>
    <cellStyle name="Neutral 20" xfId="5366"/>
    <cellStyle name="Neutral 20 2" xfId="5367"/>
    <cellStyle name="Neutral 21" xfId="5368"/>
    <cellStyle name="Neutral 21 2" xfId="5369"/>
    <cellStyle name="Neutral 22" xfId="5370"/>
    <cellStyle name="Neutral 23" xfId="5371"/>
    <cellStyle name="Neutral 24" xfId="5372"/>
    <cellStyle name="Neutral 25" xfId="5373"/>
    <cellStyle name="Neutral 26" xfId="5374"/>
    <cellStyle name="Neutral 27" xfId="5375"/>
    <cellStyle name="Neutral 28" xfId="5376"/>
    <cellStyle name="Neutral 29" xfId="5377"/>
    <cellStyle name="Neutral 3" xfId="5378"/>
    <cellStyle name="Neutral 3 2" xfId="5379"/>
    <cellStyle name="Neutral 30" xfId="5380"/>
    <cellStyle name="Neutral 31" xfId="5381"/>
    <cellStyle name="Neutral 32" xfId="5382"/>
    <cellStyle name="Neutral 33" xfId="5383"/>
    <cellStyle name="Neutral 34" xfId="5384"/>
    <cellStyle name="Neutral 35" xfId="5385"/>
    <cellStyle name="Neutral 36" xfId="5386"/>
    <cellStyle name="Neutral 4" xfId="5387"/>
    <cellStyle name="Neutral 4 2" xfId="5388"/>
    <cellStyle name="Neutral 5" xfId="5389"/>
    <cellStyle name="Neutral 5 2" xfId="5390"/>
    <cellStyle name="Neutral 6" xfId="5391"/>
    <cellStyle name="Neutral 6 2" xfId="5392"/>
    <cellStyle name="Neutral 7" xfId="5393"/>
    <cellStyle name="Neutral 7 2" xfId="5394"/>
    <cellStyle name="Neutral 8" xfId="5395"/>
    <cellStyle name="Neutral 8 2" xfId="5396"/>
    <cellStyle name="Neutral 9" xfId="5397"/>
    <cellStyle name="Neutral 9 2" xfId="5398"/>
    <cellStyle name="New Times Roman" xfId="5399"/>
    <cellStyle name="NewAcct" xfId="5400"/>
    <cellStyle name="newstyle" xfId="5401"/>
    <cellStyle name="no dec" xfId="5402"/>
    <cellStyle name="No-Action" xfId="5403"/>
    <cellStyle name="NoEntry" xfId="5404"/>
    <cellStyle name="NoEntry 2" xfId="5405"/>
    <cellStyle name="NoMultiple(1)" xfId="5406"/>
    <cellStyle name="NoMultiple(2)" xfId="5407"/>
    <cellStyle name="NonBoldCoverHyperlink" xfId="5408"/>
    <cellStyle name="NoPercent(0)" xfId="5409"/>
    <cellStyle name="NoPercent(1)" xfId="5410"/>
    <cellStyle name="NoPercent(2)" xfId="5411"/>
    <cellStyle name="Nor" xfId="5412"/>
    <cellStyle name="Normal" xfId="0" builtinId="0"/>
    <cellStyle name="Normal--" xfId="5413"/>
    <cellStyle name="Normal - Style1" xfId="5414"/>
    <cellStyle name="Normal - Style1 2" xfId="5415"/>
    <cellStyle name="Normal - Style2" xfId="5416"/>
    <cellStyle name="Normal - Style3" xfId="5417"/>
    <cellStyle name="Normal - Style4" xfId="5418"/>
    <cellStyle name="Normal - Style5" xfId="5419"/>
    <cellStyle name="Normal - Style6" xfId="5420"/>
    <cellStyle name="Normal - Style7" xfId="5421"/>
    <cellStyle name="Normal - Style8" xfId="5422"/>
    <cellStyle name="Normal [0]" xfId="5423"/>
    <cellStyle name="Normal [1]" xfId="5424"/>
    <cellStyle name="Normal [2]" xfId="5425"/>
    <cellStyle name="Normal [3]" xfId="5426"/>
    <cellStyle name="Normal 10" xfId="5427"/>
    <cellStyle name="Normal 10 2" xfId="5428"/>
    <cellStyle name="Normal 10 2 2" xfId="5429"/>
    <cellStyle name="Normal 10 2 3" xfId="5430"/>
    <cellStyle name="Normal 10 3" xfId="5431"/>
    <cellStyle name="Normal 10 3 2" xfId="5432"/>
    <cellStyle name="Normal 10 4" xfId="5433"/>
    <cellStyle name="Normal 10 5" xfId="5434"/>
    <cellStyle name="Normal 10 6" xfId="5435"/>
    <cellStyle name="Normal 10 7" xfId="5436"/>
    <cellStyle name="Normal 10 8" xfId="5437"/>
    <cellStyle name="Normal 10 9" xfId="5438"/>
    <cellStyle name="Normal 11" xfId="5439"/>
    <cellStyle name="Normal 11 2" xfId="5440"/>
    <cellStyle name="Normal 11 2 2" xfId="5441"/>
    <cellStyle name="Normal 11 2 3" xfId="5442"/>
    <cellStyle name="Normal 11 3" xfId="5443"/>
    <cellStyle name="Normal 11 4" xfId="5444"/>
    <cellStyle name="Normal 11 5" xfId="5445"/>
    <cellStyle name="Normal 11 6" xfId="5446"/>
    <cellStyle name="Normal 11 7" xfId="5447"/>
    <cellStyle name="Normal 12" xfId="5448"/>
    <cellStyle name="Normal 12 2" xfId="5449"/>
    <cellStyle name="Normal 12 3" xfId="5450"/>
    <cellStyle name="Normal 12 4" xfId="5451"/>
    <cellStyle name="Normal 12 5" xfId="5452"/>
    <cellStyle name="Normal 12 6" xfId="5453"/>
    <cellStyle name="Normal 12 7" xfId="5454"/>
    <cellStyle name="Normal 13" xfId="5455"/>
    <cellStyle name="Normal 13 2" xfId="5456"/>
    <cellStyle name="Normal 13 2 2" xfId="5457"/>
    <cellStyle name="Normal 13 2 3" xfId="5458"/>
    <cellStyle name="Normal 13 2 3 2" xfId="5459"/>
    <cellStyle name="Normal 13 2 3 3" xfId="5460"/>
    <cellStyle name="Normal 13 3" xfId="5461"/>
    <cellStyle name="Normal 13 4" xfId="5462"/>
    <cellStyle name="Normal 13 5" xfId="5463"/>
    <cellStyle name="Normal 13 6" xfId="5464"/>
    <cellStyle name="Normal 13 7" xfId="5465"/>
    <cellStyle name="Normal 13 8" xfId="5466"/>
    <cellStyle name="Normal 14" xfId="5467"/>
    <cellStyle name="Normal 14 2" xfId="5468"/>
    <cellStyle name="Normal 14 3" xfId="5469"/>
    <cellStyle name="Normal 14 4" xfId="5470"/>
    <cellStyle name="Normal 14 5" xfId="5471"/>
    <cellStyle name="Normal 14 6" xfId="5472"/>
    <cellStyle name="Normal 15" xfId="5473"/>
    <cellStyle name="Normal 15 2" xfId="5474"/>
    <cellStyle name="Normal 15 2 2" xfId="5475"/>
    <cellStyle name="Normal 15 3" xfId="5476"/>
    <cellStyle name="Normal 15 4" xfId="5477"/>
    <cellStyle name="Normal 15 5" xfId="5478"/>
    <cellStyle name="Normal 15 6" xfId="5479"/>
    <cellStyle name="Normal 15 7" xfId="5480"/>
    <cellStyle name="Normal 16" xfId="5481"/>
    <cellStyle name="Normal 16 2" xfId="5482"/>
    <cellStyle name="Normal 16 3" xfId="5483"/>
    <cellStyle name="Normal 16 4" xfId="5484"/>
    <cellStyle name="Normal 16 5" xfId="5485"/>
    <cellStyle name="Normal 16 6" xfId="5486"/>
    <cellStyle name="Normal 16 7" xfId="5487"/>
    <cellStyle name="Normal 17" xfId="5488"/>
    <cellStyle name="Normal 17 2" xfId="5489"/>
    <cellStyle name="Normal 17 3" xfId="5490"/>
    <cellStyle name="Normal 17 4" xfId="5491"/>
    <cellStyle name="Normal 18" xfId="5492"/>
    <cellStyle name="Normal 18 2" xfId="5493"/>
    <cellStyle name="Normal 18 3" xfId="5494"/>
    <cellStyle name="Normal 18 4" xfId="5495"/>
    <cellStyle name="Normal 18 5" xfId="5496"/>
    <cellStyle name="Normal 19" xfId="5497"/>
    <cellStyle name="Normal 19 2" xfId="5498"/>
    <cellStyle name="Normal 19 3" xfId="5499"/>
    <cellStyle name="Normal 19 4" xfId="5500"/>
    <cellStyle name="Normal 19 5" xfId="5501"/>
    <cellStyle name="Normal 2" xfId="3"/>
    <cellStyle name="Normal 2 10" xfId="5502"/>
    <cellStyle name="Normal 2 10 27" xfId="5503"/>
    <cellStyle name="Normal 2 11" xfId="5504"/>
    <cellStyle name="Normal 2 11 2" xfId="5505"/>
    <cellStyle name="Normal 2 11 3" xfId="5506"/>
    <cellStyle name="Normal 2 13 2" xfId="5507"/>
    <cellStyle name="Normal 2 2" xfId="5508"/>
    <cellStyle name="Normal 2 2 2" xfId="5509"/>
    <cellStyle name="Normal 2 2 3" xfId="5510"/>
    <cellStyle name="Normal 2 2 4" xfId="5511"/>
    <cellStyle name="Normal 2 2_Consumer Portfolio Loss Projections Template_coversheet - COMBINED_Consumer Portfolio Loss Projections Template_coversheet - COMBINED -1.4.2011" xfId="5512"/>
    <cellStyle name="Normal 2 3" xfId="5513"/>
    <cellStyle name="Normal 2 3 2" xfId="5514"/>
    <cellStyle name="Normal 2 3 2 2" xfId="5515"/>
    <cellStyle name="Normal 2 3 2 3" xfId="5516"/>
    <cellStyle name="Normal 2 3 3" xfId="5517"/>
    <cellStyle name="Normal 2 3 3 2" xfId="5518"/>
    <cellStyle name="Normal 2 3 3 3" xfId="5519"/>
    <cellStyle name="Normal 2 3 4" xfId="5520"/>
    <cellStyle name="Normal 2 3 5" xfId="5521"/>
    <cellStyle name="Normal 2 4" xfId="5522"/>
    <cellStyle name="Normal 2 4 2" xfId="5523"/>
    <cellStyle name="Normal 2 4 3" xfId="5524"/>
    <cellStyle name="Normal 2 4 4" xfId="5525"/>
    <cellStyle name="Normal 2 5" xfId="5526"/>
    <cellStyle name="Normal 2 6" xfId="5527"/>
    <cellStyle name="Normal 2 7" xfId="5528"/>
    <cellStyle name="Normal 2 8" xfId="5529"/>
    <cellStyle name="Normal 2 9" xfId="5530"/>
    <cellStyle name="Normal 2_20091104_MHA TDR NonImp 10-8 v3 1_Kline" xfId="5531"/>
    <cellStyle name="Normal 20" xfId="5532"/>
    <cellStyle name="Normal 20 2" xfId="5533"/>
    <cellStyle name="Normal 20 3" xfId="5534"/>
    <cellStyle name="Normal 20 4" xfId="5535"/>
    <cellStyle name="Normal 21" xfId="5536"/>
    <cellStyle name="Normal 21 2" xfId="5537"/>
    <cellStyle name="Normal 21 2 2" xfId="5538"/>
    <cellStyle name="Normal 21 2 3" xfId="5539"/>
    <cellStyle name="Normal 21 3" xfId="5540"/>
    <cellStyle name="Normal 21 4" xfId="5541"/>
    <cellStyle name="Normal 22" xfId="5542"/>
    <cellStyle name="Normal 22 2" xfId="5543"/>
    <cellStyle name="Normal 22 3" xfId="5544"/>
    <cellStyle name="Normal 22 4" xfId="5545"/>
    <cellStyle name="Normal 23" xfId="5546"/>
    <cellStyle name="Normal 23 2" xfId="5547"/>
    <cellStyle name="Normal 23 3" xfId="5548"/>
    <cellStyle name="Normal 24" xfId="5549"/>
    <cellStyle name="Normal 24 3 3" xfId="5550"/>
    <cellStyle name="Normal 25" xfId="5551"/>
    <cellStyle name="Normal 25 2" xfId="5552"/>
    <cellStyle name="Normal 25 3" xfId="5553"/>
    <cellStyle name="Normal 26" xfId="5554"/>
    <cellStyle name="Normal 26 2" xfId="5555"/>
    <cellStyle name="Normal 26 3" xfId="5556"/>
    <cellStyle name="Normal 26 4" xfId="5557"/>
    <cellStyle name="Normal 27" xfId="5558"/>
    <cellStyle name="Normal 27 2" xfId="5559"/>
    <cellStyle name="Normal 27 2 2" xfId="5560"/>
    <cellStyle name="Normal 27 2 3" xfId="5561"/>
    <cellStyle name="Normal 27 3" xfId="5562"/>
    <cellStyle name="Normal 27 4" xfId="5563"/>
    <cellStyle name="Normal 27 5" xfId="5564"/>
    <cellStyle name="Normal 28" xfId="5565"/>
    <cellStyle name="Normal 28 2" xfId="5566"/>
    <cellStyle name="Normal 28 2 2" xfId="5567"/>
    <cellStyle name="Normal 28 2 3" xfId="5568"/>
    <cellStyle name="Normal 28 3" xfId="5569"/>
    <cellStyle name="Normal 28 4" xfId="5570"/>
    <cellStyle name="Normal 28 5" xfId="5571"/>
    <cellStyle name="Normal 29" xfId="5572"/>
    <cellStyle name="Normal 29 2" xfId="5573"/>
    <cellStyle name="Normal 29 2 2" xfId="5574"/>
    <cellStyle name="Normal 29 2 3" xfId="5575"/>
    <cellStyle name="Normal 29 3" xfId="5576"/>
    <cellStyle name="Normal 29 4" xfId="5577"/>
    <cellStyle name="Normal 29 5" xfId="5578"/>
    <cellStyle name="Normal 3" xfId="6"/>
    <cellStyle name="Normal 3 10" xfId="5579"/>
    <cellStyle name="Normal 3 11" xfId="5580"/>
    <cellStyle name="Normal 3 12" xfId="5581"/>
    <cellStyle name="Normal 3 13" xfId="5582"/>
    <cellStyle name="Normal 3 14" xfId="5583"/>
    <cellStyle name="Normal 3 2" xfId="5584"/>
    <cellStyle name="Normal 3 2 2" xfId="5585"/>
    <cellStyle name="Normal 3 2 2 2" xfId="5586"/>
    <cellStyle name="Normal 3 2 2 3" xfId="5587"/>
    <cellStyle name="Normal 3 2 2 4" xfId="5588"/>
    <cellStyle name="Normal 3 3" xfId="5589"/>
    <cellStyle name="Normal 3 3 2" xfId="5590"/>
    <cellStyle name="Normal 3 4" xfId="5591"/>
    <cellStyle name="Normal 3 4 2" xfId="5592"/>
    <cellStyle name="Normal 3 4 3" xfId="5593"/>
    <cellStyle name="Normal 3 4 4" xfId="5594"/>
    <cellStyle name="Normal 3 5" xfId="5595"/>
    <cellStyle name="Normal 3 5 2" xfId="5596"/>
    <cellStyle name="Normal 3 5 3" xfId="5597"/>
    <cellStyle name="Normal 3 6" xfId="5598"/>
    <cellStyle name="Normal 3 7" xfId="5599"/>
    <cellStyle name="Normal 3 7 2" xfId="5600"/>
    <cellStyle name="Normal 3 7 3" xfId="5601"/>
    <cellStyle name="Normal 3 8" xfId="5602"/>
    <cellStyle name="Normal 3 8 2" xfId="5603"/>
    <cellStyle name="Normal 3 8 3" xfId="5604"/>
    <cellStyle name="Normal 3 9" xfId="5605"/>
    <cellStyle name="Normal 3_1Q10 SOP 03-3 Summary" xfId="5606"/>
    <cellStyle name="Normal 30" xfId="5607"/>
    <cellStyle name="Normal 30 2" xfId="5608"/>
    <cellStyle name="Normal 30 2 2" xfId="5609"/>
    <cellStyle name="Normal 30 2 3" xfId="5610"/>
    <cellStyle name="Normal 30 3" xfId="5611"/>
    <cellStyle name="Normal 30 4" xfId="5612"/>
    <cellStyle name="Normal 30 5" xfId="5613"/>
    <cellStyle name="Normal 31" xfId="5614"/>
    <cellStyle name="Normal 31 2" xfId="5615"/>
    <cellStyle name="Normal 31 2 2" xfId="5616"/>
    <cellStyle name="Normal 31 2 3" xfId="5617"/>
    <cellStyle name="Normal 31 3" xfId="5618"/>
    <cellStyle name="Normal 31 4" xfId="5619"/>
    <cellStyle name="Normal 31 5" xfId="5620"/>
    <cellStyle name="Normal 32" xfId="5621"/>
    <cellStyle name="Normal 32 2" xfId="5622"/>
    <cellStyle name="Normal 32 2 2" xfId="5623"/>
    <cellStyle name="Normal 32 2 3" xfId="5624"/>
    <cellStyle name="Normal 32 3" xfId="5625"/>
    <cellStyle name="Normal 32 4" xfId="5626"/>
    <cellStyle name="Normal 32 5" xfId="5627"/>
    <cellStyle name="Normal 33" xfId="5628"/>
    <cellStyle name="Normal 33 2" xfId="5629"/>
    <cellStyle name="Normal 33 2 2" xfId="5630"/>
    <cellStyle name="Normal 33 2 3" xfId="5631"/>
    <cellStyle name="Normal 33 3" xfId="5632"/>
    <cellStyle name="Normal 33 4" xfId="5633"/>
    <cellStyle name="Normal 33 5" xfId="5634"/>
    <cellStyle name="Normal 34" xfId="5635"/>
    <cellStyle name="Normal 34 2" xfId="5636"/>
    <cellStyle name="Normal 34 3" xfId="5637"/>
    <cellStyle name="Normal 35" xfId="5638"/>
    <cellStyle name="Normal 35 2" xfId="5639"/>
    <cellStyle name="Normal 35 3" xfId="5640"/>
    <cellStyle name="Normal 36" xfId="5641"/>
    <cellStyle name="Normal 36 2" xfId="5642"/>
    <cellStyle name="Normal 36 3" xfId="5643"/>
    <cellStyle name="Normal 37" xfId="5644"/>
    <cellStyle name="Normal 37 2" xfId="5645"/>
    <cellStyle name="Normal 37 3" xfId="5646"/>
    <cellStyle name="Normal 38" xfId="5647"/>
    <cellStyle name="Normal 38 2" xfId="5648"/>
    <cellStyle name="Normal 38 3" xfId="5649"/>
    <cellStyle name="Normal 38 4" xfId="5650"/>
    <cellStyle name="Normal 39" xfId="5651"/>
    <cellStyle name="Normal 39 2" xfId="5652"/>
    <cellStyle name="Normal 39 2 2" xfId="5653"/>
    <cellStyle name="Normal 39 2 3" xfId="5654"/>
    <cellStyle name="Normal 39 3" xfId="5655"/>
    <cellStyle name="Normal 39 4" xfId="5656"/>
    <cellStyle name="Normal 4" xfId="5657"/>
    <cellStyle name="Normal 4 10" xfId="5658"/>
    <cellStyle name="Normal 4 11" xfId="5659"/>
    <cellStyle name="Normal 4 11 2" xfId="5660"/>
    <cellStyle name="Normal 4 11 2 2" xfId="5661"/>
    <cellStyle name="Normal 4 11 2 3" xfId="5662"/>
    <cellStyle name="Normal 4 11 3" xfId="5663"/>
    <cellStyle name="Normal 4 11 3 2" xfId="5664"/>
    <cellStyle name="Normal 4 11 3 3" xfId="5665"/>
    <cellStyle name="Normal 4 11 4" xfId="5666"/>
    <cellStyle name="Normal 4 11 5" xfId="5667"/>
    <cellStyle name="Normal 4 12" xfId="5668"/>
    <cellStyle name="Normal 4 12 2" xfId="5669"/>
    <cellStyle name="Normal 4 12 2 2" xfId="5670"/>
    <cellStyle name="Normal 4 12 2 3" xfId="5671"/>
    <cellStyle name="Normal 4 12 3" xfId="5672"/>
    <cellStyle name="Normal 4 12 4" xfId="5673"/>
    <cellStyle name="Normal 4 2" xfId="5674"/>
    <cellStyle name="Normal 4 2 2" xfId="5675"/>
    <cellStyle name="Normal 4 3" xfId="5676"/>
    <cellStyle name="Normal 4 4" xfId="5677"/>
    <cellStyle name="Normal 4 5" xfId="5678"/>
    <cellStyle name="Normal 4 6" xfId="5679"/>
    <cellStyle name="Normal 4 7" xfId="5680"/>
    <cellStyle name="Normal 4 8" xfId="5681"/>
    <cellStyle name="Normal 4 9" xfId="5682"/>
    <cellStyle name="Normal 4_1Q10 Disclosure - SOP 03-3 Merrill 10_161" xfId="5683"/>
    <cellStyle name="Normal 40" xfId="5684"/>
    <cellStyle name="Normal 40 2" xfId="5685"/>
    <cellStyle name="Normal 40 3" xfId="5686"/>
    <cellStyle name="Normal 41" xfId="5687"/>
    <cellStyle name="Normal 41 2" xfId="5688"/>
    <cellStyle name="Normal 41 3" xfId="5689"/>
    <cellStyle name="Normal 42" xfId="5690"/>
    <cellStyle name="Normal 42 2" xfId="5691"/>
    <cellStyle name="Normal 42 3" xfId="5692"/>
    <cellStyle name="Normal 43" xfId="5693"/>
    <cellStyle name="Normal 43 2" xfId="5694"/>
    <cellStyle name="Normal 43 3" xfId="5695"/>
    <cellStyle name="Normal 44" xfId="5696"/>
    <cellStyle name="Normal 44 2" xfId="5697"/>
    <cellStyle name="Normal 44 3" xfId="5698"/>
    <cellStyle name="Normal 45" xfId="5699"/>
    <cellStyle name="Normal 45 2" xfId="5700"/>
    <cellStyle name="Normal 45 2 2" xfId="5701"/>
    <cellStyle name="Normal 45 2 3" xfId="5702"/>
    <cellStyle name="Normal 45 3" xfId="5703"/>
    <cellStyle name="Normal 45 3 2" xfId="5704"/>
    <cellStyle name="Normal 45 3 2 2" xfId="5705"/>
    <cellStyle name="Normal 45 3 2 3" xfId="5706"/>
    <cellStyle name="Normal 45 3 3" xfId="5707"/>
    <cellStyle name="Normal 45 3 4" xfId="5708"/>
    <cellStyle name="Normal 45 4" xfId="5709"/>
    <cellStyle name="Normal 45 5" xfId="5710"/>
    <cellStyle name="Normal 46" xfId="5711"/>
    <cellStyle name="Normal 46 2" xfId="5712"/>
    <cellStyle name="Normal 46 3" xfId="5713"/>
    <cellStyle name="Normal 47" xfId="5714"/>
    <cellStyle name="Normal 47 2" xfId="5715"/>
    <cellStyle name="Normal 47 3" xfId="5716"/>
    <cellStyle name="Normal 48" xfId="5717"/>
    <cellStyle name="Normal 48 2" xfId="5718"/>
    <cellStyle name="Normal 48 3" xfId="5719"/>
    <cellStyle name="Normal 49" xfId="5720"/>
    <cellStyle name="Normal 49 2" xfId="5721"/>
    <cellStyle name="Normal 49 3" xfId="5722"/>
    <cellStyle name="Normal 5" xfId="5723"/>
    <cellStyle name="Normal 5 2" xfId="5724"/>
    <cellStyle name="Normal 5 2 2" xfId="5725"/>
    <cellStyle name="Normal 5 2 2 2" xfId="5726"/>
    <cellStyle name="Normal 5 2 2 2 2" xfId="5727"/>
    <cellStyle name="Normal 5 2 2 2 3" xfId="5728"/>
    <cellStyle name="Normal 5 2 2 3" xfId="5729"/>
    <cellStyle name="Normal 5 2 2 3 2" xfId="5730"/>
    <cellStyle name="Normal 5 2 2 3 3" xfId="5731"/>
    <cellStyle name="Normal 5 2 2 4" xfId="5732"/>
    <cellStyle name="Normal 5 2 2 4 2" xfId="5733"/>
    <cellStyle name="Normal 5 2 2 4 3" xfId="5734"/>
    <cellStyle name="Normal 5 2 2 5" xfId="5735"/>
    <cellStyle name="Normal 5 2 2 6" xfId="5736"/>
    <cellStyle name="Normal 5 2 3" xfId="5737"/>
    <cellStyle name="Normal 5 2 4" xfId="5738"/>
    <cellStyle name="Normal 5 3" xfId="5739"/>
    <cellStyle name="Normal 5 4" xfId="5740"/>
    <cellStyle name="Normal 5 5" xfId="5741"/>
    <cellStyle name="Normal 5 6" xfId="5742"/>
    <cellStyle name="Normal 5 7" xfId="5743"/>
    <cellStyle name="Normal 5 8" xfId="5744"/>
    <cellStyle name="Normal 5_3Q10 SOP 03-3 Accretable Yield Disclosure" xfId="5745"/>
    <cellStyle name="Normal 50" xfId="5746"/>
    <cellStyle name="Normal 50 2" xfId="5747"/>
    <cellStyle name="Normal 50 3" xfId="5748"/>
    <cellStyle name="Normal 51" xfId="5749"/>
    <cellStyle name="Normal 51 2" xfId="5750"/>
    <cellStyle name="Normal 51 3" xfId="5751"/>
    <cellStyle name="Normal 52" xfId="5752"/>
    <cellStyle name="Normal 52 2" xfId="5753"/>
    <cellStyle name="Normal 52 3" xfId="5754"/>
    <cellStyle name="Normal 53" xfId="5755"/>
    <cellStyle name="Normal 53 2" xfId="5756"/>
    <cellStyle name="Normal 53 3" xfId="5757"/>
    <cellStyle name="Normal 54" xfId="5758"/>
    <cellStyle name="Normal 54 2" xfId="5759"/>
    <cellStyle name="Normal 54 3" xfId="5760"/>
    <cellStyle name="Normal 55" xfId="5761"/>
    <cellStyle name="Normal 55 2" xfId="5762"/>
    <cellStyle name="Normal 55 3" xfId="5763"/>
    <cellStyle name="Normal 56" xfId="5764"/>
    <cellStyle name="Normal 56 2" xfId="5765"/>
    <cellStyle name="Normal 56 3" xfId="5766"/>
    <cellStyle name="Normal 57" xfId="5767"/>
    <cellStyle name="Normal 57 2" xfId="5768"/>
    <cellStyle name="Normal 57 3" xfId="5769"/>
    <cellStyle name="Normal 58" xfId="5770"/>
    <cellStyle name="Normal 58 2" xfId="5771"/>
    <cellStyle name="Normal 58 3" xfId="5772"/>
    <cellStyle name="Normal 59" xfId="5773"/>
    <cellStyle name="Normal 59 2" xfId="5774"/>
    <cellStyle name="Normal 59 3" xfId="5775"/>
    <cellStyle name="Normal 6" xfId="5776"/>
    <cellStyle name="Normal 6 2" xfId="5777"/>
    <cellStyle name="Normal 6 2 2" xfId="5778"/>
    <cellStyle name="Normal 6 3" xfId="5779"/>
    <cellStyle name="Normal 6 4" xfId="5780"/>
    <cellStyle name="Normal 6 5" xfId="5781"/>
    <cellStyle name="Normal 6 6" xfId="5782"/>
    <cellStyle name="Normal 60" xfId="5783"/>
    <cellStyle name="Normal 60 2" xfId="5784"/>
    <cellStyle name="Normal 60 3" xfId="5785"/>
    <cellStyle name="Normal 61" xfId="5786"/>
    <cellStyle name="Normal 61 2" xfId="5787"/>
    <cellStyle name="Normal 61 3" xfId="5788"/>
    <cellStyle name="Normal 62" xfId="5789"/>
    <cellStyle name="Normal 62 2" xfId="5790"/>
    <cellStyle name="Normal 62 3" xfId="5791"/>
    <cellStyle name="Normal 63" xfId="5792"/>
    <cellStyle name="Normal 64" xfId="5793"/>
    <cellStyle name="Normal 64 2" xfId="5794"/>
    <cellStyle name="Normal 64 3" xfId="5795"/>
    <cellStyle name="Normal 65" xfId="5796"/>
    <cellStyle name="Normal 65 2" xfId="5797"/>
    <cellStyle name="Normal 65 3" xfId="5798"/>
    <cellStyle name="Normal 66" xfId="5799"/>
    <cellStyle name="Normal 66 2" xfId="5800"/>
    <cellStyle name="Normal 66 3" xfId="5801"/>
    <cellStyle name="Normal 67" xfId="5802"/>
    <cellStyle name="Normal 67 2" xfId="5803"/>
    <cellStyle name="Normal 67 3" xfId="5804"/>
    <cellStyle name="Normal 68" xfId="5805"/>
    <cellStyle name="Normal 69" xfId="5806"/>
    <cellStyle name="Normal 7" xfId="5807"/>
    <cellStyle name="Normal 7 2" xfId="5808"/>
    <cellStyle name="Normal 7 2 2" xfId="5809"/>
    <cellStyle name="Normal 7 2 3" xfId="5810"/>
    <cellStyle name="Normal 7 3" xfId="5811"/>
    <cellStyle name="Normal 7 4" xfId="5812"/>
    <cellStyle name="Normal 7 5" xfId="5813"/>
    <cellStyle name="Normal 7 6" xfId="5814"/>
    <cellStyle name="Normal 7 7" xfId="5815"/>
    <cellStyle name="Normal 70" xfId="5816"/>
    <cellStyle name="Normal 70 2" xfId="5817"/>
    <cellStyle name="Normal 71" xfId="5818"/>
    <cellStyle name="Normal 72" xfId="5819"/>
    <cellStyle name="Normal 72 2" xfId="5820"/>
    <cellStyle name="Normal 73" xfId="5821"/>
    <cellStyle name="Normal 73 2" xfId="5822"/>
    <cellStyle name="Normal 74" xfId="5823"/>
    <cellStyle name="Normal 74 2" xfId="5824"/>
    <cellStyle name="Normal 74 3" xfId="5825"/>
    <cellStyle name="Normal 75" xfId="5826"/>
    <cellStyle name="Normal 76" xfId="5827"/>
    <cellStyle name="Normal 77" xfId="5828"/>
    <cellStyle name="Normal 78" xfId="5829"/>
    <cellStyle name="Normal 78 2" xfId="5830"/>
    <cellStyle name="Normal 78 3" xfId="5831"/>
    <cellStyle name="Normal 79" xfId="5832"/>
    <cellStyle name="Normal 79 2" xfId="5833"/>
    <cellStyle name="Normal 79 3" xfId="5834"/>
    <cellStyle name="Normal 8" xfId="5835"/>
    <cellStyle name="Normal 8 2" xfId="5836"/>
    <cellStyle name="Normal 8 2 2" xfId="5837"/>
    <cellStyle name="Normal 8 3" xfId="5838"/>
    <cellStyle name="Normal 8 4" xfId="5839"/>
    <cellStyle name="Normal 8 5" xfId="5840"/>
    <cellStyle name="Normal 8 6" xfId="5841"/>
    <cellStyle name="Normal 80" xfId="5842"/>
    <cellStyle name="Normal 80 2" xfId="5843"/>
    <cellStyle name="Normal 80 3" xfId="5844"/>
    <cellStyle name="Normal 81" xfId="5845"/>
    <cellStyle name="Normal 81 2" xfId="5846"/>
    <cellStyle name="Normal 81 2 2" xfId="5847"/>
    <cellStyle name="Normal 81 2 3" xfId="5848"/>
    <cellStyle name="Normal 81 3" xfId="5849"/>
    <cellStyle name="Normal 81 4" xfId="5850"/>
    <cellStyle name="Normal 82" xfId="5851"/>
    <cellStyle name="Normal 82 2" xfId="5852"/>
    <cellStyle name="Normal 82 3" xfId="5853"/>
    <cellStyle name="Normal 83" xfId="5854"/>
    <cellStyle name="Normal 83 2" xfId="5855"/>
    <cellStyle name="Normal 83 3" xfId="5856"/>
    <cellStyle name="Normal 84" xfId="5857"/>
    <cellStyle name="Normal 85" xfId="5858"/>
    <cellStyle name="Normal 86" xfId="5859"/>
    <cellStyle name="Normal 87" xfId="5860"/>
    <cellStyle name="Normal 88" xfId="5861"/>
    <cellStyle name="Normal 89" xfId="5862"/>
    <cellStyle name="Normal 9" xfId="5863"/>
    <cellStyle name="Normal 9 2" xfId="5864"/>
    <cellStyle name="Normal 9 2 2" xfId="5865"/>
    <cellStyle name="Normal 9 2 3" xfId="5866"/>
    <cellStyle name="Normal 9 3" xfId="5867"/>
    <cellStyle name="Normal 9 4" xfId="5868"/>
    <cellStyle name="Normal 9 5" xfId="5869"/>
    <cellStyle name="Normal 9 6" xfId="5870"/>
    <cellStyle name="Normal 9 7" xfId="5871"/>
    <cellStyle name="Normal 90" xfId="6574"/>
    <cellStyle name="Normal 91" xfId="6595"/>
    <cellStyle name="Normal Bold" xfId="5872"/>
    <cellStyle name="Normal Bold [0]" xfId="5873"/>
    <cellStyle name="Normal Bold_Copy of Global IB Risk Bal Sht 5th Aug 2010" xfId="5874"/>
    <cellStyle name="Normal Divider" xfId="6586"/>
    <cellStyle name="Normal Header" xfId="6587"/>
    <cellStyle name="Normal Pct" xfId="5875"/>
    <cellStyle name="Normal Row" xfId="6588"/>
    <cellStyle name="Normal(0)CenGreen" xfId="5876"/>
    <cellStyle name="Normal(0)CenGreen 2" xfId="5877"/>
    <cellStyle name="Normal(0)Center" xfId="5878"/>
    <cellStyle name="Normal(0)Center2" xfId="5879"/>
    <cellStyle name="Normal--_ARM Roof_Val v7" xfId="5880"/>
    <cellStyle name="Normal0" xfId="5881"/>
    <cellStyle name="Normal1" xfId="5882"/>
    <cellStyle name="Normal2" xfId="5883"/>
    <cellStyle name="Normal2 2" xfId="5884"/>
    <cellStyle name="Normal2 3" xfId="5885"/>
    <cellStyle name="NormalBold" xfId="5886"/>
    <cellStyle name="NormalCurrencyCenter" xfId="5887"/>
    <cellStyle name="Normale_07 Deut - FS0699HY" xfId="5888"/>
    <cellStyle name="NormalInput" xfId="5889"/>
    <cellStyle name="NormalInput 2" xfId="5890"/>
    <cellStyle name="NormalInput1" xfId="5891"/>
    <cellStyle name="NormalInput2" xfId="5892"/>
    <cellStyle name="NormalLarge" xfId="5893"/>
    <cellStyle name="NormalMultiple" xfId="5894"/>
    <cellStyle name="NormalOutput" xfId="5895"/>
    <cellStyle name="NormalUnprotect" xfId="5896"/>
    <cellStyle name="Normalx" xfId="5897"/>
    <cellStyle name="NormalxShadow" xfId="5898"/>
    <cellStyle name="Not Implemented" xfId="5899"/>
    <cellStyle name="Not Implemented 2" xfId="5900"/>
    <cellStyle name="Not_Excession" xfId="5901"/>
    <cellStyle name="Note 10" xfId="5902"/>
    <cellStyle name="Note 10 2" xfId="5903"/>
    <cellStyle name="Note 10 2 2" xfId="5904"/>
    <cellStyle name="Note 10 2 3" xfId="5905"/>
    <cellStyle name="Note 10 2 4" xfId="5906"/>
    <cellStyle name="Note 10 3" xfId="5907"/>
    <cellStyle name="Note 10 4" xfId="5908"/>
    <cellStyle name="Note 10 5" xfId="5909"/>
    <cellStyle name="Note 11" xfId="5910"/>
    <cellStyle name="Note 11 2" xfId="5911"/>
    <cellStyle name="Note 11 2 2" xfId="5912"/>
    <cellStyle name="Note 11 2 3" xfId="5913"/>
    <cellStyle name="Note 11 3" xfId="5914"/>
    <cellStyle name="Note 11 4" xfId="5915"/>
    <cellStyle name="Note 11 5" xfId="5916"/>
    <cellStyle name="Note 12" xfId="5917"/>
    <cellStyle name="Note 12 2" xfId="5918"/>
    <cellStyle name="Note 12 2 2" xfId="5919"/>
    <cellStyle name="Note 12 2 3" xfId="5920"/>
    <cellStyle name="Note 12 3" xfId="5921"/>
    <cellStyle name="Note 12 4" xfId="5922"/>
    <cellStyle name="Note 12 5" xfId="5923"/>
    <cellStyle name="Note 13" xfId="5924"/>
    <cellStyle name="Note 13 2" xfId="5925"/>
    <cellStyle name="Note 13 2 2" xfId="5926"/>
    <cellStyle name="Note 13 2 3" xfId="5927"/>
    <cellStyle name="Note 13 3" xfId="5928"/>
    <cellStyle name="Note 13 4" xfId="5929"/>
    <cellStyle name="Note 13 5" xfId="5930"/>
    <cellStyle name="Note 14" xfId="5931"/>
    <cellStyle name="Note 14 2" xfId="5932"/>
    <cellStyle name="Note 14 2 2" xfId="5933"/>
    <cellStyle name="Note 14 2 3" xfId="5934"/>
    <cellStyle name="Note 14 3" xfId="5935"/>
    <cellStyle name="Note 14 4" xfId="5936"/>
    <cellStyle name="Note 14 5" xfId="5937"/>
    <cellStyle name="Note 15" xfId="5938"/>
    <cellStyle name="Note 15 2" xfId="5939"/>
    <cellStyle name="Note 15 2 2" xfId="5940"/>
    <cellStyle name="Note 15 2 3" xfId="5941"/>
    <cellStyle name="Note 15 3" xfId="5942"/>
    <cellStyle name="Note 15 4" xfId="5943"/>
    <cellStyle name="Note 15 5" xfId="5944"/>
    <cellStyle name="Note 16" xfId="5945"/>
    <cellStyle name="Note 16 2" xfId="5946"/>
    <cellStyle name="Note 16 2 2" xfId="5947"/>
    <cellStyle name="Note 16 2 3" xfId="5948"/>
    <cellStyle name="Note 17" xfId="5949"/>
    <cellStyle name="Note 17 2" xfId="5950"/>
    <cellStyle name="Note 17 2 2" xfId="5951"/>
    <cellStyle name="Note 17 2 3" xfId="5952"/>
    <cellStyle name="Note 18" xfId="5953"/>
    <cellStyle name="Note 18 2" xfId="5954"/>
    <cellStyle name="Note 18 2 2" xfId="5955"/>
    <cellStyle name="Note 18 2 3" xfId="5956"/>
    <cellStyle name="Note 19" xfId="5957"/>
    <cellStyle name="Note 19 2" xfId="5958"/>
    <cellStyle name="Note 19 2 2" xfId="5959"/>
    <cellStyle name="Note 19 2 3" xfId="5960"/>
    <cellStyle name="Note 2" xfId="5961"/>
    <cellStyle name="Note 2 2" xfId="5962"/>
    <cellStyle name="Note 2 2 2" xfId="5963"/>
    <cellStyle name="Note 2 2 2 2" xfId="5964"/>
    <cellStyle name="Note 2 2 2 3" xfId="5965"/>
    <cellStyle name="Note 2 2 2 4" xfId="5966"/>
    <cellStyle name="Note 2 2 3" xfId="5967"/>
    <cellStyle name="Note 2 2 3 2" xfId="5968"/>
    <cellStyle name="Note 2 2 3 3" xfId="5969"/>
    <cellStyle name="Note 2 2 3 4" xfId="5970"/>
    <cellStyle name="Note 2 2 4" xfId="5971"/>
    <cellStyle name="Note 2 2 4 2" xfId="5972"/>
    <cellStyle name="Note 2 2 4 3" xfId="5973"/>
    <cellStyle name="Note 2 2 4 4" xfId="5974"/>
    <cellStyle name="Note 2 2 5" xfId="5975"/>
    <cellStyle name="Note 2 2 5 2" xfId="5976"/>
    <cellStyle name="Note 2 2 5 3" xfId="5977"/>
    <cellStyle name="Note 2 2 5 4" xfId="5978"/>
    <cellStyle name="Note 2 2 6" xfId="5979"/>
    <cellStyle name="Note 2 2 7" xfId="5980"/>
    <cellStyle name="Note 2 2 8" xfId="5981"/>
    <cellStyle name="Note 2 3" xfId="5982"/>
    <cellStyle name="Note 2 3 2" xfId="5983"/>
    <cellStyle name="Note 2 3 3" xfId="5984"/>
    <cellStyle name="Note 2 3 4" xfId="5985"/>
    <cellStyle name="Note 2 4" xfId="5986"/>
    <cellStyle name="Note 2 4 2" xfId="5987"/>
    <cellStyle name="Note 2 4 3" xfId="5988"/>
    <cellStyle name="Note 2 4 4" xfId="5989"/>
    <cellStyle name="Note 2 5" xfId="5990"/>
    <cellStyle name="Note 2 5 2" xfId="5991"/>
    <cellStyle name="Note 2 5 3" xfId="5992"/>
    <cellStyle name="Note 2 5 4" xfId="5993"/>
    <cellStyle name="Note 2 6" xfId="5994"/>
    <cellStyle name="Note 2 6 2" xfId="5995"/>
    <cellStyle name="Note 2 6 3" xfId="5996"/>
    <cellStyle name="Note 2 6 4" xfId="5997"/>
    <cellStyle name="Note 2 7" xfId="5998"/>
    <cellStyle name="Note 2 8" xfId="5999"/>
    <cellStyle name="Note 2 9" xfId="6000"/>
    <cellStyle name="Note 20" xfId="6001"/>
    <cellStyle name="Note 20 2" xfId="6002"/>
    <cellStyle name="Note 20 2 2" xfId="6003"/>
    <cellStyle name="Note 20 2 3" xfId="6004"/>
    <cellStyle name="Note 21" xfId="6005"/>
    <cellStyle name="Note 21 2" xfId="6006"/>
    <cellStyle name="Note 21 2 2" xfId="6007"/>
    <cellStyle name="Note 21 2 3" xfId="6008"/>
    <cellStyle name="Note 22" xfId="6009"/>
    <cellStyle name="Note 23" xfId="6010"/>
    <cellStyle name="Note 24" xfId="6011"/>
    <cellStyle name="Note 25" xfId="6012"/>
    <cellStyle name="Note 26" xfId="6013"/>
    <cellStyle name="Note 27" xfId="6014"/>
    <cellStyle name="Note 28" xfId="6015"/>
    <cellStyle name="Note 29" xfId="6016"/>
    <cellStyle name="Note 3" xfId="6017"/>
    <cellStyle name="Note 3 2" xfId="6018"/>
    <cellStyle name="Note 3 2 2" xfId="6019"/>
    <cellStyle name="Note 3 2 2 2" xfId="6020"/>
    <cellStyle name="Note 3 2 2 3" xfId="6021"/>
    <cellStyle name="Note 3 2 2 4" xfId="6022"/>
    <cellStyle name="Note 3 2 3" xfId="6023"/>
    <cellStyle name="Note 3 2 4" xfId="6024"/>
    <cellStyle name="Note 3 2 5" xfId="6025"/>
    <cellStyle name="Note 3 3" xfId="6026"/>
    <cellStyle name="Note 3 3 2" xfId="6027"/>
    <cellStyle name="Note 3 3 3" xfId="6028"/>
    <cellStyle name="Note 3 3 4" xfId="6029"/>
    <cellStyle name="Note 3 4" xfId="6030"/>
    <cellStyle name="Note 3 5" xfId="6031"/>
    <cellStyle name="Note 3 6" xfId="6032"/>
    <cellStyle name="Note 30" xfId="6033"/>
    <cellStyle name="Note 31" xfId="6034"/>
    <cellStyle name="Note 32" xfId="6035"/>
    <cellStyle name="Note 33" xfId="6036"/>
    <cellStyle name="Note 34" xfId="6037"/>
    <cellStyle name="Note 35" xfId="6038"/>
    <cellStyle name="Note 36" xfId="6039"/>
    <cellStyle name="Note 4" xfId="6040"/>
    <cellStyle name="Note 4 2" xfId="6041"/>
    <cellStyle name="Note 4 2 2" xfId="6042"/>
    <cellStyle name="Note 4 2 3" xfId="6043"/>
    <cellStyle name="Note 4 2 4" xfId="6044"/>
    <cellStyle name="Note 4 3" xfId="6045"/>
    <cellStyle name="Note 4 3 2" xfId="6046"/>
    <cellStyle name="Note 4 3 3" xfId="6047"/>
    <cellStyle name="Note 4 3 4" xfId="6048"/>
    <cellStyle name="Note 4 4" xfId="6049"/>
    <cellStyle name="Note 4 5" xfId="6050"/>
    <cellStyle name="Note 5" xfId="6051"/>
    <cellStyle name="Note 5 2" xfId="6052"/>
    <cellStyle name="Note 5 3" xfId="6053"/>
    <cellStyle name="Note 5 3 2" xfId="6054"/>
    <cellStyle name="Note 5 3 3" xfId="6055"/>
    <cellStyle name="Note 5 3 4" xfId="6056"/>
    <cellStyle name="Note 5 4" xfId="6057"/>
    <cellStyle name="Note 5 5" xfId="6058"/>
    <cellStyle name="Note 5 6" xfId="6059"/>
    <cellStyle name="Note 6" xfId="6060"/>
    <cellStyle name="Note 6 2" xfId="6061"/>
    <cellStyle name="Note 6 2 2" xfId="6062"/>
    <cellStyle name="Note 6 2 2 2" xfId="6063"/>
    <cellStyle name="Note 6 2 2 3" xfId="6064"/>
    <cellStyle name="Note 6 2 2 4" xfId="6065"/>
    <cellStyle name="Note 6 3" xfId="6066"/>
    <cellStyle name="Note 6 3 2" xfId="6067"/>
    <cellStyle name="Note 6 3 3" xfId="6068"/>
    <cellStyle name="Note 6 3 4" xfId="6069"/>
    <cellStyle name="Note 6 4" xfId="6070"/>
    <cellStyle name="Note 6 4 2" xfId="6071"/>
    <cellStyle name="Note 6 4 3" xfId="6072"/>
    <cellStyle name="Note 6 4 4" xfId="6073"/>
    <cellStyle name="Note 6 5" xfId="6074"/>
    <cellStyle name="Note 6 5 2" xfId="6075"/>
    <cellStyle name="Note 6 5 3" xfId="6076"/>
    <cellStyle name="Note 6 5 4" xfId="6077"/>
    <cellStyle name="Note 6 6" xfId="6078"/>
    <cellStyle name="Note 6 7" xfId="6079"/>
    <cellStyle name="Note 6 8" xfId="6080"/>
    <cellStyle name="Note 7" xfId="6081"/>
    <cellStyle name="Note 7 2" xfId="6082"/>
    <cellStyle name="Note 7 2 2" xfId="6083"/>
    <cellStyle name="Note 7 2 2 2" xfId="6084"/>
    <cellStyle name="Note 7 2 2 3" xfId="6085"/>
    <cellStyle name="Note 7 2 2 4" xfId="6086"/>
    <cellStyle name="Note 7 3" xfId="6087"/>
    <cellStyle name="Note 7 3 2" xfId="6088"/>
    <cellStyle name="Note 7 3 3" xfId="6089"/>
    <cellStyle name="Note 7 3 4" xfId="6090"/>
    <cellStyle name="Note 7 4" xfId="6091"/>
    <cellStyle name="Note 7 4 2" xfId="6092"/>
    <cellStyle name="Note 7 4 3" xfId="6093"/>
    <cellStyle name="Note 7 4 4" xfId="6094"/>
    <cellStyle name="Note 7 5" xfId="6095"/>
    <cellStyle name="Note 7 5 2" xfId="6096"/>
    <cellStyle name="Note 7 5 3" xfId="6097"/>
    <cellStyle name="Note 7 5 4" xfId="6098"/>
    <cellStyle name="Note 7 6" xfId="6099"/>
    <cellStyle name="Note 7 7" xfId="6100"/>
    <cellStyle name="Note 7 8" xfId="6101"/>
    <cellStyle name="Note 8" xfId="6102"/>
    <cellStyle name="Note 8 2" xfId="6103"/>
    <cellStyle name="Note 8 2 2" xfId="6104"/>
    <cellStyle name="Note 8 2 3" xfId="6105"/>
    <cellStyle name="Note 8 2 4" xfId="6106"/>
    <cellStyle name="Note 8 3" xfId="6107"/>
    <cellStyle name="Note 8 4" xfId="6108"/>
    <cellStyle name="Note 8 5" xfId="6109"/>
    <cellStyle name="Note 9" xfId="6110"/>
    <cellStyle name="Note 9 2" xfId="6111"/>
    <cellStyle name="Note 9 2 2" xfId="6112"/>
    <cellStyle name="Note 9 2 3" xfId="6113"/>
    <cellStyle name="Note 9 2 4" xfId="6114"/>
    <cellStyle name="Note 9 3" xfId="6115"/>
    <cellStyle name="Note 9 4" xfId="6116"/>
    <cellStyle name="Note 9 5" xfId="6117"/>
    <cellStyle name="nplode" xfId="6118"/>
    <cellStyle name="nPlosion" xfId="6119"/>
    <cellStyle name="NPPESalesPct" xfId="6120"/>
    <cellStyle name="num,nodecpts" xfId="6121"/>
    <cellStyle name="Num1" xfId="6122"/>
    <cellStyle name="Number" xfId="6123"/>
    <cellStyle name="Number [0]" xfId="6124"/>
    <cellStyle name="Number(0)" xfId="6125"/>
    <cellStyle name="Number(1)" xfId="6126"/>
    <cellStyle name="Number(2)" xfId="6127"/>
    <cellStyle name="Number_~9831392" xfId="6128"/>
    <cellStyle name="Number2DecimalStyle" xfId="6129"/>
    <cellStyle name="Number2DecimalStyle 2" xfId="6130"/>
    <cellStyle name="Number2DecimalStyle 3" xfId="6131"/>
    <cellStyle name="NumberFormat" xfId="6132"/>
    <cellStyle name="Numbers" xfId="6133"/>
    <cellStyle name="Numbers - Bold" xfId="6134"/>
    <cellStyle name="Numbers - Bold - Italic" xfId="6135"/>
    <cellStyle name="Numbers - Bold - Italic 2" xfId="6136"/>
    <cellStyle name="Numbers - Bold - Italic 3" xfId="6137"/>
    <cellStyle name="Numbers - Bold 10" xfId="6138"/>
    <cellStyle name="Numbers - Bold 2" xfId="6139"/>
    <cellStyle name="Numbers - Bold 3" xfId="6140"/>
    <cellStyle name="Numbers - Bold 4" xfId="6141"/>
    <cellStyle name="Numbers - Bold 5" xfId="6142"/>
    <cellStyle name="Numbers - Bold 6" xfId="6143"/>
    <cellStyle name="Numbers - Bold 7" xfId="6144"/>
    <cellStyle name="Numbers - Bold 8" xfId="6145"/>
    <cellStyle name="Numbers - Bold 9" xfId="6146"/>
    <cellStyle name="Numbers - Bold_3Q09 ERF Supplement 9-17-09 revised 10022009" xfId="6147"/>
    <cellStyle name="Numbers - Large" xfId="6148"/>
    <cellStyle name="Numbers 10" xfId="6149"/>
    <cellStyle name="Numbers 2" xfId="6150"/>
    <cellStyle name="Numbers 3" xfId="6151"/>
    <cellStyle name="Numbers 4" xfId="6152"/>
    <cellStyle name="Numbers 5" xfId="6153"/>
    <cellStyle name="Numbers 6" xfId="6154"/>
    <cellStyle name="Numbers 7" xfId="6155"/>
    <cellStyle name="Numbers 8" xfId="6156"/>
    <cellStyle name="Numbers 9" xfId="6157"/>
    <cellStyle name="Numbers_1Q10 ERF Supplement 3-15-10 Check" xfId="6158"/>
    <cellStyle name="NumWhole" xfId="6159"/>
    <cellStyle name="NumWhole 2" xfId="6160"/>
    <cellStyle name="NumWhole 3" xfId="6161"/>
    <cellStyle name="NumWhole 4" xfId="6162"/>
    <cellStyle name="NumWhole 5" xfId="6163"/>
    <cellStyle name="NumWhole 6" xfId="6164"/>
    <cellStyle name="nVision" xfId="6165"/>
    <cellStyle name="NWI%S" xfId="6166"/>
    <cellStyle name="O1" xfId="6167"/>
    <cellStyle name="O2" xfId="6168"/>
    <cellStyle name="Œ…‹æØ‚è [0.00]_!!!GO" xfId="6169"/>
    <cellStyle name="Œ…‹æØ‚è_!!!GO" xfId="6170"/>
    <cellStyle name="One_Decimal_Dollar" xfId="6171"/>
    <cellStyle name="optionalExposure" xfId="6172"/>
    <cellStyle name="optionalExposure 2" xfId="6173"/>
    <cellStyle name="optionalExposure 3" xfId="6174"/>
    <cellStyle name="optionalExposure 4" xfId="6175"/>
    <cellStyle name="OSW_ColumnLabels" xfId="6176"/>
    <cellStyle name="outh America" xfId="6177"/>
    <cellStyle name="Output 10" xfId="6178"/>
    <cellStyle name="Output 10 2" xfId="6179"/>
    <cellStyle name="Output 10 3" xfId="6180"/>
    <cellStyle name="Output 10 4" xfId="6181"/>
    <cellStyle name="Output 10 5" xfId="6182"/>
    <cellStyle name="Output 11" xfId="6183"/>
    <cellStyle name="Output 11 2" xfId="6184"/>
    <cellStyle name="Output 11 3" xfId="6185"/>
    <cellStyle name="Output 11 4" xfId="6186"/>
    <cellStyle name="Output 11 5" xfId="6187"/>
    <cellStyle name="Output 12" xfId="6188"/>
    <cellStyle name="Output 12 2" xfId="6189"/>
    <cellStyle name="Output 12 3" xfId="6190"/>
    <cellStyle name="Output 12 4" xfId="6191"/>
    <cellStyle name="Output 12 5" xfId="6192"/>
    <cellStyle name="Output 13" xfId="6193"/>
    <cellStyle name="Output 13 2" xfId="6194"/>
    <cellStyle name="Output 13 3" xfId="6195"/>
    <cellStyle name="Output 13 4" xfId="6196"/>
    <cellStyle name="Output 13 5" xfId="6197"/>
    <cellStyle name="Output 14" xfId="6198"/>
    <cellStyle name="Output 14 2" xfId="6199"/>
    <cellStyle name="Output 14 3" xfId="6200"/>
    <cellStyle name="Output 14 4" xfId="6201"/>
    <cellStyle name="Output 14 5" xfId="6202"/>
    <cellStyle name="Output 15" xfId="6203"/>
    <cellStyle name="Output 15 2" xfId="6204"/>
    <cellStyle name="Output 15 3" xfId="6205"/>
    <cellStyle name="Output 15 4" xfId="6206"/>
    <cellStyle name="Output 15 5" xfId="6207"/>
    <cellStyle name="Output 16" xfId="6208"/>
    <cellStyle name="Output 16 2" xfId="6209"/>
    <cellStyle name="Output 17" xfId="6210"/>
    <cellStyle name="Output 17 2" xfId="6211"/>
    <cellStyle name="Output 18" xfId="6212"/>
    <cellStyle name="Output 18 2" xfId="6213"/>
    <cellStyle name="Output 19" xfId="6214"/>
    <cellStyle name="Output 19 2" xfId="6215"/>
    <cellStyle name="output 2" xfId="6216"/>
    <cellStyle name="Output 2 2" xfId="6217"/>
    <cellStyle name="Output 2 2 2" xfId="6218"/>
    <cellStyle name="Output 2 2 3" xfId="6219"/>
    <cellStyle name="Output 2 2 4" xfId="6220"/>
    <cellStyle name="Output 20" xfId="6221"/>
    <cellStyle name="Output 20 2" xfId="6222"/>
    <cellStyle name="Output 21" xfId="6223"/>
    <cellStyle name="Output 21 2" xfId="6224"/>
    <cellStyle name="Output 22" xfId="6225"/>
    <cellStyle name="Output 23" xfId="6226"/>
    <cellStyle name="Output 24" xfId="6227"/>
    <cellStyle name="Output 25" xfId="6228"/>
    <cellStyle name="Output 26" xfId="6229"/>
    <cellStyle name="Output 27" xfId="6230"/>
    <cellStyle name="Output 28" xfId="6231"/>
    <cellStyle name="Output 29" xfId="6232"/>
    <cellStyle name="output 3" xfId="6233"/>
    <cellStyle name="Output 3 2" xfId="6234"/>
    <cellStyle name="Output 3 2 2" xfId="6235"/>
    <cellStyle name="Output 3 2 3" xfId="6236"/>
    <cellStyle name="Output 3 2 4" xfId="6237"/>
    <cellStyle name="Output 30" xfId="6238"/>
    <cellStyle name="Output 31" xfId="6239"/>
    <cellStyle name="Output 32" xfId="6240"/>
    <cellStyle name="Output 33" xfId="6241"/>
    <cellStyle name="Output 34" xfId="6242"/>
    <cellStyle name="Output 35" xfId="6243"/>
    <cellStyle name="Output 36" xfId="6244"/>
    <cellStyle name="Output 4" xfId="6245"/>
    <cellStyle name="Output 4 2" xfId="6246"/>
    <cellStyle name="Output 4 2 2" xfId="6247"/>
    <cellStyle name="Output 4 2 3" xfId="6248"/>
    <cellStyle name="Output 4 2 4" xfId="6249"/>
    <cellStyle name="Output 4 3" xfId="6250"/>
    <cellStyle name="Output 4 4" xfId="6251"/>
    <cellStyle name="Output 4 5" xfId="6252"/>
    <cellStyle name="Output 5" xfId="6253"/>
    <cellStyle name="Output 5 2" xfId="6254"/>
    <cellStyle name="Output 5 2 2" xfId="6255"/>
    <cellStyle name="Output 5 2 3" xfId="6256"/>
    <cellStyle name="Output 5 2 4" xfId="6257"/>
    <cellStyle name="Output 5 3" xfId="6258"/>
    <cellStyle name="Output 5 4" xfId="6259"/>
    <cellStyle name="Output 5 5" xfId="6260"/>
    <cellStyle name="Output 6" xfId="6261"/>
    <cellStyle name="Output 6 2" xfId="6262"/>
    <cellStyle name="Output 6 3" xfId="6263"/>
    <cellStyle name="Output 6 4" xfId="6264"/>
    <cellStyle name="Output 6 5" xfId="6265"/>
    <cellStyle name="Output 7" xfId="6266"/>
    <cellStyle name="Output 7 2" xfId="6267"/>
    <cellStyle name="Output 7 3" xfId="6268"/>
    <cellStyle name="Output 7 4" xfId="6269"/>
    <cellStyle name="Output 7 5" xfId="6270"/>
    <cellStyle name="Output 8" xfId="6271"/>
    <cellStyle name="Output 8 2" xfId="6272"/>
    <cellStyle name="Output 8 3" xfId="6273"/>
    <cellStyle name="Output 8 4" xfId="6274"/>
    <cellStyle name="Output 8 5" xfId="6275"/>
    <cellStyle name="Output 9" xfId="6276"/>
    <cellStyle name="Output 9 2" xfId="6277"/>
    <cellStyle name="Output 9 3" xfId="6278"/>
    <cellStyle name="Output 9 4" xfId="6279"/>
    <cellStyle name="Output 9 5" xfId="6280"/>
    <cellStyle name="Output Amounts" xfId="6281"/>
    <cellStyle name="Output Column Headings" xfId="6282"/>
    <cellStyle name="Output Divider" xfId="6589"/>
    <cellStyle name="Output Header" xfId="6590"/>
    <cellStyle name="Output Line Items" xfId="6283"/>
    <cellStyle name="Output Percent" xfId="6284"/>
    <cellStyle name="Output Percent (0)" xfId="6285"/>
    <cellStyle name="Output Percent_Data" xfId="6286"/>
    <cellStyle name="Output Report Heading" xfId="6287"/>
    <cellStyle name="Output Report Title" xfId="6288"/>
    <cellStyle name="Output Row" xfId="6591"/>
    <cellStyle name="P1" xfId="6289"/>
    <cellStyle name="P2" xfId="6290"/>
    <cellStyle name="Page 1" xfId="6291"/>
    <cellStyle name="Page 2" xfId="6292"/>
    <cellStyle name="Page 3" xfId="6293"/>
    <cellStyle name="Page 4" xfId="6294"/>
    <cellStyle name="Page 5" xfId="6295"/>
    <cellStyle name="Page 6" xfId="6296"/>
    <cellStyle name="Page 7" xfId="6297"/>
    <cellStyle name="Page Heading Large" xfId="6298"/>
    <cellStyle name="Page Heading Small" xfId="6299"/>
    <cellStyle name="Page Number" xfId="6300"/>
    <cellStyle name="Page Title" xfId="6301"/>
    <cellStyle name="Page1" xfId="6302"/>
    <cellStyle name="Page2" xfId="6303"/>
    <cellStyle name="Page3" xfId="6304"/>
    <cellStyle name="Page4" xfId="6305"/>
    <cellStyle name="Page5" xfId="6306"/>
    <cellStyle name="Page6" xfId="6307"/>
    <cellStyle name="pc1" xfId="6308"/>
    <cellStyle name="Pec (2dec,fs)" xfId="6309"/>
    <cellStyle name="per.style" xfId="6310"/>
    <cellStyle name="per.style 2" xfId="6311"/>
    <cellStyle name="per.style 3" xfId="6312"/>
    <cellStyle name="per.style 4" xfId="6313"/>
    <cellStyle name="per.style 5" xfId="6314"/>
    <cellStyle name="Percen - Style1" xfId="6315"/>
    <cellStyle name="Percent" xfId="2" builtinId="5"/>
    <cellStyle name="Percent %" xfId="6316"/>
    <cellStyle name="Percent % Long Underline" xfId="6317"/>
    <cellStyle name="Percent ()" xfId="6318"/>
    <cellStyle name="Percent (0)" xfId="6319"/>
    <cellStyle name="Percent (0.0)" xfId="6320"/>
    <cellStyle name="Percent (1)" xfId="6321"/>
    <cellStyle name="Percent (2)" xfId="6322"/>
    <cellStyle name="Percent [0]" xfId="6323"/>
    <cellStyle name="Percent [0] 2" xfId="6324"/>
    <cellStyle name="Percent [0] 3" xfId="6325"/>
    <cellStyle name="Percent [00]" xfId="6326"/>
    <cellStyle name="Percent [1]" xfId="6327"/>
    <cellStyle name="Percent [1] --" xfId="6328"/>
    <cellStyle name="Percent [1] 2" xfId="6329"/>
    <cellStyle name="Percent [1]_~6435875" xfId="6330"/>
    <cellStyle name="Percent [2]" xfId="6331"/>
    <cellStyle name="Percent [2] 2" xfId="6332"/>
    <cellStyle name="Percent [2] 3" xfId="6333"/>
    <cellStyle name="Percent [2] 4" xfId="6334"/>
    <cellStyle name="Percent [2] 5" xfId="6335"/>
    <cellStyle name="Percent [4]" xfId="6336"/>
    <cellStyle name="Percent [4] 2" xfId="6337"/>
    <cellStyle name="Percent 0.00" xfId="6338"/>
    <cellStyle name="Percent 0.00 2" xfId="6339"/>
    <cellStyle name="Percent 0.00 3" xfId="6340"/>
    <cellStyle name="Percent 0.00 3 2" xfId="6341"/>
    <cellStyle name="Percent 0.00 3 3" xfId="6342"/>
    <cellStyle name="Percent 0.00 3 4" xfId="6343"/>
    <cellStyle name="Percent 0.00 4" xfId="6344"/>
    <cellStyle name="Percent 0.00 4 2" xfId="6345"/>
    <cellStyle name="Percent 0.00 4 3" xfId="6346"/>
    <cellStyle name="Percent 0.00 4 4" xfId="6347"/>
    <cellStyle name="Percent 0.00 5" xfId="6348"/>
    <cellStyle name="Percent 0.00 6" xfId="6349"/>
    <cellStyle name="Percent 0.00 7" xfId="6350"/>
    <cellStyle name="Percent 10" xfId="6351"/>
    <cellStyle name="Percent 11" xfId="6352"/>
    <cellStyle name="Percent 11 2" xfId="6353"/>
    <cellStyle name="Percent 11 3" xfId="6354"/>
    <cellStyle name="Percent 12" xfId="6355"/>
    <cellStyle name="Percent 12 2" xfId="6356"/>
    <cellStyle name="Percent 12 3" xfId="6357"/>
    <cellStyle name="Percent 13" xfId="6358"/>
    <cellStyle name="Percent 13 2" xfId="6359"/>
    <cellStyle name="Percent 13 3" xfId="6360"/>
    <cellStyle name="Percent 14" xfId="6361"/>
    <cellStyle name="Percent 14 2" xfId="6362"/>
    <cellStyle name="Percent 14 3" xfId="6363"/>
    <cellStyle name="Percent 15" xfId="6364"/>
    <cellStyle name="Percent 15 2" xfId="6365"/>
    <cellStyle name="Percent 15 3" xfId="6366"/>
    <cellStyle name="Percent 16" xfId="6367"/>
    <cellStyle name="Percent 16 2" xfId="6368"/>
    <cellStyle name="Percent 16 3" xfId="6369"/>
    <cellStyle name="Percent 17" xfId="6370"/>
    <cellStyle name="Percent 17 2" xfId="6371"/>
    <cellStyle name="Percent 17 3" xfId="6372"/>
    <cellStyle name="Percent 18" xfId="6373"/>
    <cellStyle name="Percent 18 2" xfId="6374"/>
    <cellStyle name="Percent 18 3" xfId="6375"/>
    <cellStyle name="Percent 19" xfId="6376"/>
    <cellStyle name="Percent 19 2" xfId="6377"/>
    <cellStyle name="Percent 19 3" xfId="6378"/>
    <cellStyle name="Percent 2" xfId="6379"/>
    <cellStyle name="Percent 2 12" xfId="6380"/>
    <cellStyle name="Percent 2 2" xfId="6381"/>
    <cellStyle name="Percent 2 2 2" xfId="6382"/>
    <cellStyle name="Percent 2 2 3" xfId="6383"/>
    <cellStyle name="Percent 2 3" xfId="6384"/>
    <cellStyle name="Percent 2 3 2" xfId="6385"/>
    <cellStyle name="Percent 2 4" xfId="6386"/>
    <cellStyle name="Percent 2 5" xfId="6387"/>
    <cellStyle name="Percent 2 6" xfId="6388"/>
    <cellStyle name="Percent 20" xfId="6389"/>
    <cellStyle name="Percent 20 2" xfId="6390"/>
    <cellStyle name="Percent 20 3" xfId="6391"/>
    <cellStyle name="Percent 21" xfId="6392"/>
    <cellStyle name="Percent 21 2" xfId="6393"/>
    <cellStyle name="Percent 21 3" xfId="6394"/>
    <cellStyle name="Percent 22" xfId="6395"/>
    <cellStyle name="Percent 22 2" xfId="6396"/>
    <cellStyle name="Percent 22 3" xfId="6397"/>
    <cellStyle name="Percent 23" xfId="6398"/>
    <cellStyle name="Percent 23 2" xfId="6399"/>
    <cellStyle name="Percent 23 3" xfId="6400"/>
    <cellStyle name="Percent 24" xfId="6401"/>
    <cellStyle name="Percent 24 2" xfId="6402"/>
    <cellStyle name="Percent 24 3" xfId="6403"/>
    <cellStyle name="Percent 25" xfId="6404"/>
    <cellStyle name="Percent 25 2" xfId="6405"/>
    <cellStyle name="Percent 25 3" xfId="6406"/>
    <cellStyle name="Percent 26" xfId="6407"/>
    <cellStyle name="Percent 26 2" xfId="6408"/>
    <cellStyle name="Percent 26 3" xfId="6409"/>
    <cellStyle name="Percent 27" xfId="6410"/>
    <cellStyle name="Percent 27 2" xfId="6411"/>
    <cellStyle name="Percent 27 3" xfId="6412"/>
    <cellStyle name="Percent 28" xfId="6413"/>
    <cellStyle name="Percent 28 2" xfId="6414"/>
    <cellStyle name="Percent 28 3" xfId="6415"/>
    <cellStyle name="Percent 29" xfId="6416"/>
    <cellStyle name="Percent 29 2" xfId="6417"/>
    <cellStyle name="Percent 29 3" xfId="6418"/>
    <cellStyle name="Percent 3" xfId="6419"/>
    <cellStyle name="Percent 3 2" xfId="6420"/>
    <cellStyle name="Percent 3 2 2" xfId="6421"/>
    <cellStyle name="Percent 3 2 3" xfId="6422"/>
    <cellStyle name="Percent 3 2 4" xfId="6423"/>
    <cellStyle name="Percent 3 3" xfId="6424"/>
    <cellStyle name="Percent 3 4" xfId="6425"/>
    <cellStyle name="Percent 3 5" xfId="6426"/>
    <cellStyle name="Percent 30" xfId="6427"/>
    <cellStyle name="Percent 30 2" xfId="6428"/>
    <cellStyle name="Percent 30 3" xfId="6429"/>
    <cellStyle name="Percent 31" xfId="6430"/>
    <cellStyle name="Percent 31 2" xfId="6431"/>
    <cellStyle name="Percent 31 3" xfId="6432"/>
    <cellStyle name="Percent 32" xfId="6433"/>
    <cellStyle name="Percent 32 2" xfId="6434"/>
    <cellStyle name="Percent 32 3" xfId="6435"/>
    <cellStyle name="Percent 33" xfId="6436"/>
    <cellStyle name="Percent 33 2" xfId="6437"/>
    <cellStyle name="Percent 33 3" xfId="6438"/>
    <cellStyle name="Percent 34" xfId="6439"/>
    <cellStyle name="Percent 34 2" xfId="6440"/>
    <cellStyle name="Percent 34 3" xfId="6441"/>
    <cellStyle name="Percent 35" xfId="6442"/>
    <cellStyle name="Percent 35 2" xfId="6443"/>
    <cellStyle name="Percent 35 3" xfId="6444"/>
    <cellStyle name="Percent 36" xfId="6445"/>
    <cellStyle name="Percent 36 2" xfId="6446"/>
    <cellStyle name="Percent 36 3" xfId="6447"/>
    <cellStyle name="Percent 37" xfId="6448"/>
    <cellStyle name="Percent 37 2" xfId="6449"/>
    <cellStyle name="Percent 37 3" xfId="6450"/>
    <cellStyle name="Percent 38" xfId="6451"/>
    <cellStyle name="Percent 38 2" xfId="6452"/>
    <cellStyle name="Percent 38 3" xfId="6453"/>
    <cellStyle name="Percent 39" xfId="6454"/>
    <cellStyle name="Percent 39 2" xfId="6455"/>
    <cellStyle name="Percent 39 3" xfId="6456"/>
    <cellStyle name="Percent 4" xfId="6457"/>
    <cellStyle name="Percent 4 2" xfId="6458"/>
    <cellStyle name="Percent 4 2 2" xfId="6459"/>
    <cellStyle name="Percent 4 2 3" xfId="6460"/>
    <cellStyle name="Percent 4 3" xfId="6461"/>
    <cellStyle name="Percent 40" xfId="6462"/>
    <cellStyle name="Percent 40 2" xfId="6463"/>
    <cellStyle name="Percent 40 3" xfId="6464"/>
    <cellStyle name="Percent 41" xfId="6465"/>
    <cellStyle name="Percent 41 2" xfId="6466"/>
    <cellStyle name="Percent 41 3" xfId="6467"/>
    <cellStyle name="Percent 42" xfId="6468"/>
    <cellStyle name="Percent 42 2" xfId="6469"/>
    <cellStyle name="Percent 42 3" xfId="6470"/>
    <cellStyle name="Percent 43" xfId="6471"/>
    <cellStyle name="Percent 43 2" xfId="6472"/>
    <cellStyle name="Percent 43 3" xfId="6473"/>
    <cellStyle name="Percent 44" xfId="6474"/>
    <cellStyle name="Percent 44 2" xfId="6475"/>
    <cellStyle name="Percent 44 3" xfId="6476"/>
    <cellStyle name="Percent 45" xfId="6477"/>
    <cellStyle name="Percent 45 2" xfId="6478"/>
    <cellStyle name="Percent 45 3" xfId="6479"/>
    <cellStyle name="Percent 46" xfId="6480"/>
    <cellStyle name="Percent 46 2" xfId="6481"/>
    <cellStyle name="Percent 46 3" xfId="6482"/>
    <cellStyle name="Percent 47" xfId="6483"/>
    <cellStyle name="Percent 47 2" xfId="6484"/>
    <cellStyle name="Percent 47 3" xfId="6485"/>
    <cellStyle name="Percent 48" xfId="6486"/>
    <cellStyle name="Percent 48 2" xfId="6487"/>
    <cellStyle name="Percent 48 3" xfId="6488"/>
    <cellStyle name="Percent 49" xfId="6489"/>
    <cellStyle name="Percent 49 2" xfId="6490"/>
    <cellStyle name="Percent 49 3" xfId="6491"/>
    <cellStyle name="Percent 5" xfId="6492"/>
    <cellStyle name="Percent 50" xfId="6493"/>
    <cellStyle name="Percent 50 2" xfId="6494"/>
    <cellStyle name="Percent 50 3" xfId="6495"/>
    <cellStyle name="Percent 51" xfId="6496"/>
    <cellStyle name="Percent 51 2" xfId="6497"/>
    <cellStyle name="Percent 51 3" xfId="6498"/>
    <cellStyle name="Percent 52" xfId="6499"/>
    <cellStyle name="Percent 52 2" xfId="6500"/>
    <cellStyle name="Percent 52 3" xfId="6501"/>
    <cellStyle name="Percent 53" xfId="6502"/>
    <cellStyle name="Percent 53 2" xfId="6503"/>
    <cellStyle name="Percent 53 3" xfId="6504"/>
    <cellStyle name="Percent 54" xfId="6505"/>
    <cellStyle name="Percent 54 2" xfId="6506"/>
    <cellStyle name="Percent 54 3" xfId="6507"/>
    <cellStyle name="Percent 55" xfId="6508"/>
    <cellStyle name="Percent 55 2" xfId="6509"/>
    <cellStyle name="Percent 55 3" xfId="6510"/>
    <cellStyle name="Percent 56" xfId="6511"/>
    <cellStyle name="Percent 56 2" xfId="6512"/>
    <cellStyle name="Percent 56 3" xfId="6513"/>
    <cellStyle name="Percent 57" xfId="6514"/>
    <cellStyle name="Percent 57 2" xfId="6515"/>
    <cellStyle name="Percent 57 3" xfId="6516"/>
    <cellStyle name="Percent 58" xfId="6517"/>
    <cellStyle name="Percent 58 2" xfId="6518"/>
    <cellStyle name="Percent 58 3" xfId="6519"/>
    <cellStyle name="Percent 59" xfId="6520"/>
    <cellStyle name="Percent 59 2" xfId="6521"/>
    <cellStyle name="Percent 59 3" xfId="6522"/>
    <cellStyle name="Percent 6" xfId="6523"/>
    <cellStyle name="Percent 6 2" xfId="6524"/>
    <cellStyle name="Percent 6 3" xfId="6525"/>
    <cellStyle name="Percent 60" xfId="6526"/>
    <cellStyle name="Percent 60 2" xfId="6527"/>
    <cellStyle name="Percent 60 3" xfId="6528"/>
    <cellStyle name="Percent 61" xfId="6529"/>
    <cellStyle name="Percent 61 2" xfId="6530"/>
    <cellStyle name="Percent 61 3" xfId="6531"/>
    <cellStyle name="Percent 62" xfId="6532"/>
    <cellStyle name="Percent 62 2" xfId="6533"/>
    <cellStyle name="Percent 62 3" xfId="6534"/>
    <cellStyle name="Percent 63" xfId="6535"/>
    <cellStyle name="Percent 64" xfId="6536"/>
    <cellStyle name="Percent 65" xfId="6537"/>
    <cellStyle name="Percent 66" xfId="6538"/>
    <cellStyle name="Percent 67" xfId="6539"/>
    <cellStyle name="Percent 68" xfId="6540"/>
    <cellStyle name="Percent 68 2" xfId="6541"/>
    <cellStyle name="Percent 68 3" xfId="6542"/>
    <cellStyle name="Percent 69" xfId="6543"/>
    <cellStyle name="Percent 69 2" xfId="6544"/>
    <cellStyle name="Percent 69 3" xfId="6545"/>
    <cellStyle name="Percent 7" xfId="6546"/>
    <cellStyle name="Percent 70" xfId="6547"/>
    <cellStyle name="Percent 70 2" xfId="6548"/>
    <cellStyle name="Percent 70 2 2" xfId="6549"/>
    <cellStyle name="Percent 70 2 3" xfId="6550"/>
    <cellStyle name="Percent 70 3" xfId="6551"/>
    <cellStyle name="Percent 70 4" xfId="6552"/>
    <cellStyle name="Percent 71" xfId="6553"/>
    <cellStyle name="Percent 72" xfId="6554"/>
    <cellStyle name="Percent 8" xfId="6555"/>
    <cellStyle name="Percent 9" xfId="6556"/>
    <cellStyle name="Settings Divider" xfId="6592"/>
    <cellStyle name="Settings Header" xfId="6593"/>
    <cellStyle name="Settings Row" xfId="6594"/>
    <cellStyle name="showExposure 2" xfId="6557"/>
    <cellStyle name="showExposure 2 2" xfId="6558"/>
    <cellStyle name="showExposure 2 3" xfId="6559"/>
    <cellStyle name="Style 22" xfId="6560"/>
    <cellStyle name="Style 24" xfId="6561"/>
    <cellStyle name="TableBlueBody" xfId="6562"/>
    <cellStyle name="TableBlueHeader" xfId="6563"/>
    <cellStyle name="TableGreenBody" xfId="6564"/>
    <cellStyle name="TableGreenHeader" xfId="6565"/>
    <cellStyle name="TableGreyBody" xfId="5"/>
    <cellStyle name="TableGreyHeader" xfId="4"/>
    <cellStyle name="TableLilacBody" xfId="6566"/>
    <cellStyle name="TableLilacHeader" xfId="6567"/>
    <cellStyle name="TablePinkBody" xfId="6568"/>
    <cellStyle name="TablePinkHeader" xfId="6569"/>
    <cellStyle name="TableWhiteBody" xfId="6570"/>
    <cellStyle name="TableWhiteHeader" xfId="6571"/>
    <cellStyle name="TableYellowBody" xfId="6572"/>
    <cellStyle name="TableYellowHeader" xfId="6573"/>
  </cellStyles>
  <dxfs count="26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7E7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59532</xdr:colOff>
      <xdr:row>38</xdr:row>
      <xdr:rowOff>59533</xdr:rowOff>
    </xdr:from>
    <xdr:to>
      <xdr:col>7</xdr:col>
      <xdr:colOff>1547813</xdr:colOff>
      <xdr:row>47</xdr:row>
      <xdr:rowOff>95251</xdr:rowOff>
    </xdr:to>
    <xdr:sp macro="" textlink="">
      <xdr:nvSpPr>
        <xdr:cNvPr id="2" name="TextBox 1"/>
        <xdr:cNvSpPr txBox="1"/>
      </xdr:nvSpPr>
      <xdr:spPr>
        <a:xfrm>
          <a:off x="8370095" y="6953252"/>
          <a:ext cx="2095499" cy="153590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portfolio granularity</a:t>
          </a:r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NCO PR Mortgages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NCO PR Commercial Banking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NCO PR CRE 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NCO PR Personal Loans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NCO PR Credit Cards</a:t>
          </a:r>
        </a:p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NCO PR Public Sector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oline.Davis/AppData/Local/Microsoft/Windows/Temporary%20Internet%20Files/Content.Outlook/7W6IYWR3/September2014_Charge-Off%20Report%20_FINAL/September2014_Charge-Off%20Report%20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805098/AppData/Local/Microsoft/Windows/Temporary%20Internet%20Files/Content.Outlook/4VS8YY0Z/Consolidating%20Balance%20Sheet%20and%20RWA%20v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wgusny2fp01\ongoing\Users\Anuj.gupta\Desktop\20140110%201445%20Y14As\FR_Y-14A_Summary_template_BHC%20Bas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SNL%20Financial/SNLxl/SNLXLAddin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xin.Cheng/Desktop/SHUSA/Risk%20Appetite/1%20Data/2%20External%20Data/SNL/20160401%20SNL%20data%20pull%20v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60602%20Stress%20Scalar%20Historical%20benchmark%20-%20SHU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"/>
      <sheetName val="Sumy_KH_del_Lines_12_&amp;14"/>
      <sheetName val="Trend"/>
      <sheetName val="Summary - YTD"/>
      <sheetName val="Residential"/>
      <sheetName val="Consumer"/>
      <sheetName val="SFC"/>
      <sheetName val="Formerly LHFS"/>
      <sheetName val="AFD"/>
      <sheetName val="SE-SW AFD"/>
      <sheetName val="Commercial"/>
      <sheetName val="Swap Reserve Derivatives"/>
      <sheetName val="Commercial FNMA Recourse"/>
      <sheetName val="Letters of Credit 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1Q-14 GL"/>
      <sheetName val="Balance Inputs"/>
      <sheetName val="Accounting Entries"/>
      <sheetName val="Consolidating Balance Sheets"/>
      <sheetName val="RWA Inputs"/>
      <sheetName val="RWA Calculation"/>
      <sheetName val="IS Inputs"/>
      <sheetName val="Consolidating Income Statements"/>
    </sheetNames>
    <sheetDataSet>
      <sheetData sheetId="0" refreshError="1"/>
      <sheetData sheetId="1" refreshError="1">
        <row r="10">
          <cell r="B10">
            <v>150000</v>
          </cell>
          <cell r="C10" t="str">
            <v>Check Clearing Account                                      150000</v>
          </cell>
          <cell r="D10">
            <v>259665300.62</v>
          </cell>
          <cell r="E10">
            <v>259665300.62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259665300.62</v>
          </cell>
        </row>
        <row r="11">
          <cell r="B11">
            <v>150003</v>
          </cell>
          <cell r="C11" t="str">
            <v>Cash Letter - Ne                                            150003</v>
          </cell>
          <cell r="D11">
            <v>142030761.63999999</v>
          </cell>
          <cell r="E11">
            <v>142030761.63999999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142030761.63999999</v>
          </cell>
        </row>
        <row r="12">
          <cell r="B12">
            <v>150023</v>
          </cell>
          <cell r="C12" t="str">
            <v>Foreign Cash Letter                                         150023</v>
          </cell>
          <cell r="D12">
            <v>24169.73</v>
          </cell>
          <cell r="E12">
            <v>24169.73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24169.73</v>
          </cell>
        </row>
        <row r="13">
          <cell r="B13">
            <v>150045</v>
          </cell>
          <cell r="C13" t="str">
            <v>Otc Control Disbursements                                   150045</v>
          </cell>
          <cell r="D13">
            <v>14129471.1</v>
          </cell>
          <cell r="E13">
            <v>14129471.1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14129471.1</v>
          </cell>
        </row>
        <row r="14">
          <cell r="B14">
            <v>151101</v>
          </cell>
          <cell r="C14" t="str">
            <v>Doc Pay-Zf1 Doc Delivered                                   151101</v>
          </cell>
          <cell r="D14">
            <v>98506.35</v>
          </cell>
          <cell r="E14">
            <v>98506.35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98506.35</v>
          </cell>
        </row>
        <row r="15">
          <cell r="B15">
            <v>151102</v>
          </cell>
          <cell r="C15" t="str">
            <v>Doc Pay-Zf2 Cks In Proc                                     151102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</row>
        <row r="16">
          <cell r="B16">
            <v>151103</v>
          </cell>
          <cell r="C16" t="str">
            <v>Doc Pay-Zf3 Doc Rec                                         151103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>
            <v>151104</v>
          </cell>
          <cell r="C17" t="str">
            <v>Doc Pay-Zf4 Tran Cks In Proc                                151104</v>
          </cell>
          <cell r="D17">
            <v>1928.62</v>
          </cell>
          <cell r="E17">
            <v>1928.62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1928.62</v>
          </cell>
        </row>
        <row r="18">
          <cell r="B18">
            <v>151105</v>
          </cell>
          <cell r="C18" t="str">
            <v>Doc Pay-Zf5 Ck Dif Short                                    151105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151106</v>
          </cell>
          <cell r="C19" t="str">
            <v>Doc Pay-Zf6 Ck Dif Over                                     151106</v>
          </cell>
          <cell r="D19">
            <v>-21.5</v>
          </cell>
          <cell r="E19">
            <v>-21.5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-21.5</v>
          </cell>
        </row>
        <row r="20">
          <cell r="B20">
            <v>151107</v>
          </cell>
          <cell r="C20" t="str">
            <v>Doc Pay-Zf7 On Us Cks In Proc                               151107</v>
          </cell>
          <cell r="D20">
            <v>91266.98</v>
          </cell>
          <cell r="E20">
            <v>91266.98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91266.98</v>
          </cell>
        </row>
        <row r="21">
          <cell r="B21" t="str">
            <v>R_C1a_0081_1a</v>
          </cell>
          <cell r="C21" t="str">
            <v>Cash In Prcs Of Coll &amp; Unposted Deb                         R_C1a_0081_1a</v>
          </cell>
          <cell r="D21">
            <v>416041383.54000008</v>
          </cell>
          <cell r="E21">
            <v>416041383.54000008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416041383.54000008</v>
          </cell>
        </row>
        <row r="22">
          <cell r="B22">
            <v>150034</v>
          </cell>
          <cell r="C22" t="str">
            <v>Shusa Payroll                                               150034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152080</v>
          </cell>
          <cell r="C23" t="str">
            <v>Ptnpos - Total Bank Cash Position                           152080</v>
          </cell>
          <cell r="D23">
            <v>126921689.02</v>
          </cell>
          <cell r="E23">
            <v>126921689.02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126921689.02</v>
          </cell>
        </row>
        <row r="24">
          <cell r="B24">
            <v>152090</v>
          </cell>
          <cell r="C24" t="str">
            <v>Branch Cash                                                 152090</v>
          </cell>
          <cell r="D24">
            <v>166724544.33000001</v>
          </cell>
          <cell r="E24">
            <v>166724544.33000001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166724544.33000001</v>
          </cell>
        </row>
        <row r="25">
          <cell r="B25">
            <v>152091</v>
          </cell>
          <cell r="C25" t="str">
            <v>Nan Working Fund                                            152091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152094</v>
          </cell>
          <cell r="C26" t="str">
            <v>Closed Columbia Park Cash Vault                             152094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152095</v>
          </cell>
          <cell r="C27" t="str">
            <v>Express Cash Deposit                                        152095</v>
          </cell>
          <cell r="D27">
            <v>2872302.32</v>
          </cell>
          <cell r="E27">
            <v>2872302.32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2872302.32</v>
          </cell>
        </row>
        <row r="28">
          <cell r="B28">
            <v>152096</v>
          </cell>
          <cell r="C28" t="str">
            <v>Express Cash Bags                                           152096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>
            <v>152097</v>
          </cell>
          <cell r="C29" t="str">
            <v>Closed Dunbar White Marsh Offsit                            152097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>
            <v>152100</v>
          </cell>
          <cell r="C30" t="str">
            <v>Closed Brinks Lewiston                                      152100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>
            <v>152110</v>
          </cell>
          <cell r="C31" t="str">
            <v>Closed Brinks Altoona                                       152110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152111</v>
          </cell>
          <cell r="C32" t="str">
            <v>Closed Brinks Brooklyn                                      152111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152112</v>
          </cell>
          <cell r="C33" t="str">
            <v>Closed Brinks Lancaster                                     152112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</row>
        <row r="34">
          <cell r="B34">
            <v>152113</v>
          </cell>
          <cell r="C34" t="str">
            <v>Closed Brinks Philadelphia                                  152113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>
            <v>152114</v>
          </cell>
          <cell r="C35" t="str">
            <v>Closed Brinks Randolph Off Cash                             152114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>
            <v>152115</v>
          </cell>
          <cell r="C36" t="str">
            <v>Closed Brinks Springfld                                     152115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152117</v>
          </cell>
          <cell r="C37" t="str">
            <v>Closed Dunbar Allentown Off Cash                            152117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152118</v>
          </cell>
          <cell r="C38" t="str">
            <v>Closed Dunbar Cinnamin Off Cash                             152118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152119</v>
          </cell>
          <cell r="C39" t="str">
            <v>Closed Dunbar Nbritain Off Cash                             152119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152120</v>
          </cell>
          <cell r="C40" t="str">
            <v>Closed Loomis Boylston Of                                   152120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</row>
        <row r="41">
          <cell r="B41">
            <v>152122</v>
          </cell>
          <cell r="C41" t="str">
            <v>Closed Dunbar Hacknsack Off Cash                            152122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</row>
        <row r="42">
          <cell r="B42">
            <v>152123</v>
          </cell>
          <cell r="C42" t="str">
            <v>Closed Loomis Westbrook O                                   152123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152124</v>
          </cell>
          <cell r="C43" t="str">
            <v>Closed Dunbar Lowell Offsite Cas                            152124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152125</v>
          </cell>
          <cell r="C44" t="str">
            <v>Closed Loomis Pennsauken                                    152125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152126</v>
          </cell>
          <cell r="C45" t="str">
            <v>Closed Loomis Taunton Off                                   152126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</row>
        <row r="46">
          <cell r="B46">
            <v>152127</v>
          </cell>
          <cell r="C46" t="str">
            <v>Closed Loomis Lyndhurst O                                   152127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</row>
        <row r="47">
          <cell r="B47">
            <v>152128</v>
          </cell>
          <cell r="C47" t="str">
            <v>Closed Dunbar York                                          152128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</row>
        <row r="48">
          <cell r="B48">
            <v>152129</v>
          </cell>
          <cell r="C48" t="str">
            <v>Closed Dunbar Pittsburgh                                    152129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152130</v>
          </cell>
          <cell r="C49" t="str">
            <v>Closed Dunbar Providence                                    152130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152340</v>
          </cell>
          <cell r="C50" t="str">
            <v>Ptnpos - Pndg Recpt Of Cash Shipmen                         152340</v>
          </cell>
          <cell r="D50">
            <v>3000</v>
          </cell>
          <cell r="E50">
            <v>3000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3000</v>
          </cell>
        </row>
        <row r="51">
          <cell r="B51">
            <v>152342</v>
          </cell>
          <cell r="C51" t="str">
            <v>Ptnpos - Pndg Distrib Of Cash Shpmt                         152342</v>
          </cell>
          <cell r="D51">
            <v>-5808.2</v>
          </cell>
          <cell r="E51">
            <v>-5808.2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-5808.2</v>
          </cell>
        </row>
        <row r="52">
          <cell r="B52">
            <v>152345</v>
          </cell>
          <cell r="C52" t="str">
            <v>Cash Shipment Account                                       152345</v>
          </cell>
          <cell r="D52">
            <v>17358241.719999999</v>
          </cell>
          <cell r="E52">
            <v>17358241.719999999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17358241.719999999</v>
          </cell>
        </row>
        <row r="53">
          <cell r="B53">
            <v>152351</v>
          </cell>
          <cell r="C53" t="str">
            <v>Afex Clearing                                               152351</v>
          </cell>
          <cell r="D53">
            <v>426701.91</v>
          </cell>
          <cell r="E53">
            <v>426701.91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426701.91</v>
          </cell>
        </row>
        <row r="54">
          <cell r="B54">
            <v>152580</v>
          </cell>
          <cell r="C54" t="str">
            <v>Atm Working Funds                                           152580</v>
          </cell>
          <cell r="D54">
            <v>18495828</v>
          </cell>
          <cell r="E54">
            <v>18495828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18495828</v>
          </cell>
        </row>
        <row r="55">
          <cell r="B55">
            <v>152581</v>
          </cell>
          <cell r="C55" t="str">
            <v>Atm Smart Cash Envelopes                                    152581</v>
          </cell>
          <cell r="D55">
            <v>-34482</v>
          </cell>
          <cell r="E55">
            <v>-34482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-34482</v>
          </cell>
        </row>
        <row r="56">
          <cell r="B56">
            <v>152585</v>
          </cell>
          <cell r="C56" t="str">
            <v>Atm Working Fund Suspense                                   152585</v>
          </cell>
          <cell r="D56">
            <v>22843</v>
          </cell>
          <cell r="E56">
            <v>22843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22843</v>
          </cell>
        </row>
        <row r="57">
          <cell r="B57">
            <v>154055</v>
          </cell>
          <cell r="C57" t="str">
            <v>Dda - Shusa Benefits                                        154055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154500</v>
          </cell>
          <cell r="C58" t="str">
            <v>Cash                                                        154500</v>
          </cell>
          <cell r="D58">
            <v>0</v>
          </cell>
          <cell r="E58">
            <v>0</v>
          </cell>
          <cell r="F58">
            <v>112834640.18000001</v>
          </cell>
          <cell r="G58">
            <v>0</v>
          </cell>
          <cell r="H58">
            <v>0</v>
          </cell>
          <cell r="I58">
            <v>112834640.18000001</v>
          </cell>
          <cell r="J58">
            <v>0</v>
          </cell>
          <cell r="K58">
            <v>112834640.18000001</v>
          </cell>
        </row>
        <row r="59">
          <cell r="B59">
            <v>154554</v>
          </cell>
          <cell r="C59" t="str">
            <v>Closed Suspense - Collections                               154554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</row>
        <row r="60">
          <cell r="B60">
            <v>152135</v>
          </cell>
          <cell r="C60" t="str">
            <v>Brinks Dallas Offsite Vault                                 152135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</row>
        <row r="61">
          <cell r="B61">
            <v>152136</v>
          </cell>
          <cell r="C61" t="str">
            <v>Brinks Miami Offsite Vault                                  152136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</row>
        <row r="62">
          <cell r="B62" t="str">
            <v>R_C1a_0081_1b</v>
          </cell>
          <cell r="C62" t="str">
            <v>Currency And Coin                                           R_C1a_0081_1b</v>
          </cell>
          <cell r="D62">
            <v>332784860.10000008</v>
          </cell>
          <cell r="E62">
            <v>332784860.10000008</v>
          </cell>
          <cell r="F62">
            <v>112834640.18000001</v>
          </cell>
          <cell r="G62">
            <v>0</v>
          </cell>
          <cell r="H62">
            <v>0</v>
          </cell>
          <cell r="I62">
            <v>112834640.18000001</v>
          </cell>
          <cell r="J62">
            <v>0</v>
          </cell>
          <cell r="K62">
            <v>445619500.28000009</v>
          </cell>
        </row>
        <row r="63">
          <cell r="B63" t="str">
            <v>R_C1a_0081_2a</v>
          </cell>
          <cell r="C63" t="str">
            <v>Due From Us Bran &amp; Ag Of Frgn Bnks                          R_C1a_0081_2a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152841</v>
          </cell>
          <cell r="C64" t="str">
            <v>Network Bank Accounts                                       152841</v>
          </cell>
          <cell r="D64">
            <v>99993.01</v>
          </cell>
          <cell r="E64">
            <v>99993.01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99993.01</v>
          </cell>
        </row>
        <row r="65">
          <cell r="B65">
            <v>154000</v>
          </cell>
          <cell r="C65" t="str">
            <v>Checking - Wachovia                                         154000</v>
          </cell>
          <cell r="D65">
            <v>32622.670000000002</v>
          </cell>
          <cell r="E65">
            <v>38809.120000000003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38809.120000000003</v>
          </cell>
        </row>
        <row r="66">
          <cell r="B66">
            <v>154600</v>
          </cell>
          <cell r="C66" t="str">
            <v>Bank Of Ny-International                                    154600</v>
          </cell>
          <cell r="D66">
            <v>27127.34</v>
          </cell>
          <cell r="E66">
            <v>27127.34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27127.34</v>
          </cell>
        </row>
        <row r="67">
          <cell r="B67">
            <v>154895</v>
          </cell>
          <cell r="C67" t="str">
            <v>Closed Greenfield Savings                                   154895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</row>
        <row r="68">
          <cell r="B68">
            <v>154951</v>
          </cell>
          <cell r="C68" t="str">
            <v>Fifththird Mer Db Crd-Nan                                   154951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155579</v>
          </cell>
          <cell r="C69" t="str">
            <v>Wachovia Bond Clear                                         155579</v>
          </cell>
          <cell r="D69">
            <v>56173.87</v>
          </cell>
          <cell r="E69">
            <v>56173.87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56173.87</v>
          </cell>
        </row>
        <row r="70">
          <cell r="B70">
            <v>157001</v>
          </cell>
          <cell r="C70" t="str">
            <v>Ssc Dda Sovereign Bank                                      157001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157600</v>
          </cell>
          <cell r="C71" t="str">
            <v>Bny 524185-Basic Rent                                       157600</v>
          </cell>
          <cell r="D71">
            <v>11.83</v>
          </cell>
          <cell r="E71">
            <v>11.83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11.83</v>
          </cell>
        </row>
        <row r="72">
          <cell r="B72">
            <v>157601</v>
          </cell>
          <cell r="C72" t="str">
            <v>Bny 524183-Working Captl                                    157601</v>
          </cell>
          <cell r="D72">
            <v>3080194.54</v>
          </cell>
          <cell r="E72">
            <v>3080194.54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3080194.54</v>
          </cell>
        </row>
        <row r="73">
          <cell r="B73">
            <v>157602</v>
          </cell>
          <cell r="C73" t="str">
            <v>Bny 524181-Operating Acct                                   157602</v>
          </cell>
          <cell r="D73">
            <v>297547.03000000003</v>
          </cell>
          <cell r="E73">
            <v>297547.03000000003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297547.03000000003</v>
          </cell>
        </row>
        <row r="74">
          <cell r="B74">
            <v>159200</v>
          </cell>
          <cell r="C74" t="str">
            <v>Visa- Nova Account                                          159200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180022</v>
          </cell>
          <cell r="C75" t="str">
            <v>Due From/To Bank - Fx/Czk                                   180022</v>
          </cell>
          <cell r="D75">
            <v>5257.44</v>
          </cell>
          <cell r="E75">
            <v>5257.44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5257.44</v>
          </cell>
        </row>
        <row r="76">
          <cell r="B76">
            <v>180024</v>
          </cell>
          <cell r="C76" t="str">
            <v>Due From/To Bank - Fx/Huf                                   180024</v>
          </cell>
          <cell r="D76">
            <v>3335.04</v>
          </cell>
          <cell r="E76">
            <v>3335.04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3335.04</v>
          </cell>
        </row>
        <row r="77">
          <cell r="B77">
            <v>180025</v>
          </cell>
          <cell r="C77" t="str">
            <v>Due From/To Bank - Fx/Pln                                   180025</v>
          </cell>
          <cell r="D77">
            <v>14660.8</v>
          </cell>
          <cell r="E77">
            <v>14660.8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14660.8</v>
          </cell>
        </row>
        <row r="78">
          <cell r="B78">
            <v>180027</v>
          </cell>
          <cell r="C78" t="str">
            <v>Due From/To Bank - Fx/Thb                                   180027</v>
          </cell>
          <cell r="D78">
            <v>21518.23</v>
          </cell>
          <cell r="E78">
            <v>21518.23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21518.23</v>
          </cell>
        </row>
        <row r="79">
          <cell r="B79">
            <v>180030</v>
          </cell>
          <cell r="C79" t="str">
            <v>Due From/To Bank - Fx/Try                                   180030</v>
          </cell>
          <cell r="D79">
            <v>8797.14</v>
          </cell>
          <cell r="E79">
            <v>8797.14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8797.14</v>
          </cell>
        </row>
        <row r="80">
          <cell r="B80">
            <v>180032</v>
          </cell>
          <cell r="C80" t="str">
            <v>Due From/To Bank - Fx/Ron                                   180032</v>
          </cell>
          <cell r="D80">
            <v>9252.48</v>
          </cell>
          <cell r="E80">
            <v>9252.48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9252.48</v>
          </cell>
        </row>
        <row r="81">
          <cell r="B81" t="str">
            <v>R_C1a_0081_2b</v>
          </cell>
          <cell r="C81" t="str">
            <v>Due From Oth Comm &amp; Dep Inst In Us                          R_C1a_0081_2b</v>
          </cell>
          <cell r="D81">
            <v>3656491.42</v>
          </cell>
          <cell r="E81">
            <v>3662677.87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3662677.87</v>
          </cell>
        </row>
        <row r="82">
          <cell r="B82" t="str">
            <v>R_C1a_0081_3a</v>
          </cell>
          <cell r="C82" t="str">
            <v>Due From Frgn Bran Of Oth Us Bnks                           R_C1a_0081_3a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154609</v>
          </cell>
          <cell r="C83" t="str">
            <v>Bil Portfolio                                               154609</v>
          </cell>
          <cell r="D83">
            <v>5505.49</v>
          </cell>
          <cell r="E83">
            <v>5505.49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5505.49</v>
          </cell>
        </row>
        <row r="84">
          <cell r="B84">
            <v>154940</v>
          </cell>
          <cell r="C84" t="str">
            <v>Nat Bank Of Canada - Usd                                    154940</v>
          </cell>
          <cell r="D84">
            <v>775601.09</v>
          </cell>
          <cell r="E84">
            <v>775601.09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775601.09</v>
          </cell>
        </row>
        <row r="85">
          <cell r="B85">
            <v>155580</v>
          </cell>
          <cell r="C85" t="str">
            <v>Eur Nostro Santander                                        155580</v>
          </cell>
          <cell r="D85">
            <v>8613013.9100000001</v>
          </cell>
          <cell r="E85">
            <v>8613013.9100000001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8613013.9100000001</v>
          </cell>
        </row>
        <row r="86">
          <cell r="B86">
            <v>180020</v>
          </cell>
          <cell r="C86" t="str">
            <v>Due To/Fr Bony - Fx/Gbp                                     180020</v>
          </cell>
          <cell r="D86">
            <v>489811.77</v>
          </cell>
          <cell r="E86">
            <v>489811.77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489811.77</v>
          </cell>
        </row>
        <row r="87">
          <cell r="B87">
            <v>180021</v>
          </cell>
          <cell r="C87" t="str">
            <v>Due To/Fr Bony - Fx/Jpy                                     180021</v>
          </cell>
          <cell r="D87">
            <v>878659.75</v>
          </cell>
          <cell r="E87">
            <v>878659.75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878659.75</v>
          </cell>
        </row>
        <row r="88">
          <cell r="B88">
            <v>180023</v>
          </cell>
          <cell r="C88" t="str">
            <v>Due To/Fr Bony - Fx/Euro                                    180023</v>
          </cell>
          <cell r="D88">
            <v>199092.12</v>
          </cell>
          <cell r="E88">
            <v>199092.12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199092.12</v>
          </cell>
        </row>
        <row r="89">
          <cell r="B89">
            <v>180026</v>
          </cell>
          <cell r="C89" t="str">
            <v>Due To/Fr Bony - Fx/Mxn                                     180026</v>
          </cell>
          <cell r="D89">
            <v>591479.38</v>
          </cell>
          <cell r="E89">
            <v>591479.38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591479.38</v>
          </cell>
        </row>
        <row r="90">
          <cell r="B90">
            <v>180029</v>
          </cell>
          <cell r="C90" t="str">
            <v>Due To/Fr Bony - Fx/Cad                                     180029</v>
          </cell>
          <cell r="D90">
            <v>1855154.86</v>
          </cell>
          <cell r="E90">
            <v>1855154.86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1855154.86</v>
          </cell>
        </row>
        <row r="91">
          <cell r="B91">
            <v>180031</v>
          </cell>
          <cell r="C91" t="str">
            <v>Due To/Fr Bony - Fx/Chf                                     180031</v>
          </cell>
          <cell r="D91">
            <v>752684.74</v>
          </cell>
          <cell r="E91">
            <v>752684.74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752684.74</v>
          </cell>
        </row>
        <row r="92">
          <cell r="B92">
            <v>180033</v>
          </cell>
          <cell r="C92" t="str">
            <v>Due To/Fr Bony - Aud                                        180033</v>
          </cell>
          <cell r="D92">
            <v>251691.19</v>
          </cell>
          <cell r="E92">
            <v>251691.19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251691.19</v>
          </cell>
        </row>
        <row r="93">
          <cell r="B93">
            <v>180035</v>
          </cell>
          <cell r="C93" t="str">
            <v>Due To/Fr Bony - Sek                                        180035</v>
          </cell>
          <cell r="D93">
            <v>366130.06</v>
          </cell>
          <cell r="E93">
            <v>366130.06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366130.06</v>
          </cell>
        </row>
        <row r="94">
          <cell r="B94">
            <v>180037</v>
          </cell>
          <cell r="C94" t="str">
            <v>Due From/To Dkk                                             180037</v>
          </cell>
          <cell r="D94">
            <v>18462.73</v>
          </cell>
          <cell r="E94">
            <v>18462.73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18462.73</v>
          </cell>
        </row>
        <row r="95">
          <cell r="B95">
            <v>180039</v>
          </cell>
          <cell r="C95" t="str">
            <v>Due From/To Hkd                                             180039</v>
          </cell>
          <cell r="D95">
            <v>23762.19</v>
          </cell>
          <cell r="E95">
            <v>23762.19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23762.19</v>
          </cell>
        </row>
        <row r="96">
          <cell r="B96">
            <v>180040</v>
          </cell>
          <cell r="C96" t="str">
            <v>Due From/To Nok                                             180040</v>
          </cell>
          <cell r="D96">
            <v>1891814.78</v>
          </cell>
          <cell r="E96">
            <v>1891814.78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1891814.78</v>
          </cell>
        </row>
        <row r="97">
          <cell r="B97">
            <v>180041</v>
          </cell>
          <cell r="C97" t="str">
            <v>Due From/To Nzd                                             180041</v>
          </cell>
          <cell r="D97">
            <v>682313.14</v>
          </cell>
          <cell r="E97">
            <v>682313.14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682313.14</v>
          </cell>
        </row>
        <row r="98">
          <cell r="B98">
            <v>180042</v>
          </cell>
          <cell r="C98" t="str">
            <v>Due From/To Sgd                                             180042</v>
          </cell>
          <cell r="D98">
            <v>133427.13</v>
          </cell>
          <cell r="E98">
            <v>133427.13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133427.13</v>
          </cell>
        </row>
        <row r="99">
          <cell r="B99">
            <v>180043</v>
          </cell>
          <cell r="C99" t="str">
            <v>Due From/To Zar                                             180043</v>
          </cell>
          <cell r="D99">
            <v>22180.92</v>
          </cell>
          <cell r="E99">
            <v>22180.92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22180.92</v>
          </cell>
        </row>
        <row r="100">
          <cell r="B100">
            <v>180047</v>
          </cell>
          <cell r="C100" t="str">
            <v>Due From/To Inr                                             180047</v>
          </cell>
          <cell r="D100">
            <v>17444.63</v>
          </cell>
          <cell r="E100">
            <v>17444.63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17444.63</v>
          </cell>
        </row>
        <row r="101">
          <cell r="B101">
            <v>180049</v>
          </cell>
          <cell r="C101" t="str">
            <v>Fx - Other Currencies                                       180049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180050</v>
          </cell>
          <cell r="C102" t="str">
            <v>Nostro- P/T Bonym                                           180050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</row>
        <row r="103">
          <cell r="B103">
            <v>180051</v>
          </cell>
          <cell r="C103" t="str">
            <v>Nostro- Bonym                                               180051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180054</v>
          </cell>
          <cell r="C104" t="str">
            <v>Nostro Dda Foreign Curr Partenon                            180054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182020</v>
          </cell>
          <cell r="C105" t="str">
            <v>Bofa - Fx/Gbp                                               182020</v>
          </cell>
          <cell r="D105">
            <v>177426.72</v>
          </cell>
          <cell r="E105">
            <v>177426.72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177426.72</v>
          </cell>
        </row>
        <row r="106">
          <cell r="B106">
            <v>182021</v>
          </cell>
          <cell r="C106" t="str">
            <v>Bofa - Fx/Jpy                                               182021</v>
          </cell>
          <cell r="D106">
            <v>2929.54</v>
          </cell>
          <cell r="E106">
            <v>2929.54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2929.54</v>
          </cell>
        </row>
        <row r="107">
          <cell r="B107">
            <v>182022</v>
          </cell>
          <cell r="C107" t="str">
            <v>Bofa - Fx/Czk                                               182022</v>
          </cell>
          <cell r="D107">
            <v>383.32</v>
          </cell>
          <cell r="E107">
            <v>383.32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383.32</v>
          </cell>
        </row>
        <row r="108">
          <cell r="B108">
            <v>182023</v>
          </cell>
          <cell r="C108" t="str">
            <v>Bofa - Fx/Euro                                              182023</v>
          </cell>
          <cell r="D108">
            <v>214691.19</v>
          </cell>
          <cell r="E108">
            <v>214691.19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214691.19</v>
          </cell>
        </row>
        <row r="109">
          <cell r="B109">
            <v>182024</v>
          </cell>
          <cell r="C109" t="str">
            <v>Bofa - Fx/Huf                                               182024</v>
          </cell>
          <cell r="D109">
            <v>2365.44</v>
          </cell>
          <cell r="E109">
            <v>2365.44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2365.44</v>
          </cell>
        </row>
        <row r="110">
          <cell r="B110">
            <v>182025</v>
          </cell>
          <cell r="C110" t="str">
            <v>Bofa - Fx/Pln                                               182025</v>
          </cell>
          <cell r="D110">
            <v>980.28</v>
          </cell>
          <cell r="E110">
            <v>980.28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980.28</v>
          </cell>
        </row>
        <row r="111">
          <cell r="B111">
            <v>182026</v>
          </cell>
          <cell r="C111" t="str">
            <v>Bofa - Fx/Mxn                                               182026</v>
          </cell>
          <cell r="D111">
            <v>1857.87</v>
          </cell>
          <cell r="E111">
            <v>1857.87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1857.87</v>
          </cell>
        </row>
        <row r="112">
          <cell r="B112">
            <v>182027</v>
          </cell>
          <cell r="C112" t="str">
            <v>Bofa - Fx/Thb                                               182027</v>
          </cell>
          <cell r="D112">
            <v>10533.99</v>
          </cell>
          <cell r="E112">
            <v>10533.99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10533.99</v>
          </cell>
        </row>
        <row r="113">
          <cell r="B113">
            <v>182029</v>
          </cell>
          <cell r="C113" t="str">
            <v>Bofa - Fx/Cadpa                                             182029</v>
          </cell>
          <cell r="D113">
            <v>41592.18</v>
          </cell>
          <cell r="E113">
            <v>41592.18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41592.18</v>
          </cell>
        </row>
        <row r="114">
          <cell r="B114">
            <v>182030</v>
          </cell>
          <cell r="C114" t="str">
            <v>Bofa - Fx/Try                                               182030</v>
          </cell>
          <cell r="D114">
            <v>988.45</v>
          </cell>
          <cell r="E114">
            <v>988.45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988.45</v>
          </cell>
        </row>
        <row r="115">
          <cell r="B115">
            <v>182031</v>
          </cell>
          <cell r="C115" t="str">
            <v>Bofa - Fx/Chf                                               182031</v>
          </cell>
          <cell r="D115">
            <v>10013.469999999999</v>
          </cell>
          <cell r="E115">
            <v>10013.469999999999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10013.469999999999</v>
          </cell>
        </row>
        <row r="116">
          <cell r="B116">
            <v>182032</v>
          </cell>
          <cell r="C116" t="str">
            <v>Bofa - Fx/Ron                                               182032</v>
          </cell>
          <cell r="D116">
            <v>2641.45</v>
          </cell>
          <cell r="E116">
            <v>2641.45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2641.45</v>
          </cell>
        </row>
        <row r="117">
          <cell r="B117">
            <v>182033</v>
          </cell>
          <cell r="C117" t="str">
            <v>Bofa - Fx/Aud                                               182033</v>
          </cell>
          <cell r="D117">
            <v>2353.7199999999998</v>
          </cell>
          <cell r="E117">
            <v>2353.7199999999998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2353.7199999999998</v>
          </cell>
        </row>
        <row r="118">
          <cell r="B118">
            <v>182035</v>
          </cell>
          <cell r="C118" t="str">
            <v>Bofa - Fx/Sek                                               182035</v>
          </cell>
          <cell r="D118">
            <v>4865.57</v>
          </cell>
          <cell r="E118">
            <v>4865.57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4865.57</v>
          </cell>
        </row>
        <row r="119">
          <cell r="B119">
            <v>182037</v>
          </cell>
          <cell r="C119" t="str">
            <v>Bofa - Fx/Dkk                                               182037</v>
          </cell>
          <cell r="D119">
            <v>21252.67</v>
          </cell>
          <cell r="E119">
            <v>21252.67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21252.67</v>
          </cell>
        </row>
        <row r="120">
          <cell r="B120">
            <v>182039</v>
          </cell>
          <cell r="C120" t="str">
            <v>Bofa - Fx/Hkd                                               182039</v>
          </cell>
          <cell r="D120">
            <v>7271.35</v>
          </cell>
          <cell r="E120">
            <v>7271.35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7271.35</v>
          </cell>
        </row>
        <row r="121">
          <cell r="B121">
            <v>182040</v>
          </cell>
          <cell r="C121" t="str">
            <v>Bofa - Fx/Nok                                               182040</v>
          </cell>
          <cell r="D121">
            <v>16098.63</v>
          </cell>
          <cell r="E121">
            <v>16098.63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16098.63</v>
          </cell>
        </row>
        <row r="122">
          <cell r="B122">
            <v>182041</v>
          </cell>
          <cell r="C122" t="str">
            <v>Bofa - Fx/Nzd                                               182041</v>
          </cell>
          <cell r="D122">
            <v>6832.54</v>
          </cell>
          <cell r="E122">
            <v>6832.54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6832.54</v>
          </cell>
        </row>
        <row r="123">
          <cell r="B123">
            <v>182042</v>
          </cell>
          <cell r="C123" t="str">
            <v>Bofa - Fx/Sgd                                               182042</v>
          </cell>
          <cell r="D123">
            <v>4075.75</v>
          </cell>
          <cell r="E123">
            <v>4075.75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4075.75</v>
          </cell>
        </row>
        <row r="124">
          <cell r="B124">
            <v>182043</v>
          </cell>
          <cell r="C124" t="str">
            <v>Bofa - Fx/Zar                                               182043</v>
          </cell>
          <cell r="D124">
            <v>26278.02</v>
          </cell>
          <cell r="E124">
            <v>26278.02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26278.02</v>
          </cell>
        </row>
        <row r="125">
          <cell r="B125">
            <v>182047</v>
          </cell>
          <cell r="C125" t="str">
            <v>Bofa - Fx/Inr                                               182047</v>
          </cell>
          <cell r="D125">
            <v>6556.32</v>
          </cell>
          <cell r="E125">
            <v>6556.32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6556.32</v>
          </cell>
        </row>
        <row r="126">
          <cell r="B126">
            <v>182049</v>
          </cell>
          <cell r="C126" t="str">
            <v>Bofa - Fx /Kwd                                              182049</v>
          </cell>
          <cell r="D126">
            <v>6198.71</v>
          </cell>
          <cell r="E126">
            <v>6198.71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6198.71</v>
          </cell>
        </row>
        <row r="127">
          <cell r="B127">
            <v>182050</v>
          </cell>
          <cell r="C127" t="str">
            <v>Bofa - Fx/Ils                                               182050</v>
          </cell>
          <cell r="D127">
            <v>43518.98</v>
          </cell>
          <cell r="E127">
            <v>43518.98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43518.98</v>
          </cell>
        </row>
        <row r="128">
          <cell r="B128">
            <v>182051</v>
          </cell>
          <cell r="C128" t="str">
            <v>Bofa - Fx - Other Currencies                                182051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</row>
        <row r="129">
          <cell r="B129" t="str">
            <v>R_C1a_0081_3b</v>
          </cell>
          <cell r="C129" t="str">
            <v>Due From Other Bnks In Frgn Cntries                         R_C1a_0081_3b</v>
          </cell>
          <cell r="D129">
            <v>18179936.039999995</v>
          </cell>
          <cell r="E129">
            <v>18179936.039999995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18179936.039999995</v>
          </cell>
        </row>
        <row r="130">
          <cell r="B130">
            <v>154650</v>
          </cell>
          <cell r="C130" t="str">
            <v>Federal Reserve                                             154650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 t="str">
            <v>R_C1a_0081_4</v>
          </cell>
          <cell r="C131" t="str">
            <v>Due From Frb                                                R_C1a_0081_4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 t="str">
            <v>R_C1a_0081</v>
          </cell>
          <cell r="C132" t="str">
            <v>Noninterest-Bearing Balances                                R_C1a_0081</v>
          </cell>
          <cell r="D132">
            <v>770662671.10000002</v>
          </cell>
          <cell r="E132">
            <v>770668857.55000007</v>
          </cell>
          <cell r="F132">
            <v>112834640.18000001</v>
          </cell>
          <cell r="G132">
            <v>0</v>
          </cell>
          <cell r="H132">
            <v>0</v>
          </cell>
          <cell r="I132">
            <v>112834640.18000001</v>
          </cell>
          <cell r="J132">
            <v>0</v>
          </cell>
          <cell r="K132">
            <v>883503497.73000014</v>
          </cell>
        </row>
        <row r="133">
          <cell r="B133" t="str">
            <v>R_C1b_0071_2a</v>
          </cell>
          <cell r="C133" t="str">
            <v>Due From Us Bran &amp; Ag Of Frgn Bnks                          R_C1b_0071_2a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</row>
        <row r="134">
          <cell r="B134">
            <v>142009</v>
          </cell>
          <cell r="C134" t="str">
            <v>Us Bank Checking                                            142009</v>
          </cell>
          <cell r="D134">
            <v>562827.34</v>
          </cell>
          <cell r="E134">
            <v>598163.85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598163.85</v>
          </cell>
        </row>
        <row r="135">
          <cell r="B135">
            <v>142540</v>
          </cell>
          <cell r="C135" t="str">
            <v>S/T Investments Us Bank                                     142540</v>
          </cell>
          <cell r="D135">
            <v>5279730.7</v>
          </cell>
          <cell r="E135">
            <v>5279730.7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5279730.7</v>
          </cell>
        </row>
        <row r="136">
          <cell r="B136">
            <v>144610</v>
          </cell>
          <cell r="C136" t="str">
            <v>Fhlb Main Account                                           144610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B137">
            <v>144649</v>
          </cell>
          <cell r="C137" t="str">
            <v>Coll Pledge Acct - 7037                                     144649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>
            <v>144650</v>
          </cell>
          <cell r="C138" t="str">
            <v>Bus Money Market - 7037                                     144650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</row>
        <row r="139">
          <cell r="B139">
            <v>144655</v>
          </cell>
          <cell r="C139" t="str">
            <v>Sdic Money Market - 7030                                    144655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B140">
            <v>144670</v>
          </cell>
          <cell r="C140" t="str">
            <v>Euro Sov - Shusa Ckg                                        144670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>
            <v>144852</v>
          </cell>
          <cell r="C141" t="str">
            <v>Fhlb- Mac                                                   144852</v>
          </cell>
          <cell r="D141">
            <v>505003.65</v>
          </cell>
          <cell r="E141">
            <v>505003.65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505003.65</v>
          </cell>
        </row>
        <row r="142">
          <cell r="B142">
            <v>148002</v>
          </cell>
          <cell r="C142" t="str">
            <v>Fhlb Cd Par                                                 148002</v>
          </cell>
          <cell r="D142">
            <v>20000000</v>
          </cell>
          <cell r="E142">
            <v>20000000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20000000</v>
          </cell>
        </row>
        <row r="143">
          <cell r="B143">
            <v>148003</v>
          </cell>
          <cell r="C143" t="str">
            <v>Fhlb Cd Discount                                            148003</v>
          </cell>
          <cell r="D143">
            <v>-90208.320000000007</v>
          </cell>
          <cell r="E143">
            <v>-90208.320000000007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-90208.320000000007</v>
          </cell>
        </row>
        <row r="144">
          <cell r="B144">
            <v>150014</v>
          </cell>
          <cell r="C144" t="str">
            <v>Sov Bancorp Bus Ckg -7037                                   150014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150016</v>
          </cell>
          <cell r="C145" t="str">
            <v>Sovereign Checking - 7708                                   150016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150017</v>
          </cell>
          <cell r="C146" t="str">
            <v>Sovereign Ckg Ma - 7708                                     150017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150024</v>
          </cell>
          <cell r="C147" t="str">
            <v>Sovereign Checking - 7752                                   150024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150070</v>
          </cell>
          <cell r="C148" t="str">
            <v>Sov Bank Ck- Mtg Remit                                      150070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</row>
        <row r="149">
          <cell r="B149">
            <v>150071</v>
          </cell>
          <cell r="C149" t="str">
            <v>Sov Bank Ck Sbo Remit                                       150071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</row>
        <row r="150">
          <cell r="B150">
            <v>152611</v>
          </cell>
          <cell r="C150" t="str">
            <v>Sov Checking Icb - 7774                                     152611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</row>
        <row r="151">
          <cell r="B151">
            <v>153060</v>
          </cell>
          <cell r="C151" t="str">
            <v>Fhlb Ny - 1st Dewitt                                        153060</v>
          </cell>
          <cell r="D151">
            <v>1480190.72</v>
          </cell>
          <cell r="E151">
            <v>1480190.72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1480190.72</v>
          </cell>
        </row>
        <row r="152">
          <cell r="B152">
            <v>153062</v>
          </cell>
          <cell r="C152" t="str">
            <v>Fhlb Ny- Icb                                                153062</v>
          </cell>
          <cell r="D152">
            <v>2289071.77</v>
          </cell>
          <cell r="E152">
            <v>2289071.77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2289071.77</v>
          </cell>
        </row>
        <row r="153">
          <cell r="B153">
            <v>154051</v>
          </cell>
          <cell r="C153" t="str">
            <v>Checking - Sov Lease                                        154051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</row>
        <row r="154">
          <cell r="B154">
            <v>154052</v>
          </cell>
          <cell r="C154" t="str">
            <v>Checking - Shiloh Iii                                       154052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</row>
        <row r="155">
          <cell r="B155">
            <v>154300</v>
          </cell>
          <cell r="C155" t="str">
            <v>Checking - Punta Lima                                       154300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</row>
        <row r="156">
          <cell r="B156" t="str">
            <v>R_C1b_0071_2b</v>
          </cell>
          <cell r="C156" t="str">
            <v>Due From Oth Comm &amp; Dep Inst In Us                          R_C1b_0071_2b</v>
          </cell>
          <cell r="D156">
            <v>30026615.859999999</v>
          </cell>
          <cell r="E156">
            <v>30061952.369999886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30061952.369999886</v>
          </cell>
        </row>
        <row r="157">
          <cell r="B157" t="str">
            <v>R_C1b_0071_3a</v>
          </cell>
          <cell r="C157" t="str">
            <v>Due From Frgn Bran Of Oth Us Bnks                           R_C1b_0071_3a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B158" t="str">
            <v>R_C1b_0071_3b</v>
          </cell>
          <cell r="C158" t="str">
            <v>Due From Other Bnks In Frgn Cntries                         R_C1b_0071_3b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142074</v>
          </cell>
          <cell r="C159" t="str">
            <v>Fed Res Excess Res Bal                                      142074</v>
          </cell>
          <cell r="D159">
            <v>2591916799.29</v>
          </cell>
          <cell r="E159">
            <v>2591916799.29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2591916799.29</v>
          </cell>
        </row>
        <row r="160">
          <cell r="B160" t="str">
            <v>R_C1b_0071_4</v>
          </cell>
          <cell r="C160" t="str">
            <v>Due From Frb                                                R_C1b_0071_4</v>
          </cell>
          <cell r="D160">
            <v>2591916799.29</v>
          </cell>
          <cell r="E160">
            <v>2591916799.29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2591916799.29</v>
          </cell>
        </row>
        <row r="161">
          <cell r="B161" t="str">
            <v>R_C1b_0071</v>
          </cell>
          <cell r="C161" t="str">
            <v>Interest-Bearing Balances                                   R_C1b_0071</v>
          </cell>
          <cell r="D161">
            <v>2621943415.1500001</v>
          </cell>
          <cell r="E161">
            <v>2621978751.6599998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2621978751.6599998</v>
          </cell>
        </row>
        <row r="162">
          <cell r="B162" t="str">
            <v>R_C1</v>
          </cell>
          <cell r="C162" t="str">
            <v>Cash And Bal Due From Dep Instit                            R_C1</v>
          </cell>
          <cell r="D162">
            <v>3392606086.25</v>
          </cell>
          <cell r="E162">
            <v>3392647609.21</v>
          </cell>
          <cell r="F162">
            <v>112834640.18000001</v>
          </cell>
          <cell r="G162">
            <v>0</v>
          </cell>
          <cell r="H162">
            <v>0</v>
          </cell>
          <cell r="I162">
            <v>112834640.18000001</v>
          </cell>
          <cell r="J162">
            <v>0</v>
          </cell>
          <cell r="K162">
            <v>3505482249.3899999</v>
          </cell>
        </row>
        <row r="163">
          <cell r="B163">
            <v>178532</v>
          </cell>
          <cell r="C163" t="str">
            <v>Corestates Goodwill                                         178532</v>
          </cell>
          <cell r="D163">
            <v>64085483.350000001</v>
          </cell>
          <cell r="E163">
            <v>64085483.350000001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64085483.350000001</v>
          </cell>
        </row>
        <row r="164">
          <cell r="B164">
            <v>178533</v>
          </cell>
          <cell r="C164" t="str">
            <v>Berkeley 11/95 Goodwill                                     178533</v>
          </cell>
          <cell r="D164">
            <v>3400739.72</v>
          </cell>
          <cell r="E164">
            <v>3400739.72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3400739.72</v>
          </cell>
        </row>
        <row r="165">
          <cell r="B165">
            <v>178534</v>
          </cell>
          <cell r="C165" t="str">
            <v>1st Dewitt Goodwill                                         178534</v>
          </cell>
          <cell r="D165">
            <v>1099628.6299999999</v>
          </cell>
          <cell r="E165">
            <v>1099628.6299999999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1099628.6299999999</v>
          </cell>
        </row>
        <row r="166">
          <cell r="B166">
            <v>178630</v>
          </cell>
          <cell r="C166" t="str">
            <v>Goodwill-Afd &amp; Mainline                                     178630</v>
          </cell>
          <cell r="D166">
            <v>25806618.84</v>
          </cell>
          <cell r="E166">
            <v>25806618.84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25806618.84</v>
          </cell>
        </row>
        <row r="167">
          <cell r="B167">
            <v>178631</v>
          </cell>
          <cell r="C167" t="str">
            <v>Shadow Lawn Goodwill                                        178631</v>
          </cell>
          <cell r="D167">
            <v>51974050.859999999</v>
          </cell>
          <cell r="E167">
            <v>51974050.859999999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51974050.859999999</v>
          </cell>
        </row>
        <row r="168">
          <cell r="B168">
            <v>178632</v>
          </cell>
          <cell r="C168" t="str">
            <v>United/Nassau Goodwill                                      178632</v>
          </cell>
          <cell r="D168">
            <v>41881</v>
          </cell>
          <cell r="E168">
            <v>41881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41881</v>
          </cell>
        </row>
        <row r="169">
          <cell r="B169">
            <v>178636</v>
          </cell>
          <cell r="C169" t="str">
            <v>Home Unity Goodwill                                         178636</v>
          </cell>
          <cell r="D169">
            <v>4231990.96</v>
          </cell>
          <cell r="E169">
            <v>4231990.96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4231990.96</v>
          </cell>
        </row>
        <row r="170">
          <cell r="B170">
            <v>178640</v>
          </cell>
          <cell r="C170" t="str">
            <v>Colonial Goodwill                                           178640</v>
          </cell>
          <cell r="D170">
            <v>1977088.72</v>
          </cell>
          <cell r="E170">
            <v>1977088.72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1977088.72</v>
          </cell>
        </row>
        <row r="171">
          <cell r="B171">
            <v>178642</v>
          </cell>
          <cell r="C171" t="str">
            <v>Goodwill - Peoples                                          178642</v>
          </cell>
          <cell r="D171">
            <v>27356583.920000002</v>
          </cell>
          <cell r="E171">
            <v>27356583.920000002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27356583.920000002</v>
          </cell>
        </row>
        <row r="172">
          <cell r="B172">
            <v>178650</v>
          </cell>
          <cell r="C172" t="str">
            <v>Goodwill - Sbne                                             178650</v>
          </cell>
          <cell r="D172">
            <v>826435378.75</v>
          </cell>
          <cell r="E172">
            <v>826435378.75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826435378.75</v>
          </cell>
        </row>
        <row r="173">
          <cell r="B173">
            <v>178652</v>
          </cell>
          <cell r="C173" t="str">
            <v>Goodwill Main Street                                        178652</v>
          </cell>
          <cell r="D173">
            <v>67604135.290000007</v>
          </cell>
          <cell r="E173">
            <v>67604135.290000007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67604135.290000007</v>
          </cell>
        </row>
        <row r="174">
          <cell r="B174">
            <v>178658</v>
          </cell>
          <cell r="C174" t="str">
            <v>Goodwill First Essex                                        178658</v>
          </cell>
          <cell r="D174">
            <v>258303024.28999999</v>
          </cell>
          <cell r="E174">
            <v>258303024.28999999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258303024.28999999</v>
          </cell>
        </row>
        <row r="175">
          <cell r="B175">
            <v>178660</v>
          </cell>
          <cell r="C175" t="str">
            <v>Goodwill Seacoast                                           178660</v>
          </cell>
          <cell r="D175">
            <v>174208938.53999999</v>
          </cell>
          <cell r="E175">
            <v>174208938.53999999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174208938.53999999</v>
          </cell>
        </row>
        <row r="176">
          <cell r="B176">
            <v>178662</v>
          </cell>
          <cell r="C176" t="str">
            <v>Goodwill Waypoint                                           178662</v>
          </cell>
          <cell r="D176">
            <v>588632877.50999999</v>
          </cell>
          <cell r="E176">
            <v>609494996.14999998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609494996.14999998</v>
          </cell>
        </row>
        <row r="177">
          <cell r="B177">
            <v>178663</v>
          </cell>
          <cell r="C177" t="str">
            <v>Goodwill- Bacc                                              178663</v>
          </cell>
          <cell r="D177">
            <v>13262666.24</v>
          </cell>
          <cell r="E177">
            <v>13262666.24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13262666.24</v>
          </cell>
        </row>
        <row r="178">
          <cell r="B178">
            <v>178666</v>
          </cell>
          <cell r="C178" t="str">
            <v>Goodwill- Icb                                               178666</v>
          </cell>
          <cell r="D178">
            <v>1340937831.3</v>
          </cell>
          <cell r="E178">
            <v>1341867231.3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1341867231.3</v>
          </cell>
        </row>
        <row r="179">
          <cell r="B179">
            <v>178675</v>
          </cell>
          <cell r="C179" t="str">
            <v>Goodwill - Scusa                                            178675</v>
          </cell>
          <cell r="D179">
            <v>0</v>
          </cell>
          <cell r="E179">
            <v>0</v>
          </cell>
          <cell r="F179">
            <v>11919982.119999999</v>
          </cell>
          <cell r="G179">
            <v>0</v>
          </cell>
          <cell r="H179">
            <v>5473276477.8000002</v>
          </cell>
          <cell r="I179">
            <v>5485196459.9200001</v>
          </cell>
          <cell r="J179">
            <v>0</v>
          </cell>
          <cell r="K179">
            <v>5485196459.9200001</v>
          </cell>
        </row>
        <row r="180">
          <cell r="B180">
            <v>178676</v>
          </cell>
          <cell r="C180" t="str">
            <v>Goodwill - Rl                                               178676</v>
          </cell>
          <cell r="D180">
            <v>0</v>
          </cell>
          <cell r="E180">
            <v>0</v>
          </cell>
          <cell r="F180">
            <v>62135573.18</v>
          </cell>
          <cell r="G180">
            <v>0</v>
          </cell>
          <cell r="H180">
            <v>-62135573.18</v>
          </cell>
          <cell r="I180">
            <v>0</v>
          </cell>
          <cell r="J180">
            <v>0</v>
          </cell>
          <cell r="K180">
            <v>0</v>
          </cell>
        </row>
        <row r="181">
          <cell r="B181">
            <v>178700</v>
          </cell>
          <cell r="C181" t="str">
            <v>Accum Dep - Gw Sbne                                         178700</v>
          </cell>
          <cell r="D181">
            <v>-47481506.520000003</v>
          </cell>
          <cell r="E181">
            <v>-47481506.520000003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-47481506.520000003</v>
          </cell>
        </row>
        <row r="182">
          <cell r="B182">
            <v>180300</v>
          </cell>
          <cell r="C182" t="str">
            <v>Yardley Purchase Adj                                        180300</v>
          </cell>
          <cell r="D182">
            <v>759769.86</v>
          </cell>
          <cell r="E182">
            <v>759769.86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759769.86</v>
          </cell>
        </row>
        <row r="183">
          <cell r="B183" t="str">
            <v>R_C10a_3163</v>
          </cell>
          <cell r="C183" t="str">
            <v>Goodwill                                                    R_C10a_3163</v>
          </cell>
          <cell r="D183">
            <v>3402637181.2600002</v>
          </cell>
          <cell r="E183">
            <v>3424428699.9000001</v>
          </cell>
          <cell r="F183">
            <v>74055555.299999997</v>
          </cell>
          <cell r="G183">
            <v>0</v>
          </cell>
          <cell r="H183">
            <v>5411140904.6199999</v>
          </cell>
          <cell r="I183">
            <v>5485196459.9200001</v>
          </cell>
          <cell r="J183">
            <v>0</v>
          </cell>
          <cell r="K183">
            <v>8909625159.8199997</v>
          </cell>
        </row>
        <row r="184">
          <cell r="B184">
            <v>188500</v>
          </cell>
          <cell r="C184" t="str">
            <v>Single Family Msr                                           188500</v>
          </cell>
          <cell r="D184">
            <v>134775207.06999999</v>
          </cell>
          <cell r="E184">
            <v>134775207.06999999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134775207.06999999</v>
          </cell>
        </row>
        <row r="185">
          <cell r="B185">
            <v>188502</v>
          </cell>
          <cell r="C185" t="str">
            <v>Nantucket Msr                                               188502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</row>
        <row r="186">
          <cell r="B186">
            <v>188506</v>
          </cell>
          <cell r="C186" t="str">
            <v>Closed Mtg Serv Right Multi Fam                             188506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</row>
        <row r="187">
          <cell r="B187">
            <v>188507</v>
          </cell>
          <cell r="C187" t="str">
            <v>Closed Msr Mf - Valuation Allow                             188507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</row>
        <row r="188">
          <cell r="B188">
            <v>188524</v>
          </cell>
          <cell r="C188" t="str">
            <v>Closed Pmsr-Impairment Re                                   188524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188550</v>
          </cell>
          <cell r="C189" t="str">
            <v>Closed Purch Mtg Svcg (Pm                                   188550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 t="str">
            <v>R_CM2a1_A590</v>
          </cell>
          <cell r="C190" t="str">
            <v>Estimated Fv Of Mtg Srvcing Assets                          R_CM2a1_A590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</row>
        <row r="191">
          <cell r="B191" t="str">
            <v>R_CM2a_3164</v>
          </cell>
          <cell r="C191" t="str">
            <v>Mortgage Servicing Assets                                   R_CM2a_3164</v>
          </cell>
          <cell r="D191">
            <v>134775207.06999999</v>
          </cell>
          <cell r="E191">
            <v>134775207.06999999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134775207.06999999</v>
          </cell>
        </row>
        <row r="192">
          <cell r="B192">
            <v>178677</v>
          </cell>
          <cell r="C192" t="str">
            <v>Purch Cc Relationship                                       178677</v>
          </cell>
          <cell r="D192">
            <v>14204628.710000001</v>
          </cell>
          <cell r="E192">
            <v>14204628.710000001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14204628.710000001</v>
          </cell>
        </row>
        <row r="193">
          <cell r="B193">
            <v>178678</v>
          </cell>
          <cell r="C193" t="str">
            <v>Amortization Pccr                                           178678</v>
          </cell>
          <cell r="D193">
            <v>-9925553.8200000003</v>
          </cell>
          <cell r="E193">
            <v>-9925553.8200000003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-9925553.8200000003</v>
          </cell>
        </row>
        <row r="194">
          <cell r="B194" t="str">
            <v>R_CM2b1_PCCR</v>
          </cell>
          <cell r="C194" t="str">
            <v>Purch Cred Cards                                            R_CM2b1_PCCR</v>
          </cell>
          <cell r="D194">
            <v>4279074.8900000006</v>
          </cell>
          <cell r="E194">
            <v>4279074.8900000006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4279074.8900000006</v>
          </cell>
        </row>
        <row r="195">
          <cell r="B195" t="str">
            <v>R_CM2b_B026</v>
          </cell>
          <cell r="C195" t="str">
            <v>Purch Cred Card &amp; Nonmtg Srcv                               R_CM2b_B026</v>
          </cell>
          <cell r="D195">
            <v>4279074.8900000006</v>
          </cell>
          <cell r="E195">
            <v>4279074.8900000006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4279074.8900000006</v>
          </cell>
        </row>
        <row r="196">
          <cell r="B196">
            <v>163512</v>
          </cell>
          <cell r="C196" t="str">
            <v>Produban Mx In-Process                                      163512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</row>
        <row r="197">
          <cell r="B197">
            <v>163513</v>
          </cell>
          <cell r="C197" t="str">
            <v>Produban Sp In-Process                                      163513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B198">
            <v>165259</v>
          </cell>
          <cell r="C198" t="str">
            <v>Closed Santander Pr Softwar                                 165259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>
            <v>178682</v>
          </cell>
          <cell r="C199" t="str">
            <v>Closed Intangible Sw &amp; Tech                                 178682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163061</v>
          </cell>
          <cell r="C200" t="str">
            <v>Geoban - In Process                                         163061</v>
          </cell>
          <cell r="D200">
            <v>1807048.6</v>
          </cell>
          <cell r="E200">
            <v>1807048.6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1807048.6</v>
          </cell>
        </row>
        <row r="201">
          <cell r="B201">
            <v>163500</v>
          </cell>
          <cell r="C201" t="str">
            <v>Software Pip                                                163500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B202">
            <v>163508</v>
          </cell>
          <cell r="C202" t="str">
            <v>Isban Us In-Process                                         163508</v>
          </cell>
          <cell r="D202">
            <v>17268507.09</v>
          </cell>
          <cell r="E202">
            <v>17268507.09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17268507.09</v>
          </cell>
        </row>
        <row r="203">
          <cell r="B203">
            <v>163509</v>
          </cell>
          <cell r="C203" t="str">
            <v>Isban Madrid In-Process                                     163509</v>
          </cell>
          <cell r="D203">
            <v>34756422.630000003</v>
          </cell>
          <cell r="E203">
            <v>34756422.630000003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34756422.630000003</v>
          </cell>
        </row>
        <row r="204">
          <cell r="B204">
            <v>163510</v>
          </cell>
          <cell r="C204" t="str">
            <v>Non Banking Software Pip                                    163510</v>
          </cell>
          <cell r="D204">
            <v>1405159.91</v>
          </cell>
          <cell r="E204">
            <v>1405159.91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1405159.91</v>
          </cell>
        </row>
        <row r="205">
          <cell r="B205">
            <v>163511</v>
          </cell>
          <cell r="C205" t="str">
            <v>Produban Us In-Process                                      163511</v>
          </cell>
          <cell r="D205">
            <v>207456.66</v>
          </cell>
          <cell r="E205">
            <v>207456.66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207456.66</v>
          </cell>
        </row>
        <row r="206">
          <cell r="B206">
            <v>164085</v>
          </cell>
          <cell r="C206" t="str">
            <v>Software - Ff&amp;E                                             164085</v>
          </cell>
          <cell r="D206">
            <v>14608770.949999999</v>
          </cell>
          <cell r="E206">
            <v>14608770.949999999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14608770.949999999</v>
          </cell>
        </row>
        <row r="207">
          <cell r="B207">
            <v>164105</v>
          </cell>
          <cell r="C207" t="str">
            <v>Software - Accum Depr                                       164105</v>
          </cell>
          <cell r="D207">
            <v>-7703102.6200000001</v>
          </cell>
          <cell r="E207">
            <v>-7703102.6200000001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-7703102.6200000001</v>
          </cell>
        </row>
        <row r="208">
          <cell r="B208">
            <v>165005</v>
          </cell>
          <cell r="C208" t="str">
            <v>Non Banking Software                                        165005</v>
          </cell>
          <cell r="D208">
            <v>43400615.579999998</v>
          </cell>
          <cell r="E208">
            <v>43400615.579999998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43400615.579999998</v>
          </cell>
        </row>
        <row r="209">
          <cell r="B209">
            <v>165007</v>
          </cell>
          <cell r="C209" t="str">
            <v>Isban Us Software                                           165007</v>
          </cell>
          <cell r="D209">
            <v>149435567.72</v>
          </cell>
          <cell r="E209">
            <v>149435567.72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149435567.72</v>
          </cell>
        </row>
        <row r="210">
          <cell r="B210">
            <v>165008</v>
          </cell>
          <cell r="C210" t="str">
            <v>Isbank Madrid Software                                      165008</v>
          </cell>
          <cell r="D210">
            <v>249112781.37</v>
          </cell>
          <cell r="E210">
            <v>249112781.37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249112781.37</v>
          </cell>
        </row>
        <row r="211">
          <cell r="B211">
            <v>165011</v>
          </cell>
          <cell r="C211" t="str">
            <v>Produban Us Software                                        165011</v>
          </cell>
          <cell r="D211">
            <v>18456357.219999999</v>
          </cell>
          <cell r="E211">
            <v>18456357.219999999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18456357.219999999</v>
          </cell>
        </row>
        <row r="212">
          <cell r="B212">
            <v>165012</v>
          </cell>
          <cell r="C212" t="str">
            <v>Produban Mx Software                                        165012</v>
          </cell>
          <cell r="D212">
            <v>60948217.960000001</v>
          </cell>
          <cell r="E212">
            <v>60948217.960000001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60948217.960000001</v>
          </cell>
        </row>
        <row r="213">
          <cell r="B213">
            <v>165013</v>
          </cell>
          <cell r="C213" t="str">
            <v>Produban Sp Software                                        165013</v>
          </cell>
          <cell r="D213">
            <v>27529873.489999998</v>
          </cell>
          <cell r="E213">
            <v>27529873.489999998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27529873.489999998</v>
          </cell>
        </row>
        <row r="214">
          <cell r="B214">
            <v>165061</v>
          </cell>
          <cell r="C214" t="str">
            <v>Geoban Madrid Software                                      165061</v>
          </cell>
          <cell r="D214">
            <v>37595148.539999999</v>
          </cell>
          <cell r="E214">
            <v>37595148.539999999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37595148.539999999</v>
          </cell>
        </row>
        <row r="215">
          <cell r="B215">
            <v>165105</v>
          </cell>
          <cell r="C215" t="str">
            <v>Accum Depr Non Banking Sw                                   165105</v>
          </cell>
          <cell r="D215">
            <v>-31916378.199999999</v>
          </cell>
          <cell r="E215">
            <v>-31916378.199999999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-31916378.199999999</v>
          </cell>
        </row>
        <row r="216">
          <cell r="B216">
            <v>165106</v>
          </cell>
          <cell r="C216" t="str">
            <v>Isban Uk Software Accum                                     165106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165107</v>
          </cell>
          <cell r="C217" t="str">
            <v>Isban Us Software Accum                                     165107</v>
          </cell>
          <cell r="D217">
            <v>-56564152.829999998</v>
          </cell>
          <cell r="E217">
            <v>-56564152.829999998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-56564152.829999998</v>
          </cell>
        </row>
        <row r="218">
          <cell r="B218">
            <v>165108</v>
          </cell>
          <cell r="C218" t="str">
            <v>Isban Madrid Software Acc                                   165108</v>
          </cell>
          <cell r="D218">
            <v>-80994885.170000002</v>
          </cell>
          <cell r="E218">
            <v>-80994885.170000002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-80994885.170000002</v>
          </cell>
        </row>
        <row r="219">
          <cell r="B219">
            <v>165111</v>
          </cell>
          <cell r="C219" t="str">
            <v>Produban Us Sw Accum Depr                                   165111</v>
          </cell>
          <cell r="D219">
            <v>-8646137.8399999999</v>
          </cell>
          <cell r="E219">
            <v>-8646137.8399999999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-8646137.8399999999</v>
          </cell>
        </row>
        <row r="220">
          <cell r="B220">
            <v>165112</v>
          </cell>
          <cell r="C220" t="str">
            <v>Produban Mx Sw Accum Depr                                   165112</v>
          </cell>
          <cell r="D220">
            <v>-29089523.239999998</v>
          </cell>
          <cell r="E220">
            <v>-29089523.239999998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-29089523.239999998</v>
          </cell>
        </row>
        <row r="221">
          <cell r="B221">
            <v>165113</v>
          </cell>
          <cell r="C221" t="str">
            <v>Produban Sp Sw Accum Depr                                   165113</v>
          </cell>
          <cell r="D221">
            <v>-11329312.59</v>
          </cell>
          <cell r="E221">
            <v>-11329312.59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-11329312.59</v>
          </cell>
        </row>
        <row r="222">
          <cell r="B222">
            <v>165161</v>
          </cell>
          <cell r="C222" t="str">
            <v>Geoban Madr Sw Accum Depr                                   165161</v>
          </cell>
          <cell r="D222">
            <v>-13983596.52</v>
          </cell>
          <cell r="E222">
            <v>-13983596.52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-13983596.52</v>
          </cell>
        </row>
        <row r="223">
          <cell r="B223">
            <v>164086</v>
          </cell>
          <cell r="C223" t="str">
            <v>Cap Sw Develop Costs                                        164086</v>
          </cell>
          <cell r="D223">
            <v>0</v>
          </cell>
          <cell r="E223">
            <v>0</v>
          </cell>
          <cell r="F223">
            <v>11595165.34</v>
          </cell>
          <cell r="G223">
            <v>0</v>
          </cell>
          <cell r="H223">
            <v>0</v>
          </cell>
          <cell r="I223">
            <v>11595165.34</v>
          </cell>
          <cell r="J223">
            <v>0</v>
          </cell>
          <cell r="K223">
            <v>11595165.34</v>
          </cell>
        </row>
        <row r="224">
          <cell r="B224">
            <v>164186</v>
          </cell>
          <cell r="C224" t="str">
            <v>Accum Depre Capital Cost                                    164186</v>
          </cell>
          <cell r="D224">
            <v>0</v>
          </cell>
          <cell r="E224">
            <v>0</v>
          </cell>
          <cell r="F224">
            <v>-11591237.710000001</v>
          </cell>
          <cell r="G224">
            <v>0</v>
          </cell>
          <cell r="H224">
            <v>0</v>
          </cell>
          <cell r="I224">
            <v>-11591237.710000001</v>
          </cell>
          <cell r="J224">
            <v>0</v>
          </cell>
          <cell r="K224">
            <v>-11591237.710000001</v>
          </cell>
        </row>
        <row r="225">
          <cell r="B225">
            <v>178680</v>
          </cell>
          <cell r="C225" t="str">
            <v>3rd Party Serv Intangible                                   178680</v>
          </cell>
          <cell r="D225">
            <v>0</v>
          </cell>
          <cell r="E225">
            <v>0</v>
          </cell>
          <cell r="F225">
            <v>7353000</v>
          </cell>
          <cell r="G225">
            <v>0</v>
          </cell>
          <cell r="H225">
            <v>-7353000</v>
          </cell>
          <cell r="I225">
            <v>0</v>
          </cell>
          <cell r="J225">
            <v>0</v>
          </cell>
          <cell r="K225">
            <v>0</v>
          </cell>
        </row>
        <row r="226">
          <cell r="B226">
            <v>178681</v>
          </cell>
          <cell r="C226" t="str">
            <v>Intangible Sw &amp; Tech Amor                                   178681</v>
          </cell>
          <cell r="D226">
            <v>0</v>
          </cell>
          <cell r="E226">
            <v>0</v>
          </cell>
          <cell r="F226">
            <v>-7353000.7999999998</v>
          </cell>
          <cell r="G226">
            <v>0</v>
          </cell>
          <cell r="H226">
            <v>7353000.7999999998</v>
          </cell>
          <cell r="I226">
            <v>0</v>
          </cell>
          <cell r="J226">
            <v>0</v>
          </cell>
          <cell r="K226">
            <v>0</v>
          </cell>
        </row>
        <row r="227">
          <cell r="B227">
            <v>178683</v>
          </cell>
          <cell r="C227" t="str">
            <v>Intangibles-Capital Sw Costs                                178683</v>
          </cell>
          <cell r="D227">
            <v>0</v>
          </cell>
          <cell r="E227">
            <v>0</v>
          </cell>
          <cell r="F227">
            <v>18094191.239999998</v>
          </cell>
          <cell r="G227">
            <v>0</v>
          </cell>
          <cell r="H227">
            <v>0</v>
          </cell>
          <cell r="I227">
            <v>18094191.239999998</v>
          </cell>
          <cell r="J227">
            <v>0</v>
          </cell>
          <cell r="K227">
            <v>18094191.239999998</v>
          </cell>
        </row>
        <row r="228">
          <cell r="B228">
            <v>178684</v>
          </cell>
          <cell r="C228" t="str">
            <v>Intangibles-Cap Sw Costs Amort                              178684</v>
          </cell>
          <cell r="D228">
            <v>0</v>
          </cell>
          <cell r="E228">
            <v>0</v>
          </cell>
          <cell r="F228">
            <v>-7169397.2699999996</v>
          </cell>
          <cell r="G228">
            <v>0</v>
          </cell>
          <cell r="H228">
            <v>0</v>
          </cell>
          <cell r="I228">
            <v>-7169397.2699999996</v>
          </cell>
          <cell r="J228">
            <v>0</v>
          </cell>
          <cell r="K228">
            <v>-7169397.2699999996</v>
          </cell>
        </row>
        <row r="229">
          <cell r="B229">
            <v>178718</v>
          </cell>
          <cell r="C229" t="str">
            <v>Intang - It Platforms &amp; Sys                                 178718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39000000</v>
          </cell>
          <cell r="I229">
            <v>39000000</v>
          </cell>
          <cell r="J229">
            <v>0</v>
          </cell>
          <cell r="K229">
            <v>39000000</v>
          </cell>
        </row>
        <row r="230">
          <cell r="B230">
            <v>178719</v>
          </cell>
          <cell r="C230" t="str">
            <v>Intang - It Platforms &amp; Sys Amort                           178719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-1666666.66</v>
          </cell>
          <cell r="I230">
            <v>-1666666.66</v>
          </cell>
          <cell r="J230">
            <v>0</v>
          </cell>
          <cell r="K230">
            <v>-1666666.66</v>
          </cell>
        </row>
        <row r="231">
          <cell r="B231" t="str">
            <v>R_CM2c1_Software</v>
          </cell>
          <cell r="C231" t="str">
            <v>Software                                                    R_CM2c1_Software</v>
          </cell>
          <cell r="D231">
            <v>416304838.70999998</v>
          </cell>
          <cell r="E231">
            <v>416304838.70999998</v>
          </cell>
          <cell r="F231">
            <v>10928720.799999997</v>
          </cell>
          <cell r="G231">
            <v>0</v>
          </cell>
          <cell r="H231">
            <v>37333334.140000001</v>
          </cell>
          <cell r="I231">
            <v>48262054.939999998</v>
          </cell>
          <cell r="J231">
            <v>0</v>
          </cell>
          <cell r="K231">
            <v>464566893.64999998</v>
          </cell>
        </row>
        <row r="232">
          <cell r="B232">
            <v>178300</v>
          </cell>
          <cell r="C232" t="str">
            <v>Icb Non-Compete Intangibl                                   178300</v>
          </cell>
          <cell r="D232">
            <v>141666.68</v>
          </cell>
          <cell r="E232">
            <v>141666.68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141666.68</v>
          </cell>
        </row>
        <row r="233">
          <cell r="B233">
            <v>178653</v>
          </cell>
          <cell r="C233" t="str">
            <v>Cdi Main Street                                             178653</v>
          </cell>
          <cell r="D233">
            <v>10669368</v>
          </cell>
          <cell r="E233">
            <v>10669368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10669368</v>
          </cell>
        </row>
        <row r="234">
          <cell r="B234">
            <v>178656</v>
          </cell>
          <cell r="C234" t="str">
            <v>Core Deposits-Shadow Lawn                                   178656</v>
          </cell>
          <cell r="D234">
            <v>78874</v>
          </cell>
          <cell r="E234">
            <v>78874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78874</v>
          </cell>
        </row>
        <row r="235">
          <cell r="B235">
            <v>178657</v>
          </cell>
          <cell r="C235" t="str">
            <v>Core Deposit First Essex                                    178657</v>
          </cell>
          <cell r="D235">
            <v>4489374</v>
          </cell>
          <cell r="E235">
            <v>4489374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4489374</v>
          </cell>
        </row>
        <row r="236">
          <cell r="B236">
            <v>178659</v>
          </cell>
          <cell r="C236" t="str">
            <v>Core Dep Int Seacoast                                       178659</v>
          </cell>
          <cell r="D236">
            <v>13611436.140000001</v>
          </cell>
          <cell r="E236">
            <v>13611436.140000001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13611436.140000001</v>
          </cell>
        </row>
        <row r="237">
          <cell r="B237">
            <v>178661</v>
          </cell>
          <cell r="C237" t="str">
            <v>Cdi - Waypoint                                              178661</v>
          </cell>
          <cell r="D237">
            <v>11159670.359999999</v>
          </cell>
          <cell r="E237">
            <v>11159670.359999999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11159670.359999999</v>
          </cell>
        </row>
        <row r="238">
          <cell r="B238">
            <v>178664</v>
          </cell>
          <cell r="C238" t="str">
            <v>Core Dep Intangible Icb                                     178664</v>
          </cell>
          <cell r="D238">
            <v>199091335</v>
          </cell>
          <cell r="E238">
            <v>199091335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199091335</v>
          </cell>
        </row>
        <row r="239">
          <cell r="B239">
            <v>178702</v>
          </cell>
          <cell r="C239" t="str">
            <v>Accum Amortization Cdi                                      178702</v>
          </cell>
          <cell r="D239">
            <v>-220977314.05000001</v>
          </cell>
          <cell r="E239">
            <v>-220977314.05000001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-220977314.05000001</v>
          </cell>
        </row>
        <row r="240">
          <cell r="B240" t="str">
            <v>R_CM2c2_CDI</v>
          </cell>
          <cell r="C240" t="str">
            <v>Core Deposit Intangibles                                    R_CM2c2_CDI</v>
          </cell>
          <cell r="D240">
            <v>18264410.129999995</v>
          </cell>
          <cell r="E240">
            <v>18264410.129999995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18264410.129999995</v>
          </cell>
        </row>
        <row r="241">
          <cell r="B241">
            <v>178250</v>
          </cell>
          <cell r="C241" t="str">
            <v>Lease Intangible                                            178250</v>
          </cell>
          <cell r="D241">
            <v>15562333.050000001</v>
          </cell>
          <cell r="E241">
            <v>15562333.050000001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15562333.050000001</v>
          </cell>
        </row>
        <row r="242">
          <cell r="B242">
            <v>178674</v>
          </cell>
          <cell r="C242" t="str">
            <v>Trade Name - Amort                                          178674</v>
          </cell>
          <cell r="D242">
            <v>0</v>
          </cell>
          <cell r="E242">
            <v>0</v>
          </cell>
          <cell r="F242">
            <v>-2347000.21</v>
          </cell>
          <cell r="G242">
            <v>0</v>
          </cell>
          <cell r="H242">
            <v>2347000.21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178679</v>
          </cell>
          <cell r="C243" t="str">
            <v>Trade Name                                                  178679</v>
          </cell>
          <cell r="D243">
            <v>0</v>
          </cell>
          <cell r="E243">
            <v>0</v>
          </cell>
          <cell r="F243">
            <v>40647000</v>
          </cell>
          <cell r="G243">
            <v>0</v>
          </cell>
          <cell r="H243">
            <v>-40647000</v>
          </cell>
          <cell r="I243">
            <v>0</v>
          </cell>
          <cell r="J243">
            <v>0</v>
          </cell>
          <cell r="K243">
            <v>0</v>
          </cell>
        </row>
        <row r="244">
          <cell r="B244">
            <v>178703</v>
          </cell>
          <cell r="C244" t="str">
            <v>Accum Amort Leases                                          178703</v>
          </cell>
          <cell r="D244">
            <v>-8876946.1899999995</v>
          </cell>
          <cell r="E244">
            <v>-8876946.1899999995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-8876946.1899999995</v>
          </cell>
        </row>
        <row r="245">
          <cell r="B245">
            <v>178704</v>
          </cell>
          <cell r="C245" t="str">
            <v>Intangibles-Aggregate Relationships                         178704</v>
          </cell>
          <cell r="D245">
            <v>0</v>
          </cell>
          <cell r="E245">
            <v>0</v>
          </cell>
          <cell r="F245">
            <v>12400000</v>
          </cell>
          <cell r="G245">
            <v>0</v>
          </cell>
          <cell r="H245">
            <v>-12400000</v>
          </cell>
          <cell r="I245">
            <v>0</v>
          </cell>
          <cell r="J245">
            <v>0</v>
          </cell>
          <cell r="K245">
            <v>0</v>
          </cell>
        </row>
        <row r="246">
          <cell r="B246">
            <v>178705</v>
          </cell>
          <cell r="C246" t="str">
            <v>Intangibles-Aggreg Reiat Amort                              178705</v>
          </cell>
          <cell r="D246">
            <v>0</v>
          </cell>
          <cell r="E246">
            <v>0</v>
          </cell>
          <cell r="F246">
            <v>-7233332.79</v>
          </cell>
          <cell r="G246">
            <v>0</v>
          </cell>
          <cell r="H246">
            <v>7233332.79</v>
          </cell>
          <cell r="I246">
            <v>0</v>
          </cell>
          <cell r="J246">
            <v>0</v>
          </cell>
          <cell r="K246">
            <v>0</v>
          </cell>
        </row>
        <row r="247">
          <cell r="B247">
            <v>178706</v>
          </cell>
          <cell r="C247" t="str">
            <v>Intang - Dealer Network                                     178706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470000000</v>
          </cell>
          <cell r="I247">
            <v>470000000</v>
          </cell>
          <cell r="J247">
            <v>0</v>
          </cell>
          <cell r="K247">
            <v>470000000</v>
          </cell>
        </row>
        <row r="248">
          <cell r="B248">
            <v>178707</v>
          </cell>
          <cell r="C248" t="str">
            <v>Intang- Dealer Network Amort                                178707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-1500000</v>
          </cell>
          <cell r="I248">
            <v>-1500000</v>
          </cell>
          <cell r="J248">
            <v>0</v>
          </cell>
          <cell r="K248">
            <v>-1500000</v>
          </cell>
        </row>
        <row r="249">
          <cell r="B249">
            <v>178708</v>
          </cell>
          <cell r="C249" t="str">
            <v>Intang - Chrysler Relationship                              178708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178709</v>
          </cell>
          <cell r="C250" t="str">
            <v>Intang - Chrysler Relat Amort                               178709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178710</v>
          </cell>
          <cell r="C251" t="str">
            <v>Intang - Carmax Relationship                                178710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110000000</v>
          </cell>
          <cell r="I251">
            <v>110000000</v>
          </cell>
          <cell r="J251">
            <v>0</v>
          </cell>
          <cell r="K251">
            <v>110000000</v>
          </cell>
        </row>
        <row r="252">
          <cell r="B252">
            <v>178711</v>
          </cell>
          <cell r="C252" t="str">
            <v>Intang - Carmax Relat Amort                                 178711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-2619047.62</v>
          </cell>
          <cell r="I252">
            <v>-2619047.62</v>
          </cell>
          <cell r="J252">
            <v>0</v>
          </cell>
          <cell r="K252">
            <v>-2619047.62</v>
          </cell>
        </row>
        <row r="253">
          <cell r="B253">
            <v>178714</v>
          </cell>
          <cell r="C253" t="str">
            <v>Intang - Roadloans Trade Name                               178714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50000000</v>
          </cell>
          <cell r="I253">
            <v>50000000</v>
          </cell>
          <cell r="J253">
            <v>0</v>
          </cell>
          <cell r="K253">
            <v>50000000</v>
          </cell>
        </row>
        <row r="254">
          <cell r="B254">
            <v>178715</v>
          </cell>
          <cell r="C254" t="str">
            <v>Intang- Roadloans Trade Name Amort                          178715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178716</v>
          </cell>
          <cell r="C255" t="str">
            <v>Intang - Scusa Trade Name                                   178716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B256">
            <v>178717</v>
          </cell>
          <cell r="C256" t="str">
            <v>Intang- Scusa Trade Name Amort                              178717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</row>
        <row r="257">
          <cell r="B257">
            <v>178722</v>
          </cell>
          <cell r="C257" t="str">
            <v>Intang - Assembled Workforce                                178722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</row>
        <row r="258">
          <cell r="B258">
            <v>178723</v>
          </cell>
          <cell r="C258" t="str">
            <v>Intang - Assembled Workforce Amort                          178723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>
            <v>171919</v>
          </cell>
          <cell r="C259" t="str">
            <v>Chrysler Upfront Payment                                    171919</v>
          </cell>
          <cell r="D259">
            <v>0</v>
          </cell>
          <cell r="E259">
            <v>0</v>
          </cell>
          <cell r="F259">
            <v>150000000</v>
          </cell>
          <cell r="G259">
            <v>0</v>
          </cell>
          <cell r="H259">
            <v>0</v>
          </cell>
          <cell r="I259">
            <v>150000000</v>
          </cell>
          <cell r="J259">
            <v>0</v>
          </cell>
          <cell r="K259">
            <v>150000000</v>
          </cell>
        </row>
        <row r="260">
          <cell r="B260">
            <v>171920</v>
          </cell>
          <cell r="C260" t="str">
            <v>Chrysler Upfront Pymt Amort                                 171920</v>
          </cell>
          <cell r="D260">
            <v>0</v>
          </cell>
          <cell r="E260">
            <v>0</v>
          </cell>
          <cell r="F260">
            <v>-5872068.75</v>
          </cell>
          <cell r="G260">
            <v>0</v>
          </cell>
          <cell r="H260">
            <v>0</v>
          </cell>
          <cell r="I260">
            <v>-5872068.75</v>
          </cell>
          <cell r="J260">
            <v>0</v>
          </cell>
          <cell r="K260">
            <v>-5872068.75</v>
          </cell>
        </row>
        <row r="261">
          <cell r="B261">
            <v>171921</v>
          </cell>
          <cell r="C261" t="str">
            <v>Cc Upfrontaccumamort-Dlrcon/Re                              171921</v>
          </cell>
          <cell r="D261">
            <v>0</v>
          </cell>
          <cell r="E261">
            <v>0</v>
          </cell>
          <cell r="F261">
            <v>-128858.81</v>
          </cell>
          <cell r="G261">
            <v>0</v>
          </cell>
          <cell r="H261">
            <v>0</v>
          </cell>
          <cell r="I261">
            <v>-128858.81</v>
          </cell>
          <cell r="J261">
            <v>0</v>
          </cell>
          <cell r="K261">
            <v>-128858.81</v>
          </cell>
        </row>
        <row r="262">
          <cell r="B262">
            <v>171922</v>
          </cell>
          <cell r="C262" t="str">
            <v>Cc Upfront Accum Amort-Dlrothr                              171922</v>
          </cell>
          <cell r="D262">
            <v>0</v>
          </cell>
          <cell r="E262">
            <v>0</v>
          </cell>
          <cell r="F262">
            <v>-232226.56</v>
          </cell>
          <cell r="G262">
            <v>0</v>
          </cell>
          <cell r="H262">
            <v>0</v>
          </cell>
          <cell r="I262">
            <v>-232226.56</v>
          </cell>
          <cell r="J262">
            <v>0</v>
          </cell>
          <cell r="K262">
            <v>-232226.56</v>
          </cell>
        </row>
        <row r="263">
          <cell r="B263" t="str">
            <v>R_CM2c3_MiscIntng</v>
          </cell>
          <cell r="C263" t="str">
            <v>Miscellaneous Other Intangibles                             R_CM2c3_MiscIntng</v>
          </cell>
          <cell r="D263">
            <v>6685386.8600000013</v>
          </cell>
          <cell r="E263">
            <v>6685386.8600000013</v>
          </cell>
          <cell r="F263">
            <v>179716666.99000001</v>
          </cell>
          <cell r="G263">
            <v>0</v>
          </cell>
          <cell r="H263">
            <v>582414285.38</v>
          </cell>
          <cell r="I263">
            <v>762130952.37</v>
          </cell>
          <cell r="J263">
            <v>0</v>
          </cell>
          <cell r="K263">
            <v>768816339.23000002</v>
          </cell>
        </row>
        <row r="264">
          <cell r="B264" t="str">
            <v>R_CM2c_5507</v>
          </cell>
          <cell r="C264" t="str">
            <v>Other Identifiable Intang Assets                            R_CM2c_5507</v>
          </cell>
          <cell r="D264">
            <v>441254635.69999999</v>
          </cell>
          <cell r="E264">
            <v>441254635.69999999</v>
          </cell>
          <cell r="F264">
            <v>190645387.79000002</v>
          </cell>
          <cell r="G264">
            <v>0</v>
          </cell>
          <cell r="H264">
            <v>619747619.51999998</v>
          </cell>
          <cell r="I264">
            <v>810393007.30999994</v>
          </cell>
          <cell r="J264">
            <v>0</v>
          </cell>
          <cell r="K264">
            <v>1251647643.01</v>
          </cell>
        </row>
        <row r="265">
          <cell r="B265" t="str">
            <v>R_CM2</v>
          </cell>
          <cell r="C265" t="str">
            <v>Intangible Assets Other Than Gw                             R_CM2</v>
          </cell>
          <cell r="D265">
            <v>580308917.65999997</v>
          </cell>
          <cell r="E265">
            <v>580308917.65999997</v>
          </cell>
          <cell r="F265">
            <v>190645387.79000002</v>
          </cell>
          <cell r="G265">
            <v>0</v>
          </cell>
          <cell r="H265">
            <v>619747619.51999998</v>
          </cell>
          <cell r="I265">
            <v>810393007.30999994</v>
          </cell>
          <cell r="J265">
            <v>0</v>
          </cell>
          <cell r="K265">
            <v>1390701924.97</v>
          </cell>
        </row>
        <row r="266">
          <cell r="B266" t="str">
            <v>R_C10b_0426</v>
          </cell>
          <cell r="C266" t="str">
            <v>Other Intangible Assets                                     R_C10b_0426</v>
          </cell>
          <cell r="D266">
            <v>580308917.65999997</v>
          </cell>
          <cell r="E266">
            <v>580308917.65999997</v>
          </cell>
          <cell r="F266">
            <v>190645387.79000002</v>
          </cell>
          <cell r="G266">
            <v>0</v>
          </cell>
          <cell r="H266">
            <v>619747619.51999998</v>
          </cell>
          <cell r="I266">
            <v>810393007.30999994</v>
          </cell>
          <cell r="J266">
            <v>0</v>
          </cell>
          <cell r="K266">
            <v>1390701924.97</v>
          </cell>
        </row>
        <row r="267">
          <cell r="B267" t="str">
            <v>R_C10</v>
          </cell>
          <cell r="C267" t="str">
            <v>Intangible Assets:                                          R_C10</v>
          </cell>
          <cell r="D267">
            <v>3982946098.9200001</v>
          </cell>
          <cell r="E267">
            <v>4004737617.5599999</v>
          </cell>
          <cell r="F267">
            <v>264700943.09000003</v>
          </cell>
          <cell r="G267">
            <v>0</v>
          </cell>
          <cell r="H267">
            <v>6030888524.1399994</v>
          </cell>
          <cell r="I267">
            <v>6295589467.2299995</v>
          </cell>
          <cell r="J267">
            <v>0</v>
          </cell>
          <cell r="K267">
            <v>10300327084.789999</v>
          </cell>
        </row>
        <row r="268">
          <cell r="B268">
            <v>107014</v>
          </cell>
          <cell r="C268" t="str">
            <v>Acc Int Inter Ln Sov/Sta                                    107014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107017</v>
          </cell>
          <cell r="C269" t="str">
            <v>Acc Int Inter Ln Sov/Lmi                                    107017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</row>
        <row r="270">
          <cell r="B270">
            <v>107018</v>
          </cell>
          <cell r="C270" t="str">
            <v>Acc Int A Note Cay                                          107018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</row>
        <row r="271">
          <cell r="B271">
            <v>107019</v>
          </cell>
          <cell r="C271" t="str">
            <v>Accrued Int Ln Cayman                                       107019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</row>
        <row r="272">
          <cell r="B272">
            <v>107020</v>
          </cell>
          <cell r="C272" t="str">
            <v>Accrued Int Ln Cayman                                       107020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B273">
            <v>107021</v>
          </cell>
          <cell r="C273" t="str">
            <v>Acc Int Loan - Sov Bank                                     107021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>
            <v>107026</v>
          </cell>
          <cell r="C274" t="str">
            <v>Int Rec From Sov Bank                                       107026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</row>
        <row r="275">
          <cell r="B275">
            <v>107032</v>
          </cell>
          <cell r="C275" t="str">
            <v>Acc Int Afs Comm Real Est                                   107032</v>
          </cell>
          <cell r="D275">
            <v>14652015.75</v>
          </cell>
          <cell r="E275">
            <v>14652015.75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14652015.75</v>
          </cell>
        </row>
        <row r="276">
          <cell r="B276">
            <v>107035</v>
          </cell>
          <cell r="C276" t="str">
            <v>Accrued Int Cre - Reit H                                    107035</v>
          </cell>
          <cell r="D276">
            <v>431499.82</v>
          </cell>
          <cell r="E276">
            <v>431499.82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431499.82</v>
          </cell>
        </row>
        <row r="277">
          <cell r="B277">
            <v>107040</v>
          </cell>
          <cell r="C277" t="str">
            <v>Int Rec Mtg S Reit Fx Ori                                   107040</v>
          </cell>
          <cell r="D277">
            <v>342818.61</v>
          </cell>
          <cell r="E277">
            <v>342818.61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342818.61</v>
          </cell>
        </row>
        <row r="278">
          <cell r="B278">
            <v>107041</v>
          </cell>
          <cell r="C278" t="str">
            <v>Int Rec Mtg S Reit-Nj Fx                                    107041</v>
          </cell>
          <cell r="D278">
            <v>74200.070000000007</v>
          </cell>
          <cell r="E278">
            <v>74200.070000000007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74200.070000000007</v>
          </cell>
        </row>
        <row r="279">
          <cell r="B279">
            <v>107042</v>
          </cell>
          <cell r="C279" t="str">
            <v>Int Rec Mtg S Reit Fx Pur                                   107042</v>
          </cell>
          <cell r="D279">
            <v>17498.240000000002</v>
          </cell>
          <cell r="E279">
            <v>17498.240000000002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17498.240000000002</v>
          </cell>
        </row>
        <row r="280">
          <cell r="B280">
            <v>107043</v>
          </cell>
          <cell r="C280" t="str">
            <v>Int Rec Mtg S Reit-Nj Pur                                   107043</v>
          </cell>
          <cell r="D280">
            <v>46352.1</v>
          </cell>
          <cell r="E280">
            <v>46352.1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46352.1</v>
          </cell>
        </row>
        <row r="281">
          <cell r="B281">
            <v>107046</v>
          </cell>
          <cell r="C281" t="str">
            <v>Int Rec Mtg S Reit Arm Or                                   107046</v>
          </cell>
          <cell r="D281">
            <v>1413211.29</v>
          </cell>
          <cell r="E281">
            <v>1413211.29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1413211.29</v>
          </cell>
        </row>
        <row r="282">
          <cell r="B282">
            <v>107047</v>
          </cell>
          <cell r="C282" t="str">
            <v>Int Rec Mtg S Reit-Nj Arm                                   107047</v>
          </cell>
          <cell r="D282">
            <v>645.53</v>
          </cell>
          <cell r="E282">
            <v>645.53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645.53</v>
          </cell>
        </row>
        <row r="283">
          <cell r="B283">
            <v>107048</v>
          </cell>
          <cell r="C283" t="str">
            <v>Int Rec Mtg Reit Arm Pur                                    107048</v>
          </cell>
          <cell r="D283">
            <v>250606.53</v>
          </cell>
          <cell r="E283">
            <v>250606.53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250606.53</v>
          </cell>
        </row>
        <row r="284">
          <cell r="B284">
            <v>107049</v>
          </cell>
          <cell r="C284" t="str">
            <v>Int-Rc Mtg S Reitnj Ar Pu                                   107049</v>
          </cell>
          <cell r="D284">
            <v>76488.7</v>
          </cell>
          <cell r="E284">
            <v>76488.7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76488.7</v>
          </cell>
        </row>
        <row r="285">
          <cell r="B285">
            <v>107051</v>
          </cell>
          <cell r="C285" t="str">
            <v>Accrued Interest - Ml                                       107051</v>
          </cell>
          <cell r="D285">
            <v>0</v>
          </cell>
          <cell r="E285">
            <v>311107.34999999998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311107.34999999998</v>
          </cell>
        </row>
        <row r="286">
          <cell r="B286">
            <v>107052</v>
          </cell>
          <cell r="C286" t="str">
            <v>Accrued Int Sovereign                                       107052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</row>
        <row r="287">
          <cell r="B287">
            <v>107057</v>
          </cell>
          <cell r="C287" t="str">
            <v>Accrued Int Sov Borrowing                                   107057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</row>
        <row r="288">
          <cell r="B288">
            <v>107058</v>
          </cell>
          <cell r="C288" t="str">
            <v>Accrued Int Loan - Svb                                      107058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</row>
        <row r="289">
          <cell r="B289">
            <v>107059</v>
          </cell>
          <cell r="C289" t="str">
            <v>Accrued Interest Itercom                                    107059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</row>
        <row r="290">
          <cell r="B290">
            <v>107062</v>
          </cell>
          <cell r="C290" t="str">
            <v>Elimin Int Shusa Int                                        107062</v>
          </cell>
          <cell r="D290">
            <v>0</v>
          </cell>
          <cell r="E290">
            <v>-311107.34999999998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-311107.34999999998</v>
          </cell>
        </row>
        <row r="291">
          <cell r="B291">
            <v>107071</v>
          </cell>
          <cell r="C291" t="str">
            <v>Acc Int Scdc Ln To Sov Bk                                   107071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107073</v>
          </cell>
          <cell r="C292" t="str">
            <v>Acc Int Interco Ln Iccr                                     107073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B293">
            <v>107083</v>
          </cell>
          <cell r="C293" t="str">
            <v>Int Rec Mtg Sbs Ireit F O                                   107083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107085</v>
          </cell>
          <cell r="C294" t="str">
            <v>Interco Interest Rec Icic                                   107085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107121</v>
          </cell>
          <cell r="C295" t="str">
            <v>Int Rec Mtg S Hfs Fxd Ori                                   107121</v>
          </cell>
          <cell r="D295">
            <v>42096.54</v>
          </cell>
          <cell r="E295">
            <v>42096.54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42096.54</v>
          </cell>
        </row>
        <row r="296">
          <cell r="B296">
            <v>107123</v>
          </cell>
          <cell r="C296" t="str">
            <v>Int Rec Mtg S Hfs Fx Pur                                    107123</v>
          </cell>
          <cell r="D296">
            <v>1786.92</v>
          </cell>
          <cell r="E296">
            <v>1786.92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1786.92</v>
          </cell>
        </row>
        <row r="297">
          <cell r="B297">
            <v>107125</v>
          </cell>
          <cell r="C297" t="str">
            <v>Int Rec Mtg S Hfs Arm Ori                                   107125</v>
          </cell>
          <cell r="D297">
            <v>1851.43</v>
          </cell>
          <cell r="E297">
            <v>1851.43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1851.43</v>
          </cell>
        </row>
        <row r="298">
          <cell r="B298">
            <v>107127</v>
          </cell>
          <cell r="C298" t="str">
            <v>Int Rec Mtg S Hfs Arm Pur                                   107127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</row>
        <row r="299">
          <cell r="B299">
            <v>107138</v>
          </cell>
          <cell r="C299" t="str">
            <v>Int Rec Mtg Sbs Fxd Orig                                    107138</v>
          </cell>
          <cell r="D299">
            <v>42074842.109999999</v>
          </cell>
          <cell r="E299">
            <v>42074842.109999999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42074842.109999999</v>
          </cell>
        </row>
        <row r="300">
          <cell r="B300">
            <v>107139</v>
          </cell>
          <cell r="C300" t="str">
            <v>Int Rec Mtg Sbs Biw Fxd O                                   107139</v>
          </cell>
          <cell r="D300">
            <v>100165.9</v>
          </cell>
          <cell r="E300">
            <v>100165.9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100165.9</v>
          </cell>
        </row>
        <row r="301">
          <cell r="B301">
            <v>107140</v>
          </cell>
          <cell r="C301" t="str">
            <v>Int Rec Mtg S Int Only Fo                                   107140</v>
          </cell>
          <cell r="D301">
            <v>1329887.8700000001</v>
          </cell>
          <cell r="E301">
            <v>1329887.8700000001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1329887.8700000001</v>
          </cell>
        </row>
        <row r="302">
          <cell r="B302">
            <v>107141</v>
          </cell>
          <cell r="C302" t="str">
            <v>Int Rec Mtg Sbs Fxd Purch                                   107141</v>
          </cell>
          <cell r="D302">
            <v>5281006.7</v>
          </cell>
          <cell r="E302">
            <v>5281006.7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5281006.7</v>
          </cell>
        </row>
        <row r="303">
          <cell r="B303">
            <v>107142</v>
          </cell>
          <cell r="C303" t="str">
            <v>Int Rec Mtg Sbs Biw Fx Pu                                   107142</v>
          </cell>
          <cell r="D303">
            <v>707.01</v>
          </cell>
          <cell r="E303">
            <v>707.01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707.01</v>
          </cell>
        </row>
        <row r="304">
          <cell r="B304">
            <v>107143</v>
          </cell>
          <cell r="C304" t="str">
            <v>Int Rec Mtg S Int Only Fp                                   107143</v>
          </cell>
          <cell r="D304">
            <v>11422.4</v>
          </cell>
          <cell r="E304">
            <v>11422.4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11422.4</v>
          </cell>
        </row>
        <row r="305">
          <cell r="B305">
            <v>107144</v>
          </cell>
          <cell r="C305" t="str">
            <v>Int Rec Mtg Sms Arm Orig                                    107144</v>
          </cell>
          <cell r="D305">
            <v>11613578.189999999</v>
          </cell>
          <cell r="E305">
            <v>11613578.189999999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11613578.189999999</v>
          </cell>
        </row>
        <row r="306">
          <cell r="B306">
            <v>107145</v>
          </cell>
          <cell r="C306" t="str">
            <v>Int Rec Mtg Sbs Biw Arm O                                   107145</v>
          </cell>
          <cell r="D306">
            <v>6017.73</v>
          </cell>
          <cell r="E306">
            <v>6017.73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6017.73</v>
          </cell>
        </row>
        <row r="307">
          <cell r="B307">
            <v>107146</v>
          </cell>
          <cell r="C307" t="str">
            <v>Int Rec Mtg S Int Only Ao                                   107146</v>
          </cell>
          <cell r="D307">
            <v>4320705.84</v>
          </cell>
          <cell r="E307">
            <v>4320705.84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4320705.84</v>
          </cell>
        </row>
        <row r="308">
          <cell r="B308">
            <v>107147</v>
          </cell>
          <cell r="C308" t="str">
            <v>Int Rec Mtg Sbs Arm Purch                                   107147</v>
          </cell>
          <cell r="D308">
            <v>1019415.4</v>
          </cell>
          <cell r="E308">
            <v>1019415.4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1019415.4</v>
          </cell>
        </row>
        <row r="309">
          <cell r="B309">
            <v>107149</v>
          </cell>
          <cell r="C309" t="str">
            <v>Int Rec Mtg S Int Only Ap                                   107149</v>
          </cell>
          <cell r="D309">
            <v>695885.24</v>
          </cell>
          <cell r="E309">
            <v>695885.24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695885.24</v>
          </cell>
        </row>
        <row r="310">
          <cell r="B310">
            <v>107240</v>
          </cell>
          <cell r="C310" t="str">
            <v>San Portf Tdr Int Receivable Fixed                          107240</v>
          </cell>
          <cell r="D310">
            <v>7487228.9299999997</v>
          </cell>
          <cell r="E310">
            <v>7487228.9299999997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7487228.9299999997</v>
          </cell>
        </row>
        <row r="311">
          <cell r="B311">
            <v>107241</v>
          </cell>
          <cell r="C311" t="str">
            <v>Sfc Port Tdr Int Receivable Fixed                           107241</v>
          </cell>
          <cell r="D311">
            <v>401110.41</v>
          </cell>
          <cell r="E311">
            <v>401110.41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401110.41</v>
          </cell>
        </row>
        <row r="312">
          <cell r="B312">
            <v>107301</v>
          </cell>
          <cell r="C312" t="str">
            <v>Air Multi-Family-Fixed-Mc                                   107301</v>
          </cell>
          <cell r="D312">
            <v>4521747.34</v>
          </cell>
          <cell r="E312">
            <v>4521747.34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4521747.34</v>
          </cell>
        </row>
        <row r="313">
          <cell r="B313">
            <v>107302</v>
          </cell>
          <cell r="C313" t="str">
            <v>Air Multi-Family-Adj - Mc                                   107302</v>
          </cell>
          <cell r="D313">
            <v>106660.71</v>
          </cell>
          <cell r="E313">
            <v>106660.71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106660.71</v>
          </cell>
        </row>
        <row r="314">
          <cell r="B314">
            <v>107305</v>
          </cell>
          <cell r="C314" t="str">
            <v>Air Lines Of Credit- Mc                                     107305</v>
          </cell>
          <cell r="D314">
            <v>307589.05</v>
          </cell>
          <cell r="E314">
            <v>307589.05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307589.05</v>
          </cell>
        </row>
        <row r="315">
          <cell r="B315">
            <v>107306</v>
          </cell>
          <cell r="C315" t="str">
            <v>Air Multi-Fam-Fix Act/360                                   107306</v>
          </cell>
          <cell r="D315">
            <v>26237882.59</v>
          </cell>
          <cell r="E315">
            <v>26237882.59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26237882.59</v>
          </cell>
        </row>
        <row r="316">
          <cell r="B316">
            <v>107307</v>
          </cell>
          <cell r="C316" t="str">
            <v>Air Multi-Fam-Adj Act/360                                   107307</v>
          </cell>
          <cell r="D316">
            <v>642258</v>
          </cell>
          <cell r="E316">
            <v>642258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642258</v>
          </cell>
        </row>
        <row r="317">
          <cell r="B317">
            <v>107309</v>
          </cell>
          <cell r="C317" t="str">
            <v>Air Mf - Bond Fix 30/360                                    107309</v>
          </cell>
          <cell r="D317">
            <v>24230.84</v>
          </cell>
          <cell r="E317">
            <v>24230.84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24230.84</v>
          </cell>
        </row>
        <row r="318">
          <cell r="B318">
            <v>107310</v>
          </cell>
          <cell r="C318" t="str">
            <v>Air Non-Res Mtg-Fixed- Mc                                   107310</v>
          </cell>
          <cell r="D318">
            <v>1741368.78</v>
          </cell>
          <cell r="E318">
            <v>1741368.78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1741368.78</v>
          </cell>
        </row>
        <row r="319">
          <cell r="B319">
            <v>107311</v>
          </cell>
          <cell r="C319" t="str">
            <v>Air Non-Res Mtg- Adj - Mc                                   107311</v>
          </cell>
          <cell r="D319">
            <v>0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</row>
        <row r="320">
          <cell r="B320">
            <v>107313</v>
          </cell>
          <cell r="C320" t="str">
            <v>Air Non-Res Mtg-Oo-Fix-Mc                                   107313</v>
          </cell>
          <cell r="D320">
            <v>106301.21</v>
          </cell>
          <cell r="E320">
            <v>106301.21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106301.21</v>
          </cell>
        </row>
        <row r="321">
          <cell r="B321">
            <v>107315</v>
          </cell>
          <cell r="C321" t="str">
            <v>Air Nr Mtg Fixed Act/360                                    107315</v>
          </cell>
          <cell r="D321">
            <v>5335511.3</v>
          </cell>
          <cell r="E321">
            <v>5335511.3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5335511.3</v>
          </cell>
        </row>
        <row r="322">
          <cell r="B322">
            <v>107316</v>
          </cell>
          <cell r="C322" t="str">
            <v>Air Nr Mtg - Adj Act/360                                    107316</v>
          </cell>
          <cell r="D322">
            <v>368288.01</v>
          </cell>
          <cell r="E322">
            <v>368288.01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368288.01</v>
          </cell>
        </row>
        <row r="323">
          <cell r="B323">
            <v>107317</v>
          </cell>
          <cell r="C323" t="str">
            <v>Air Nr Mtg Oo F Act/360                                     107317</v>
          </cell>
          <cell r="D323">
            <v>4378.6499999999996</v>
          </cell>
          <cell r="E323">
            <v>4378.6499999999996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4378.6499999999996</v>
          </cell>
        </row>
        <row r="324">
          <cell r="B324">
            <v>107321</v>
          </cell>
          <cell r="C324" t="str">
            <v>Air 1-4 Fam Fix Act/360                                     107321</v>
          </cell>
          <cell r="D324">
            <v>0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</row>
        <row r="325">
          <cell r="B325">
            <v>107324</v>
          </cell>
          <cell r="C325" t="str">
            <v>Air 1-4 Fam Fixed 30/360                                    107324</v>
          </cell>
          <cell r="D325">
            <v>17397.79</v>
          </cell>
          <cell r="E325">
            <v>17397.79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17397.79</v>
          </cell>
        </row>
        <row r="326">
          <cell r="B326">
            <v>107325</v>
          </cell>
          <cell r="C326" t="str">
            <v>Air Construction Ln Fixed                                   107325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</row>
        <row r="327">
          <cell r="B327">
            <v>107326</v>
          </cell>
          <cell r="C327" t="str">
            <v>Air Construction Loans Ad                                   107326</v>
          </cell>
          <cell r="D327">
            <v>0</v>
          </cell>
          <cell r="E327">
            <v>0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</row>
        <row r="328">
          <cell r="B328">
            <v>107330</v>
          </cell>
          <cell r="C328" t="str">
            <v>Accru Int Off Line Mf                                       107330</v>
          </cell>
          <cell r="D328">
            <v>10308.719999999999</v>
          </cell>
          <cell r="E328">
            <v>10308.719999999999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10308.719999999999</v>
          </cell>
        </row>
        <row r="329">
          <cell r="B329">
            <v>107331</v>
          </cell>
          <cell r="C329" t="str">
            <v>Accru Int Off Line Non Re                                   107331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107401</v>
          </cell>
          <cell r="C330" t="str">
            <v>Contra Air Mf -Fixed -Mc                                    107401</v>
          </cell>
          <cell r="D330">
            <v>-57595.58</v>
          </cell>
          <cell r="E330">
            <v>-57595.58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-57595.58</v>
          </cell>
        </row>
        <row r="331">
          <cell r="B331">
            <v>107402</v>
          </cell>
          <cell r="C331" t="str">
            <v>Contra Air Mf -Adj Mc                                       107402</v>
          </cell>
          <cell r="D331">
            <v>0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107405</v>
          </cell>
          <cell r="C332" t="str">
            <v>Contra Air Loc - Mc                                         107405</v>
          </cell>
          <cell r="D332">
            <v>-14378.41</v>
          </cell>
          <cell r="E332">
            <v>-14378.41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-14378.41</v>
          </cell>
        </row>
        <row r="333">
          <cell r="B333">
            <v>107406</v>
          </cell>
          <cell r="C333" t="str">
            <v>Contra Air Mf Fx Act/360                                    107406</v>
          </cell>
          <cell r="D333">
            <v>-88078.96</v>
          </cell>
          <cell r="E333">
            <v>-88078.96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-88078.96</v>
          </cell>
        </row>
        <row r="334">
          <cell r="B334">
            <v>107407</v>
          </cell>
          <cell r="C334" t="str">
            <v>Contra Air Mf Aj Act/360                                    107407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107410</v>
          </cell>
          <cell r="C335" t="str">
            <v>Con Air Nonres Mtg Fx-Mc                                    107410</v>
          </cell>
          <cell r="D335">
            <v>-142788.43</v>
          </cell>
          <cell r="E335">
            <v>-142788.43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-142788.43</v>
          </cell>
        </row>
        <row r="336">
          <cell r="B336">
            <v>107413</v>
          </cell>
          <cell r="C336" t="str">
            <v>Con Air Nr Mtg Oo Fx-Mc                                     107413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</row>
        <row r="337">
          <cell r="B337">
            <v>107415</v>
          </cell>
          <cell r="C337" t="str">
            <v>Con Air Nr Mtg Fx A/360                                     107415</v>
          </cell>
          <cell r="D337">
            <v>-114312.38</v>
          </cell>
          <cell r="E337">
            <v>-114312.38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-114312.38</v>
          </cell>
        </row>
        <row r="338">
          <cell r="B338">
            <v>107416</v>
          </cell>
          <cell r="C338" t="str">
            <v>Con Air Nr Mtg Aj A/360                                     107416</v>
          </cell>
          <cell r="D338">
            <v>0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</row>
        <row r="339">
          <cell r="B339">
            <v>107424</v>
          </cell>
          <cell r="C339" t="str">
            <v>Contra Air 1-4 Fix 30/360                                   107424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</row>
        <row r="340">
          <cell r="B340">
            <v>107430</v>
          </cell>
          <cell r="C340" t="str">
            <v>Con Air Int Off Line - Mf                                   107430</v>
          </cell>
          <cell r="D340">
            <v>-3481.46</v>
          </cell>
          <cell r="E340">
            <v>-3481.46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-3481.46</v>
          </cell>
        </row>
        <row r="341">
          <cell r="B341">
            <v>107520</v>
          </cell>
          <cell r="C341" t="str">
            <v>Int Rec Mtg Sbo Fxd Purch                                   107520</v>
          </cell>
          <cell r="D341">
            <v>961928.19000000006</v>
          </cell>
          <cell r="E341">
            <v>961928.19000000006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961928.19000000006</v>
          </cell>
        </row>
        <row r="342">
          <cell r="B342">
            <v>107521</v>
          </cell>
          <cell r="C342" t="str">
            <v>Int Rec Fleet/Bkb Fxd Pur                                   107521</v>
          </cell>
          <cell r="D342">
            <v>228621.68</v>
          </cell>
          <cell r="E342">
            <v>228621.68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228621.68</v>
          </cell>
        </row>
        <row r="343">
          <cell r="B343">
            <v>107524</v>
          </cell>
          <cell r="C343" t="str">
            <v>Int Rec Mtg Sbo Arm Purch                                   107524</v>
          </cell>
          <cell r="D343">
            <v>137876.59</v>
          </cell>
          <cell r="E343">
            <v>137876.59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137876.59</v>
          </cell>
        </row>
        <row r="344">
          <cell r="B344">
            <v>107525</v>
          </cell>
          <cell r="C344" t="str">
            <v>Int Rec Mtg Fleet/Bkb A P                                   107525</v>
          </cell>
          <cell r="D344">
            <v>84323.99</v>
          </cell>
          <cell r="E344">
            <v>84323.99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84323.99</v>
          </cell>
        </row>
        <row r="345">
          <cell r="B345">
            <v>107527</v>
          </cell>
          <cell r="C345" t="str">
            <v>Int Rec Mtg Fha/Va Reit A                                   107527</v>
          </cell>
          <cell r="D345">
            <v>834.32</v>
          </cell>
          <cell r="E345">
            <v>834.32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834.32</v>
          </cell>
        </row>
        <row r="346">
          <cell r="B346">
            <v>107580</v>
          </cell>
          <cell r="C346" t="str">
            <v>Int Rec Mtg Sbo Pars F P                                    107580</v>
          </cell>
          <cell r="D346">
            <v>152.94999999999999</v>
          </cell>
          <cell r="E346">
            <v>152.94999999999999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152.94999999999999</v>
          </cell>
        </row>
        <row r="347">
          <cell r="B347">
            <v>107581</v>
          </cell>
          <cell r="C347" t="str">
            <v>Int Rec Mtg Sbo Pars A P                                    107581</v>
          </cell>
          <cell r="D347">
            <v>2338.5700000000002</v>
          </cell>
          <cell r="E347">
            <v>2338.5700000000002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2338.5700000000002</v>
          </cell>
        </row>
        <row r="348">
          <cell r="B348">
            <v>107620</v>
          </cell>
          <cell r="C348" t="str">
            <v>Int Rec Almtg Sbo Fxd Pur                                   107620</v>
          </cell>
          <cell r="D348">
            <v>4930.8599999999997</v>
          </cell>
          <cell r="E348">
            <v>4930.8599999999997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4930.8599999999997</v>
          </cell>
        </row>
        <row r="349">
          <cell r="B349">
            <v>107655</v>
          </cell>
          <cell r="C349" t="str">
            <v>Air Cre Nmtc Scdc                                           107655</v>
          </cell>
          <cell r="D349">
            <v>18644.5</v>
          </cell>
          <cell r="E349">
            <v>18644.5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18644.5</v>
          </cell>
        </row>
        <row r="350">
          <cell r="B350">
            <v>107970</v>
          </cell>
          <cell r="C350" t="str">
            <v>Int Rec Mtg S Constr F O                                    107970</v>
          </cell>
          <cell r="D350">
            <v>220254.8</v>
          </cell>
          <cell r="E350">
            <v>220254.8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220254.8</v>
          </cell>
        </row>
        <row r="351">
          <cell r="B351">
            <v>107972</v>
          </cell>
          <cell r="C351" t="str">
            <v>Int Rec Mtg Sbs Constr Ao                                   107972</v>
          </cell>
          <cell r="D351">
            <v>253669.29</v>
          </cell>
          <cell r="E351">
            <v>253669.29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253669.29</v>
          </cell>
        </row>
        <row r="352">
          <cell r="B352">
            <v>109110</v>
          </cell>
          <cell r="C352" t="str">
            <v>Interest Reserve - Ml Lns                                   109110</v>
          </cell>
          <cell r="D352">
            <v>-70657795.829999998</v>
          </cell>
          <cell r="E352">
            <v>-70657795.829999998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-70657795.829999998</v>
          </cell>
        </row>
        <row r="353">
          <cell r="B353">
            <v>109111</v>
          </cell>
          <cell r="C353" t="str">
            <v>Nan Res For Uncol Int Mtg                                   109111</v>
          </cell>
          <cell r="D353">
            <v>0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</row>
        <row r="354">
          <cell r="B354">
            <v>109112</v>
          </cell>
          <cell r="C354" t="str">
            <v>Nan Res Uncoll Int Cons                                     109112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</row>
        <row r="355">
          <cell r="B355">
            <v>109114</v>
          </cell>
          <cell r="C355" t="str">
            <v>Default Interest Reserve                                    109114</v>
          </cell>
          <cell r="D355">
            <v>-1391078.82</v>
          </cell>
          <cell r="E355">
            <v>-1391078.82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-1391078.82</v>
          </cell>
        </row>
        <row r="356">
          <cell r="B356">
            <v>125157</v>
          </cell>
          <cell r="C356" t="str">
            <v>Accrued Int C&amp;I Afs                                         125157</v>
          </cell>
          <cell r="D356">
            <v>285303.67999999999</v>
          </cell>
          <cell r="E356">
            <v>285303.67999999999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285303.67999999999</v>
          </cell>
        </row>
        <row r="357">
          <cell r="B357">
            <v>127606</v>
          </cell>
          <cell r="C357" t="str">
            <v>Closed Air Sm Bus Od Ne Fr A/60                             127606</v>
          </cell>
          <cell r="D357">
            <v>0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>
            <v>128001</v>
          </cell>
          <cell r="C358" t="str">
            <v>Accrued Interest Mortgage                                   128001</v>
          </cell>
          <cell r="D358">
            <v>0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</row>
        <row r="359">
          <cell r="B359">
            <v>128002</v>
          </cell>
          <cell r="C359" t="str">
            <v>Accrued Int Consumer                                        128002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128003</v>
          </cell>
          <cell r="C360" t="str">
            <v>Accrued Int Nan Com                                         128003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B361">
            <v>128007</v>
          </cell>
          <cell r="C361" t="str">
            <v>Pending Int Collected From Customer                         128007</v>
          </cell>
          <cell r="D361">
            <v>87592203.939999998</v>
          </cell>
          <cell r="E361">
            <v>87592203.939999998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87592203.939999998</v>
          </cell>
        </row>
        <row r="362">
          <cell r="B362">
            <v>128008</v>
          </cell>
          <cell r="C362" t="str">
            <v>Pending Interest (Pci)                                      128008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</row>
        <row r="363">
          <cell r="B363">
            <v>128015</v>
          </cell>
          <cell r="C363" t="str">
            <v>Accrued Int Warehouse Ln                                    128015</v>
          </cell>
          <cell r="D363">
            <v>686891.01</v>
          </cell>
          <cell r="E363">
            <v>686891.01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686891.01</v>
          </cell>
        </row>
        <row r="364">
          <cell r="B364">
            <v>128017</v>
          </cell>
          <cell r="C364" t="str">
            <v>Accrued Int Arm Purch Lan                                   128017</v>
          </cell>
          <cell r="D364">
            <v>9698.0400000000009</v>
          </cell>
          <cell r="E364">
            <v>9698.0400000000009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9698.0400000000009</v>
          </cell>
        </row>
        <row r="365">
          <cell r="B365">
            <v>128018</v>
          </cell>
          <cell r="C365" t="str">
            <v>Accr Int Reit Purch Land                                    128018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B366">
            <v>128019</v>
          </cell>
          <cell r="C366" t="str">
            <v>Accr Int Reit Purch Arm                                     128019</v>
          </cell>
          <cell r="D366">
            <v>908.85</v>
          </cell>
          <cell r="E366">
            <v>908.85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908.85</v>
          </cell>
        </row>
        <row r="367">
          <cell r="B367">
            <v>128020</v>
          </cell>
          <cell r="C367" t="str">
            <v>Accr Int Pur Equi-Con Lns                                   128020</v>
          </cell>
          <cell r="D367">
            <v>53891.26</v>
          </cell>
          <cell r="E367">
            <v>53891.26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53891.26</v>
          </cell>
        </row>
        <row r="368">
          <cell r="B368">
            <v>128024</v>
          </cell>
          <cell r="C368" t="str">
            <v>Cw Accr Int Pur Eq Con Ln                                   128024</v>
          </cell>
          <cell r="D368">
            <v>33643.07</v>
          </cell>
          <cell r="E368">
            <v>33643.07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33643.07</v>
          </cell>
        </row>
        <row r="369">
          <cell r="B369">
            <v>128031</v>
          </cell>
          <cell r="C369" t="str">
            <v>Accr Int-Fixed Hm Eq Pur                                    128031</v>
          </cell>
          <cell r="D369">
            <v>1685785.78</v>
          </cell>
          <cell r="E369">
            <v>1685785.78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1685785.78</v>
          </cell>
        </row>
        <row r="370">
          <cell r="B370">
            <v>128032</v>
          </cell>
          <cell r="C370" t="str">
            <v>Acc Int Auto Sbo Caf-Ne                                     128032</v>
          </cell>
          <cell r="D370">
            <v>450125.87</v>
          </cell>
          <cell r="E370">
            <v>450125.87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450125.87</v>
          </cell>
        </row>
        <row r="371">
          <cell r="B371">
            <v>128033</v>
          </cell>
          <cell r="C371" t="str">
            <v>Acc Int Other Inst Sbo-Ne                                   128033</v>
          </cell>
          <cell r="D371">
            <v>589.67999999999995</v>
          </cell>
          <cell r="E371">
            <v>589.67999999999995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589.67999999999995</v>
          </cell>
        </row>
        <row r="372">
          <cell r="B372">
            <v>128038</v>
          </cell>
          <cell r="C372" t="str">
            <v>Closed Accrued Int Loc - Ne                                 128038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</row>
        <row r="373">
          <cell r="B373">
            <v>128039</v>
          </cell>
          <cell r="C373" t="str">
            <v>Accrued Int Install                                         128039</v>
          </cell>
          <cell r="D373">
            <v>44921886.659999996</v>
          </cell>
          <cell r="E373">
            <v>44921886.659999996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44921886.659999996</v>
          </cell>
        </row>
        <row r="374">
          <cell r="B374">
            <v>128040</v>
          </cell>
          <cell r="C374" t="str">
            <v>Closed Interest Receivable - Il                             128040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</row>
        <row r="375">
          <cell r="B375">
            <v>128041</v>
          </cell>
          <cell r="C375" t="str">
            <v>Closed Accrued Int Installments                             128041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>
            <v>128055</v>
          </cell>
          <cell r="C376" t="str">
            <v>Acc Int Instal Sbo Caf-Rv                                   128055</v>
          </cell>
          <cell r="D376">
            <v>7793212.2800000003</v>
          </cell>
          <cell r="E376">
            <v>7793212.2800000003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7793212.2800000003</v>
          </cell>
        </row>
        <row r="377">
          <cell r="B377">
            <v>128064</v>
          </cell>
          <cell r="C377" t="str">
            <v>Accrued Int Floor Pn Sec                                    128064</v>
          </cell>
          <cell r="D377">
            <v>640992.14</v>
          </cell>
          <cell r="E377">
            <v>640992.14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640992.14</v>
          </cell>
        </row>
        <row r="378">
          <cell r="B378">
            <v>128065</v>
          </cell>
          <cell r="C378" t="str">
            <v>Contra Accrued Fp Sec                                       128065</v>
          </cell>
          <cell r="D378">
            <v>0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</row>
        <row r="379">
          <cell r="B379">
            <v>128070</v>
          </cell>
          <cell r="C379" t="str">
            <v>Air F Ag Pr&amp;Ot Lns To Fa                                    128070</v>
          </cell>
          <cell r="D379">
            <v>2304.77</v>
          </cell>
          <cell r="E379">
            <v>2304.77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2304.77</v>
          </cell>
        </row>
        <row r="380">
          <cell r="B380">
            <v>128083</v>
          </cell>
          <cell r="C380" t="str">
            <v>Closed Misc Interest Rec                                    128083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B381">
            <v>128084</v>
          </cell>
          <cell r="C381" t="str">
            <v>Int Rec - Loans/Inv                                         128084</v>
          </cell>
          <cell r="D381">
            <v>0</v>
          </cell>
          <cell r="E381">
            <v>0</v>
          </cell>
          <cell r="F381">
            <v>146751556.09999999</v>
          </cell>
          <cell r="G381">
            <v>0</v>
          </cell>
          <cell r="H381">
            <v>0</v>
          </cell>
          <cell r="I381">
            <v>146751556.09999999</v>
          </cell>
          <cell r="J381">
            <v>0</v>
          </cell>
          <cell r="K381">
            <v>146751556.09999999</v>
          </cell>
        </row>
        <row r="382">
          <cell r="B382">
            <v>128085</v>
          </cell>
          <cell r="C382" t="str">
            <v>Real Estate Accrued Int Income                              128085</v>
          </cell>
          <cell r="D382">
            <v>0</v>
          </cell>
          <cell r="E382">
            <v>0</v>
          </cell>
          <cell r="F382">
            <v>89823</v>
          </cell>
          <cell r="G382">
            <v>0</v>
          </cell>
          <cell r="H382">
            <v>0</v>
          </cell>
          <cell r="I382">
            <v>89823</v>
          </cell>
          <cell r="J382">
            <v>0</v>
          </cell>
          <cell r="K382">
            <v>89823</v>
          </cell>
        </row>
        <row r="383">
          <cell r="B383">
            <v>128086</v>
          </cell>
          <cell r="C383" t="str">
            <v>Working Capital Accrued Int Income                          128086</v>
          </cell>
          <cell r="D383">
            <v>0</v>
          </cell>
          <cell r="E383">
            <v>0</v>
          </cell>
          <cell r="F383">
            <v>37727.07</v>
          </cell>
          <cell r="G383">
            <v>0</v>
          </cell>
          <cell r="H383">
            <v>0</v>
          </cell>
          <cell r="I383">
            <v>37727.07</v>
          </cell>
          <cell r="J383">
            <v>0</v>
          </cell>
          <cell r="K383">
            <v>37727.07</v>
          </cell>
        </row>
        <row r="384">
          <cell r="B384">
            <v>128087</v>
          </cell>
          <cell r="C384" t="str">
            <v>Lines Of Credit Accrued Int Income                          128087</v>
          </cell>
          <cell r="D384">
            <v>0</v>
          </cell>
          <cell r="E384">
            <v>0</v>
          </cell>
          <cell r="F384">
            <v>1589.01</v>
          </cell>
          <cell r="G384">
            <v>0</v>
          </cell>
          <cell r="H384">
            <v>0</v>
          </cell>
          <cell r="I384">
            <v>1589.01</v>
          </cell>
          <cell r="J384">
            <v>0</v>
          </cell>
          <cell r="K384">
            <v>1589.01</v>
          </cell>
        </row>
        <row r="385">
          <cell r="B385">
            <v>128088</v>
          </cell>
          <cell r="C385" t="str">
            <v>Real Estate Accd Int Inc - Const                            128088</v>
          </cell>
          <cell r="D385">
            <v>0</v>
          </cell>
          <cell r="E385">
            <v>0</v>
          </cell>
          <cell r="F385">
            <v>13462.18</v>
          </cell>
          <cell r="G385">
            <v>0</v>
          </cell>
          <cell r="H385">
            <v>0</v>
          </cell>
          <cell r="I385">
            <v>13462.18</v>
          </cell>
          <cell r="J385">
            <v>0</v>
          </cell>
          <cell r="K385">
            <v>13462.18</v>
          </cell>
        </row>
        <row r="386">
          <cell r="B386">
            <v>128089</v>
          </cell>
          <cell r="C386" t="str">
            <v>Misc. Interest Receivable                                   128089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B387">
            <v>128090</v>
          </cell>
          <cell r="C387" t="str">
            <v>Interest Receivable - Consol                                128090</v>
          </cell>
          <cell r="D387">
            <v>0</v>
          </cell>
          <cell r="E387">
            <v>0</v>
          </cell>
          <cell r="F387">
            <v>10205414.359999999</v>
          </cell>
          <cell r="G387">
            <v>0</v>
          </cell>
          <cell r="H387">
            <v>0</v>
          </cell>
          <cell r="I387">
            <v>10205414.359999999</v>
          </cell>
          <cell r="J387">
            <v>0</v>
          </cell>
          <cell r="K387">
            <v>10205414.359999999</v>
          </cell>
        </row>
        <row r="388">
          <cell r="B388">
            <v>128091</v>
          </cell>
          <cell r="C388" t="str">
            <v>Acc Int Indirect Auto Lux                                   128091</v>
          </cell>
          <cell r="D388">
            <v>46710.59</v>
          </cell>
          <cell r="E388">
            <v>46710.59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46710.59</v>
          </cell>
        </row>
        <row r="389">
          <cell r="B389">
            <v>128092</v>
          </cell>
          <cell r="C389" t="str">
            <v>Con Acc Int Ind Auto Lux                                    128092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>
            <v>128093</v>
          </cell>
          <cell r="C390" t="str">
            <v>Interest Receivable-Unsecured                               128093</v>
          </cell>
          <cell r="D390">
            <v>0</v>
          </cell>
          <cell r="E390">
            <v>0</v>
          </cell>
          <cell r="F390">
            <v>2767001.69</v>
          </cell>
          <cell r="G390">
            <v>0</v>
          </cell>
          <cell r="H390">
            <v>0</v>
          </cell>
          <cell r="I390">
            <v>2767001.69</v>
          </cell>
          <cell r="J390">
            <v>0</v>
          </cell>
          <cell r="K390">
            <v>2767001.69</v>
          </cell>
        </row>
        <row r="391">
          <cell r="B391">
            <v>128094</v>
          </cell>
          <cell r="C391" t="str">
            <v>Interest Rec Loans/Inv - Com                                128094</v>
          </cell>
          <cell r="D391">
            <v>0</v>
          </cell>
          <cell r="E391">
            <v>0</v>
          </cell>
          <cell r="F391">
            <v>1180599.33</v>
          </cell>
          <cell r="G391">
            <v>0</v>
          </cell>
          <cell r="H391">
            <v>0</v>
          </cell>
          <cell r="I391">
            <v>1180599.33</v>
          </cell>
          <cell r="J391">
            <v>0</v>
          </cell>
          <cell r="K391">
            <v>1180599.33</v>
          </cell>
        </row>
        <row r="392">
          <cell r="B392">
            <v>128095</v>
          </cell>
          <cell r="C392" t="str">
            <v>Accrued Int Floor Plan                                      128095</v>
          </cell>
          <cell r="D392">
            <v>0</v>
          </cell>
          <cell r="E392">
            <v>0</v>
          </cell>
          <cell r="F392">
            <v>95385.26</v>
          </cell>
          <cell r="G392">
            <v>0</v>
          </cell>
          <cell r="H392">
            <v>0</v>
          </cell>
          <cell r="I392">
            <v>95385.26</v>
          </cell>
          <cell r="J392">
            <v>0</v>
          </cell>
          <cell r="K392">
            <v>95385.26</v>
          </cell>
        </row>
        <row r="393">
          <cell r="B393">
            <v>128097</v>
          </cell>
          <cell r="C393" t="str">
            <v>Closed Int Rec- Loans Pledge                                128097</v>
          </cell>
          <cell r="D393">
            <v>0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</row>
        <row r="394">
          <cell r="B394">
            <v>128098</v>
          </cell>
          <cell r="C394" t="str">
            <v>Closed Int Rec - Pur Pools                                  128098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</row>
        <row r="395">
          <cell r="B395">
            <v>128099</v>
          </cell>
          <cell r="C395" t="str">
            <v>Closed Accrued Int W/H                                      128099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</row>
        <row r="396">
          <cell r="B396">
            <v>128100</v>
          </cell>
          <cell r="C396" t="str">
            <v>Accrued Int Term                                            128100</v>
          </cell>
          <cell r="D396">
            <v>0</v>
          </cell>
          <cell r="E396">
            <v>0</v>
          </cell>
          <cell r="F396">
            <v>107232.5</v>
          </cell>
          <cell r="G396">
            <v>0</v>
          </cell>
          <cell r="H396">
            <v>0</v>
          </cell>
          <cell r="I396">
            <v>107232.5</v>
          </cell>
          <cell r="J396">
            <v>0</v>
          </cell>
          <cell r="K396">
            <v>107232.5</v>
          </cell>
        </row>
        <row r="397">
          <cell r="B397">
            <v>128103</v>
          </cell>
          <cell r="C397" t="str">
            <v>Interest Rec Rv                                             128103</v>
          </cell>
          <cell r="D397">
            <v>0</v>
          </cell>
          <cell r="E397">
            <v>0</v>
          </cell>
          <cell r="F397">
            <v>2241002.8199999998</v>
          </cell>
          <cell r="G397">
            <v>0</v>
          </cell>
          <cell r="H397">
            <v>0</v>
          </cell>
          <cell r="I397">
            <v>2241002.8199999998</v>
          </cell>
          <cell r="J397">
            <v>0</v>
          </cell>
          <cell r="K397">
            <v>2241002.8199999998</v>
          </cell>
        </row>
        <row r="398">
          <cell r="B398">
            <v>128104</v>
          </cell>
          <cell r="C398" t="str">
            <v>Int Rec-Doubtful Assets                                     128104</v>
          </cell>
          <cell r="D398">
            <v>0</v>
          </cell>
          <cell r="E398">
            <v>0</v>
          </cell>
          <cell r="F398">
            <v>13247305.73</v>
          </cell>
          <cell r="G398">
            <v>0</v>
          </cell>
          <cell r="H398">
            <v>0</v>
          </cell>
          <cell r="I398">
            <v>13247305.73</v>
          </cell>
          <cell r="J398">
            <v>0</v>
          </cell>
          <cell r="K398">
            <v>13247305.73</v>
          </cell>
        </row>
        <row r="399">
          <cell r="B399">
            <v>128105</v>
          </cell>
          <cell r="C399" t="str">
            <v>Int Rec - Matured 1-90                                      128105</v>
          </cell>
          <cell r="D399">
            <v>0</v>
          </cell>
          <cell r="E399">
            <v>0</v>
          </cell>
          <cell r="F399">
            <v>135299730.62</v>
          </cell>
          <cell r="G399">
            <v>0</v>
          </cell>
          <cell r="H399">
            <v>0</v>
          </cell>
          <cell r="I399">
            <v>135299730.62</v>
          </cell>
          <cell r="J399">
            <v>0</v>
          </cell>
          <cell r="K399">
            <v>135299730.62</v>
          </cell>
        </row>
        <row r="400">
          <cell r="B400">
            <v>128150</v>
          </cell>
          <cell r="C400" t="str">
            <v>Accr Int Rec Scusa C&amp;I Lc                                   128150</v>
          </cell>
          <cell r="D400">
            <v>0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</row>
        <row r="401">
          <cell r="B401">
            <v>128152</v>
          </cell>
          <cell r="C401" t="str">
            <v>Acc Int Afs Commercial                                      128152</v>
          </cell>
          <cell r="D401">
            <v>25111256.34</v>
          </cell>
          <cell r="E401">
            <v>25111256.34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25111256.34</v>
          </cell>
        </row>
        <row r="402">
          <cell r="B402">
            <v>128161</v>
          </cell>
          <cell r="C402" t="str">
            <v>Acc Int Pheaa - Govmnt                                      128161</v>
          </cell>
          <cell r="D402">
            <v>29008.35</v>
          </cell>
          <cell r="E402">
            <v>29008.35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29008.35</v>
          </cell>
        </row>
        <row r="403">
          <cell r="B403">
            <v>128165</v>
          </cell>
          <cell r="C403" t="str">
            <v>Closed Acc Int Student Loans - S                            128165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B404">
            <v>128166</v>
          </cell>
          <cell r="C404" t="str">
            <v>Acc Int Student Loans - P                                   128166</v>
          </cell>
          <cell r="D404">
            <v>672145.73</v>
          </cell>
          <cell r="E404">
            <v>672145.73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672145.73</v>
          </cell>
        </row>
        <row r="405">
          <cell r="B405">
            <v>128167</v>
          </cell>
          <cell r="C405" t="str">
            <v>Closed Int Rec - Government                                 128167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</row>
        <row r="406">
          <cell r="B406">
            <v>128168</v>
          </cell>
          <cell r="C406" t="str">
            <v>Closed Acct Int - Offline Veh Ed                            128168</v>
          </cell>
          <cell r="D406">
            <v>0</v>
          </cell>
          <cell r="E406">
            <v>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</row>
        <row r="407">
          <cell r="B407">
            <v>128169</v>
          </cell>
          <cell r="C407" t="str">
            <v>Line Of Credit Cash Back                                    128169</v>
          </cell>
          <cell r="D407">
            <v>0</v>
          </cell>
          <cell r="E407">
            <v>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</row>
        <row r="408">
          <cell r="B408">
            <v>128170</v>
          </cell>
          <cell r="C408" t="str">
            <v>Air 1-4 Non-Dep Fin Inst                                    128170</v>
          </cell>
          <cell r="D408">
            <v>619179.78</v>
          </cell>
          <cell r="E408">
            <v>619179.78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619179.78</v>
          </cell>
        </row>
        <row r="409">
          <cell r="B409">
            <v>128190</v>
          </cell>
          <cell r="C409" t="str">
            <v>Aircraft Dealer Int Rec                                     128190</v>
          </cell>
          <cell r="D409">
            <v>-36513.360000000001</v>
          </cell>
          <cell r="E409">
            <v>-36513.360000000001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-36513.360000000001</v>
          </cell>
        </row>
        <row r="410">
          <cell r="B410">
            <v>128195</v>
          </cell>
          <cell r="C410" t="str">
            <v>Resort Dealer Int Rec                                       128195</v>
          </cell>
          <cell r="D410">
            <v>51.4</v>
          </cell>
          <cell r="E410">
            <v>51.4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51.4</v>
          </cell>
        </row>
        <row r="411">
          <cell r="B411">
            <v>128200</v>
          </cell>
          <cell r="C411" t="str">
            <v>Closed Accrued Interest Indirect                            128200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128250</v>
          </cell>
          <cell r="C412" t="str">
            <v>Drive Accrued Interest R                                    128250</v>
          </cell>
          <cell r="D412">
            <v>259599.86</v>
          </cell>
          <cell r="E412">
            <v>259599.86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259599.86</v>
          </cell>
        </row>
        <row r="413">
          <cell r="B413">
            <v>128255</v>
          </cell>
          <cell r="C413" t="str">
            <v>Accrued Int Rv - Act/360                                    128255</v>
          </cell>
          <cell r="D413">
            <v>17983.759999999998</v>
          </cell>
          <cell r="E413">
            <v>17983.759999999998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17983.759999999998</v>
          </cell>
        </row>
        <row r="414">
          <cell r="B414">
            <v>128260</v>
          </cell>
          <cell r="C414" t="str">
            <v>Accrued Lt Chg                                              128260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</row>
        <row r="415">
          <cell r="B415">
            <v>128261</v>
          </cell>
          <cell r="C415" t="str">
            <v>Accrued Interest                                            128261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</row>
        <row r="416">
          <cell r="B416">
            <v>128280</v>
          </cell>
          <cell r="C416" t="str">
            <v>Closed Accrued Late Charges - Co                            128280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128281</v>
          </cell>
          <cell r="C417" t="str">
            <v>Drive Accrued Late Charge                                   128281</v>
          </cell>
          <cell r="D417">
            <v>176811.89</v>
          </cell>
          <cell r="E417">
            <v>176811.89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176811.89</v>
          </cell>
        </row>
        <row r="418">
          <cell r="B418">
            <v>128400</v>
          </cell>
          <cell r="C418" t="str">
            <v>Closed Accrd Int Loc Prl Pmi                                128400</v>
          </cell>
          <cell r="D418">
            <v>0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</row>
        <row r="419">
          <cell r="B419">
            <v>128401</v>
          </cell>
          <cell r="C419" t="str">
            <v>Closed Accrd Int Loc Prl Pmi Ne                             128401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</row>
        <row r="420">
          <cell r="B420">
            <v>128402</v>
          </cell>
          <cell r="C420" t="str">
            <v>Closed Accrd Int Loc Prl                                    128402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</row>
        <row r="421">
          <cell r="B421">
            <v>128403</v>
          </cell>
          <cell r="C421" t="str">
            <v>Closed Accrd Int Loc Prl Ne                                 128403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</row>
        <row r="422">
          <cell r="B422">
            <v>128500</v>
          </cell>
          <cell r="C422" t="str">
            <v>Accruing Fees Unused Loc                                    128500</v>
          </cell>
          <cell r="D422">
            <v>5604223.4699999997</v>
          </cell>
          <cell r="E422">
            <v>5604223.4699999997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5604223.4699999997</v>
          </cell>
        </row>
        <row r="423">
          <cell r="B423">
            <v>128501</v>
          </cell>
          <cell r="C423" t="str">
            <v>Air Comm Bus Loans-Fix-Mc                                   128501</v>
          </cell>
          <cell r="D423">
            <v>1105.6099999999999</v>
          </cell>
          <cell r="E423">
            <v>1105.6099999999999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1105.6099999999999</v>
          </cell>
        </row>
        <row r="424">
          <cell r="B424">
            <v>128502</v>
          </cell>
          <cell r="C424" t="str">
            <v>Air Comm Bus Loans-Adj-Mc                                   128502</v>
          </cell>
          <cell r="D424">
            <v>-5.87</v>
          </cell>
          <cell r="E424">
            <v>-5.87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-5.87</v>
          </cell>
        </row>
        <row r="425">
          <cell r="B425">
            <v>128508</v>
          </cell>
          <cell r="C425" t="str">
            <v>Air C&amp;I Adj Act/360                                         128508</v>
          </cell>
          <cell r="D425">
            <v>0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128530</v>
          </cell>
          <cell r="C426" t="str">
            <v>Accrd Int Land Loans                                        128530</v>
          </cell>
          <cell r="D426">
            <v>448547.01</v>
          </cell>
          <cell r="E426">
            <v>448547.01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448547.01</v>
          </cell>
        </row>
        <row r="427">
          <cell r="B427">
            <v>128531</v>
          </cell>
          <cell r="C427" t="str">
            <v>Closed Fs Accrued Interest                                  128531</v>
          </cell>
          <cell r="D427">
            <v>0</v>
          </cell>
          <cell r="E427">
            <v>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</row>
        <row r="428">
          <cell r="B428">
            <v>128533</v>
          </cell>
          <cell r="C428" t="str">
            <v>Closed Accrued Int Sfc - Ne                                 128533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B429">
            <v>128534</v>
          </cell>
          <cell r="C429" t="str">
            <v>Closed Accrued Int Sfc - Ma                                 128534</v>
          </cell>
          <cell r="D429">
            <v>0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128540</v>
          </cell>
          <cell r="C430" t="str">
            <v>Mtg Reit Int Land Loans                                     128540</v>
          </cell>
          <cell r="D430">
            <v>47582.57</v>
          </cell>
          <cell r="E430">
            <v>47582.57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47582.57</v>
          </cell>
        </row>
        <row r="431">
          <cell r="B431">
            <v>128560</v>
          </cell>
          <cell r="C431" t="str">
            <v>Unbilled Air Consumer Ccs                                   128560</v>
          </cell>
          <cell r="D431">
            <v>912184.46</v>
          </cell>
          <cell r="E431">
            <v>912184.46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912184.46</v>
          </cell>
        </row>
        <row r="432">
          <cell r="B432">
            <v>128561</v>
          </cell>
          <cell r="C432" t="str">
            <v>Accrued Int Credit Cards                                    128561</v>
          </cell>
          <cell r="D432">
            <v>134198.32</v>
          </cell>
          <cell r="E432">
            <v>134198.32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134198.32</v>
          </cell>
        </row>
        <row r="433">
          <cell r="B433">
            <v>128562</v>
          </cell>
          <cell r="C433" t="str">
            <v>Accrued Int Credit Cards                                    128562</v>
          </cell>
          <cell r="D433">
            <v>0.33</v>
          </cell>
          <cell r="E433">
            <v>0.33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0.33</v>
          </cell>
        </row>
        <row r="434">
          <cell r="B434">
            <v>128590</v>
          </cell>
          <cell r="C434" t="str">
            <v>Accrd Int - Home Eq Ln Mtgserv                              128590</v>
          </cell>
          <cell r="D434">
            <v>751928.63</v>
          </cell>
          <cell r="E434">
            <v>751928.63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751928.63</v>
          </cell>
        </row>
        <row r="435">
          <cell r="B435">
            <v>128601</v>
          </cell>
          <cell r="C435" t="str">
            <v>Con Air Com Bus Lns Fx-Mc                                   128601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B436">
            <v>128606</v>
          </cell>
          <cell r="C436" t="str">
            <v>Closed Air Sm Bus Od Fr Act/360                             128606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128608</v>
          </cell>
          <cell r="C437" t="str">
            <v>Contra Air C&amp;I Adj Ac/360                                   128608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B438">
            <v>128631</v>
          </cell>
          <cell r="C438" t="str">
            <v>Chrysler Cap C&amp;I Accrued Fee Rec                            128631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</row>
        <row r="439">
          <cell r="B439">
            <v>128635</v>
          </cell>
          <cell r="C439" t="str">
            <v>Accrd Int Scusa Line-Shusa                                  128635</v>
          </cell>
          <cell r="D439">
            <v>0</v>
          </cell>
          <cell r="E439">
            <v>213224.99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-213224.99</v>
          </cell>
          <cell r="K439">
            <v>0</v>
          </cell>
        </row>
        <row r="440">
          <cell r="B440">
            <v>128640</v>
          </cell>
          <cell r="C440" t="str">
            <v>Air 1-4 Family                                              128640</v>
          </cell>
          <cell r="D440">
            <v>263766.14</v>
          </cell>
          <cell r="E440">
            <v>263766.14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263766.14</v>
          </cell>
        </row>
        <row r="441">
          <cell r="B441">
            <v>128645</v>
          </cell>
          <cell r="C441" t="str">
            <v>Air 1-4 Family Reit                                         128645</v>
          </cell>
          <cell r="D441">
            <v>719.61</v>
          </cell>
          <cell r="E441">
            <v>719.61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719.61</v>
          </cell>
        </row>
        <row r="442">
          <cell r="B442">
            <v>128646</v>
          </cell>
          <cell r="C442" t="str">
            <v>Air 1-4 Family Constructi                                   128646</v>
          </cell>
          <cell r="D442">
            <v>5851.86</v>
          </cell>
          <cell r="E442">
            <v>5851.86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5851.86</v>
          </cell>
        </row>
        <row r="443">
          <cell r="B443">
            <v>128650</v>
          </cell>
          <cell r="C443" t="str">
            <v>Air Commercl C&amp;I Lns Nmtc                                   128650</v>
          </cell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</row>
        <row r="444">
          <cell r="B444">
            <v>128653</v>
          </cell>
          <cell r="C444" t="str">
            <v>Air C&amp;I Lns Nmtc Scdc                                       128653</v>
          </cell>
          <cell r="D444">
            <v>16760.060000000001</v>
          </cell>
          <cell r="E444">
            <v>16760.060000000001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16760.060000000001</v>
          </cell>
        </row>
        <row r="445">
          <cell r="B445">
            <v>128655</v>
          </cell>
          <cell r="C445" t="str">
            <v>Air Cre Nmtc                                                128655</v>
          </cell>
          <cell r="D445">
            <v>24485.14</v>
          </cell>
          <cell r="E445">
            <v>24485.14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24485.14</v>
          </cell>
        </row>
        <row r="446">
          <cell r="B446">
            <v>128661</v>
          </cell>
          <cell r="C446" t="str">
            <v>Air C&amp;I Ds Lns                                              128661</v>
          </cell>
          <cell r="D446">
            <v>-58374.23</v>
          </cell>
          <cell r="E446">
            <v>-58374.23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-58374.23</v>
          </cell>
        </row>
        <row r="447">
          <cell r="B447">
            <v>128662</v>
          </cell>
          <cell r="C447" t="str">
            <v>Air C&amp;I Ds Lns Pic                                          128662</v>
          </cell>
          <cell r="D447">
            <v>103905.45</v>
          </cell>
          <cell r="E447">
            <v>103905.45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103905.45</v>
          </cell>
        </row>
        <row r="448">
          <cell r="B448">
            <v>128663</v>
          </cell>
          <cell r="C448" t="str">
            <v>Closed Acc Int Afs Commer                                   128663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128703</v>
          </cell>
          <cell r="C449" t="str">
            <v>Accrued Lt Chg                                              128703</v>
          </cell>
          <cell r="D449">
            <v>19107660.140000001</v>
          </cell>
          <cell r="E449">
            <v>19107660.140000001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19107660.140000001</v>
          </cell>
        </row>
        <row r="450">
          <cell r="B450">
            <v>128830</v>
          </cell>
          <cell r="C450" t="str">
            <v>Chrysler Cap Dfp Accrued Int Rec                            128830</v>
          </cell>
          <cell r="D450">
            <v>1711764.38</v>
          </cell>
          <cell r="E450">
            <v>1711764.38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1711764.38</v>
          </cell>
        </row>
        <row r="451">
          <cell r="B451">
            <v>128831</v>
          </cell>
          <cell r="C451" t="str">
            <v>Chryaler Cap C&amp;I Accrued Int Rec                            128831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</row>
        <row r="452">
          <cell r="B452">
            <v>128832</v>
          </cell>
          <cell r="C452" t="str">
            <v>Chrysler Cap Cre Accrued Int Rec                            128832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128833</v>
          </cell>
          <cell r="C453" t="str">
            <v>Chrysler Cap Accr Int Rec Cnstrn                            128833</v>
          </cell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128950</v>
          </cell>
          <cell r="C454" t="str">
            <v>Air Indir Auto Mx N&amp;U                                       128950</v>
          </cell>
          <cell r="D454">
            <v>-0.15</v>
          </cell>
          <cell r="E454">
            <v>-0.15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-0.15</v>
          </cell>
        </row>
        <row r="455">
          <cell r="B455">
            <v>128951</v>
          </cell>
          <cell r="C455" t="str">
            <v>Contr Air Ind Auto Mx N&amp;U                                   128951</v>
          </cell>
          <cell r="D455">
            <v>0.15</v>
          </cell>
          <cell r="E455">
            <v>0.15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0.15</v>
          </cell>
        </row>
        <row r="456">
          <cell r="B456">
            <v>128981</v>
          </cell>
          <cell r="C456" t="str">
            <v>Mx-Drive Accr Late Charge                                   128981</v>
          </cell>
          <cell r="D456">
            <v>19811.87</v>
          </cell>
          <cell r="E456">
            <v>19811.87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19811.87</v>
          </cell>
        </row>
        <row r="457">
          <cell r="B457">
            <v>129190</v>
          </cell>
          <cell r="C457" t="str">
            <v>Il Reserve For Uncollecte                                   129190</v>
          </cell>
          <cell r="D457">
            <v>-1674644.74</v>
          </cell>
          <cell r="E457">
            <v>-1674644.74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-1674644.74</v>
          </cell>
        </row>
        <row r="458">
          <cell r="B458">
            <v>129195</v>
          </cell>
          <cell r="C458" t="str">
            <v>Reserve For Uncollect Int                                   129195</v>
          </cell>
          <cell r="D458">
            <v>-5941687.5</v>
          </cell>
          <cell r="E458">
            <v>-5941687.5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-5941687.5</v>
          </cell>
        </row>
        <row r="459">
          <cell r="B459">
            <v>129200</v>
          </cell>
          <cell r="C459" t="str">
            <v>Resrve - Cons Lc:120+ Pd                                    129200</v>
          </cell>
          <cell r="D459">
            <v>-9085.34</v>
          </cell>
          <cell r="E459">
            <v>-9085.34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-9085.34</v>
          </cell>
        </row>
        <row r="460">
          <cell r="B460">
            <v>129201</v>
          </cell>
          <cell r="C460" t="str">
            <v>Reserve Uncoll Lc Scusa                                     129201</v>
          </cell>
          <cell r="D460">
            <v>-1672829</v>
          </cell>
          <cell r="E460">
            <v>-1672829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-1672829</v>
          </cell>
        </row>
        <row r="461">
          <cell r="B461">
            <v>129203</v>
          </cell>
          <cell r="C461" t="str">
            <v>Res For Uncollctd Lt Chgs                                   129203</v>
          </cell>
          <cell r="D461">
            <v>-16560816.560000001</v>
          </cell>
          <cell r="E461">
            <v>-16560816.560000001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-16560816.560000001</v>
          </cell>
        </row>
        <row r="462">
          <cell r="B462">
            <v>129402</v>
          </cell>
          <cell r="C462" t="str">
            <v>Reserve Uncolect Int For Pc1 - Qza                          129402</v>
          </cell>
          <cell r="D462">
            <v>-34298085.200000003</v>
          </cell>
          <cell r="E462">
            <v>-34298085.200000003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-34298085.200000003</v>
          </cell>
        </row>
        <row r="463">
          <cell r="B463">
            <v>129403</v>
          </cell>
          <cell r="C463" t="str">
            <v>Res For Uncollected Int                                     129403</v>
          </cell>
          <cell r="D463">
            <v>-76017689.209999993</v>
          </cell>
          <cell r="E463">
            <v>-76017689.209999993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-76017689.209999993</v>
          </cell>
        </row>
        <row r="464">
          <cell r="B464">
            <v>141838</v>
          </cell>
          <cell r="C464" t="str">
            <v>Accrd Int- Non Agency- Cmo/Mbs Afs                          141838</v>
          </cell>
          <cell r="D464">
            <v>0.82</v>
          </cell>
          <cell r="E464">
            <v>0.82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0.82</v>
          </cell>
        </row>
        <row r="465">
          <cell r="B465">
            <v>149031</v>
          </cell>
          <cell r="C465" t="str">
            <v>Accrued Int Rec - Trading                                   149031</v>
          </cell>
          <cell r="D465">
            <v>0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</row>
        <row r="466">
          <cell r="B466">
            <v>149033</v>
          </cell>
          <cell r="C466" t="str">
            <v>Acc Int Inc Inv Bond-Talf                                   149033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B467">
            <v>149034</v>
          </cell>
          <cell r="C467" t="str">
            <v>Acc Int Inc Inv Bond-Other                                  149034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B468">
            <v>149040</v>
          </cell>
          <cell r="C468" t="str">
            <v>Accrint-Nonspain-Nonfinancial                               149040</v>
          </cell>
          <cell r="D468">
            <v>9717365.6899999995</v>
          </cell>
          <cell r="E468">
            <v>9717365.6899999995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9717365.6899999995</v>
          </cell>
        </row>
        <row r="469">
          <cell r="B469">
            <v>149041</v>
          </cell>
          <cell r="C469" t="str">
            <v>Accrint-Nonspain-Credit Inst                                149041</v>
          </cell>
          <cell r="D469">
            <v>2968353.0300000003</v>
          </cell>
          <cell r="E469">
            <v>2968353.0300000003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2968353.0300000003</v>
          </cell>
        </row>
        <row r="470">
          <cell r="B470">
            <v>149042</v>
          </cell>
          <cell r="C470" t="str">
            <v>Accrint-Resspain-Credit Inst                                149042</v>
          </cell>
          <cell r="D470">
            <v>1044632.76</v>
          </cell>
          <cell r="E470">
            <v>1044632.76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1044632.76</v>
          </cell>
        </row>
        <row r="471">
          <cell r="B471">
            <v>149043</v>
          </cell>
          <cell r="C471" t="str">
            <v>Accrint-Resspain-Nonfinancial                               149043</v>
          </cell>
          <cell r="D471">
            <v>383388.55</v>
          </cell>
          <cell r="E471">
            <v>383388.55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383388.55</v>
          </cell>
        </row>
        <row r="472">
          <cell r="B472">
            <v>149044</v>
          </cell>
          <cell r="C472" t="str">
            <v>Accrint-Nonsp-Gen Gov'T-Nongnma                             149044</v>
          </cell>
          <cell r="D472">
            <v>22705431.650000002</v>
          </cell>
          <cell r="E472">
            <v>22705431.650000002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22705431.650000002</v>
          </cell>
        </row>
        <row r="473">
          <cell r="B473">
            <v>149045</v>
          </cell>
          <cell r="C473" t="str">
            <v>Accrint-Nonsp-Othfin-Mtg Securtz                            149045</v>
          </cell>
          <cell r="D473">
            <v>4979999.43</v>
          </cell>
          <cell r="E473">
            <v>4979999.43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4979999.43</v>
          </cell>
        </row>
        <row r="474">
          <cell r="B474">
            <v>149046</v>
          </cell>
          <cell r="C474" t="str">
            <v>Accrint-Nonsp-Othfin-Oth Securtz                            149046</v>
          </cell>
          <cell r="D474">
            <v>2537394.31</v>
          </cell>
          <cell r="E474">
            <v>2537394.31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2537394.31</v>
          </cell>
        </row>
        <row r="475">
          <cell r="B475">
            <v>149047</v>
          </cell>
          <cell r="C475" t="str">
            <v>Acc In Os Off Sp Crd Inst                                   149047</v>
          </cell>
          <cell r="D475">
            <v>3168750</v>
          </cell>
          <cell r="E475">
            <v>3168750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3168750</v>
          </cell>
        </row>
        <row r="476">
          <cell r="B476">
            <v>149051</v>
          </cell>
          <cell r="C476" t="str">
            <v>Accrued Int Fed Funds Inv                                   149051</v>
          </cell>
          <cell r="D476">
            <v>230865.22</v>
          </cell>
          <cell r="E476">
            <v>230865.22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230865.22</v>
          </cell>
        </row>
        <row r="477">
          <cell r="B477">
            <v>149081</v>
          </cell>
          <cell r="C477" t="str">
            <v>Accrint-Nonsp-Gengov'T-Gnma                                 149081</v>
          </cell>
          <cell r="D477">
            <v>4290776.37</v>
          </cell>
          <cell r="E477">
            <v>4290776.37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4290776.37</v>
          </cell>
        </row>
        <row r="478">
          <cell r="B478">
            <v>149090</v>
          </cell>
          <cell r="C478" t="str">
            <v>Accrued Div-Fed Res Bk                                      149090</v>
          </cell>
          <cell r="D478">
            <v>5821687.8300000001</v>
          </cell>
          <cell r="E478">
            <v>5821687.8300000001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5821687.8300000001</v>
          </cell>
        </row>
        <row r="479">
          <cell r="B479">
            <v>149091</v>
          </cell>
          <cell r="C479" t="str">
            <v>Accrued Int-Fhlb Cd                                         149091</v>
          </cell>
          <cell r="D479">
            <v>23550</v>
          </cell>
          <cell r="E479">
            <v>23550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23550</v>
          </cell>
        </row>
        <row r="480">
          <cell r="B480">
            <v>187701</v>
          </cell>
          <cell r="C480" t="str">
            <v>Air Sov Cap V                                               187701</v>
          </cell>
          <cell r="D480">
            <v>0</v>
          </cell>
          <cell r="E480">
            <v>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B481">
            <v>187980</v>
          </cell>
          <cell r="C481" t="str">
            <v>Accrd Int/Fees Abs - Afs                                    187980</v>
          </cell>
          <cell r="D481">
            <v>395665.38</v>
          </cell>
          <cell r="E481">
            <v>395665.38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395665.38</v>
          </cell>
        </row>
        <row r="482">
          <cell r="B482">
            <v>128106</v>
          </cell>
          <cell r="C482" t="str">
            <v>Interest Rec Loans/Inv - Gov                                128106</v>
          </cell>
          <cell r="D482">
            <v>0</v>
          </cell>
          <cell r="E482">
            <v>0</v>
          </cell>
          <cell r="F482">
            <v>194.73</v>
          </cell>
          <cell r="G482">
            <v>0</v>
          </cell>
          <cell r="H482">
            <v>0</v>
          </cell>
          <cell r="I482">
            <v>194.73</v>
          </cell>
          <cell r="J482">
            <v>0</v>
          </cell>
          <cell r="K482">
            <v>194.73</v>
          </cell>
        </row>
        <row r="483">
          <cell r="B483">
            <v>128107</v>
          </cell>
          <cell r="C483" t="str">
            <v>Interest Receivable - Organic Rv                            128107</v>
          </cell>
          <cell r="D483">
            <v>0</v>
          </cell>
          <cell r="E483">
            <v>0</v>
          </cell>
          <cell r="F483">
            <v>1766.7</v>
          </cell>
          <cell r="G483">
            <v>0</v>
          </cell>
          <cell r="H483">
            <v>0</v>
          </cell>
          <cell r="I483">
            <v>1766.7</v>
          </cell>
          <cell r="J483">
            <v>0</v>
          </cell>
          <cell r="K483">
            <v>1766.7</v>
          </cell>
        </row>
        <row r="484">
          <cell r="B484">
            <v>149048</v>
          </cell>
          <cell r="C484" t="str">
            <v>Accr Int- Non Spain- Oth Financial                          149048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</row>
        <row r="485">
          <cell r="B485" t="str">
            <v>R_CF1_B556</v>
          </cell>
          <cell r="C485" t="str">
            <v>Accrued Interest Receivable                                 R_CF1_B556</v>
          </cell>
          <cell r="D485">
            <v>182803843.92999986</v>
          </cell>
          <cell r="E485">
            <v>183017068.91999987</v>
          </cell>
          <cell r="F485">
            <v>312039791.09999996</v>
          </cell>
          <cell r="G485">
            <v>0</v>
          </cell>
          <cell r="H485">
            <v>0</v>
          </cell>
          <cell r="I485">
            <v>312039791.09999996</v>
          </cell>
          <cell r="J485">
            <v>-213224.99</v>
          </cell>
          <cell r="K485">
            <v>494843635.02999985</v>
          </cell>
        </row>
        <row r="486">
          <cell r="B486">
            <v>231670</v>
          </cell>
          <cell r="C486" t="str">
            <v>Fed Dta On Nol Carryfrwrd                                   231670</v>
          </cell>
          <cell r="D486">
            <v>-357824551.69999999</v>
          </cell>
          <cell r="E486">
            <v>-525858817.69999999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-525858817.69999999</v>
          </cell>
        </row>
        <row r="487">
          <cell r="B487">
            <v>231671</v>
          </cell>
          <cell r="C487" t="str">
            <v>Fe Dta On Tax Cr Carryfwd                                   231671</v>
          </cell>
          <cell r="D487">
            <v>-277365271.64999998</v>
          </cell>
          <cell r="E487">
            <v>-387948252.64999998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-387948252.64999998</v>
          </cell>
        </row>
        <row r="488">
          <cell r="B488">
            <v>231672</v>
          </cell>
          <cell r="C488" t="str">
            <v>Deferred Fit-Lihtc Adj                                      231672</v>
          </cell>
          <cell r="D488">
            <v>1687935.01</v>
          </cell>
          <cell r="E488">
            <v>1687935.01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1687935.01</v>
          </cell>
        </row>
        <row r="489">
          <cell r="B489">
            <v>231674</v>
          </cell>
          <cell r="C489" t="str">
            <v>Closed Deferred Taxes 306                                   231674</v>
          </cell>
          <cell r="D489">
            <v>0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</row>
        <row r="490">
          <cell r="B490">
            <v>231681</v>
          </cell>
          <cell r="C490" t="str">
            <v>Closed Deferred Taxes 704                                   231681</v>
          </cell>
          <cell r="D490">
            <v>0</v>
          </cell>
          <cell r="E490">
            <v>0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</row>
        <row r="491">
          <cell r="B491">
            <v>231682</v>
          </cell>
          <cell r="C491" t="str">
            <v>Closed Deferred Taxes 7029                                  231682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B492">
            <v>231686</v>
          </cell>
          <cell r="C492" t="str">
            <v>Deferred Taxes 7047                                         231686</v>
          </cell>
          <cell r="D492">
            <v>-8612057.6300000008</v>
          </cell>
          <cell r="E492">
            <v>-8612057.6300000008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-8612057.6300000008</v>
          </cell>
        </row>
        <row r="493">
          <cell r="B493">
            <v>231690</v>
          </cell>
          <cell r="C493" t="str">
            <v>Deferred Taxes Payable                                      231690</v>
          </cell>
          <cell r="D493">
            <v>0</v>
          </cell>
          <cell r="E493">
            <v>-3799819.29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-3799819.29</v>
          </cell>
        </row>
        <row r="494">
          <cell r="B494">
            <v>231691</v>
          </cell>
          <cell r="C494" t="str">
            <v>Deferred Taxes 7030                                         231691</v>
          </cell>
          <cell r="D494">
            <v>0</v>
          </cell>
          <cell r="E494">
            <v>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</row>
        <row r="495">
          <cell r="B495">
            <v>231694</v>
          </cell>
          <cell r="C495" t="str">
            <v>Deferred Taxes 2009                                         231694</v>
          </cell>
          <cell r="D495">
            <v>-0.3</v>
          </cell>
          <cell r="E495">
            <v>-0.3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-0.3</v>
          </cell>
        </row>
        <row r="496">
          <cell r="B496">
            <v>231705</v>
          </cell>
          <cell r="C496" t="str">
            <v>Closed Deferred Tax Payab                                   231705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</row>
        <row r="497">
          <cell r="B497">
            <v>231710</v>
          </cell>
          <cell r="C497" t="str">
            <v>Interco Pay Com Reit Holdings                               231710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235039</v>
          </cell>
          <cell r="C498" t="str">
            <v>Closed Tax Valuation Allowance                              235039</v>
          </cell>
          <cell r="D498">
            <v>0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235041</v>
          </cell>
          <cell r="C499" t="str">
            <v>Deferred Tax Liability                                      235041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B500">
            <v>235042</v>
          </cell>
          <cell r="C500" t="str">
            <v>Defer Tax Liability Talf                                    235042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B501">
            <v>235159</v>
          </cell>
          <cell r="C501" t="str">
            <v>Def Tax Asset - Acq                                         235159</v>
          </cell>
          <cell r="D501">
            <v>0</v>
          </cell>
          <cell r="E501">
            <v>0</v>
          </cell>
          <cell r="F501">
            <v>-10377441.1</v>
          </cell>
          <cell r="G501">
            <v>0</v>
          </cell>
          <cell r="H501">
            <v>0</v>
          </cell>
          <cell r="I501">
            <v>-10377441.1</v>
          </cell>
          <cell r="J501">
            <v>0</v>
          </cell>
          <cell r="K501">
            <v>-10377441.1</v>
          </cell>
        </row>
        <row r="502">
          <cell r="B502">
            <v>235160</v>
          </cell>
          <cell r="C502" t="str">
            <v>Deferred Fed Income Tax                                     235160</v>
          </cell>
          <cell r="D502">
            <v>24797454.919999998</v>
          </cell>
          <cell r="E502">
            <v>14932975.360000001</v>
          </cell>
          <cell r="F502">
            <v>-184446127.52000001</v>
          </cell>
          <cell r="G502">
            <v>0</v>
          </cell>
          <cell r="H502">
            <v>200363521.36000001</v>
          </cell>
          <cell r="I502">
            <v>15917393.840000004</v>
          </cell>
          <cell r="J502">
            <v>0</v>
          </cell>
          <cell r="K502">
            <v>30850369.200000003</v>
          </cell>
        </row>
        <row r="503">
          <cell r="B503">
            <v>235161</v>
          </cell>
          <cell r="C503" t="str">
            <v>Fas 109 Valuation Allowan                                   235161</v>
          </cell>
          <cell r="D503">
            <v>0</v>
          </cell>
          <cell r="E503">
            <v>1289999.99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1289999.99</v>
          </cell>
        </row>
        <row r="504">
          <cell r="B504">
            <v>235162</v>
          </cell>
          <cell r="C504" t="str">
            <v>Deferred Tax Liab Fas 115                                   235162</v>
          </cell>
          <cell r="D504">
            <v>33308326.75</v>
          </cell>
          <cell r="E504">
            <v>33308326.75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33308326.75</v>
          </cell>
        </row>
        <row r="505">
          <cell r="B505">
            <v>235163</v>
          </cell>
          <cell r="C505" t="str">
            <v>Deferred Tax Fas 115                                        235163</v>
          </cell>
          <cell r="D505">
            <v>-99187316.339999989</v>
          </cell>
          <cell r="E505">
            <v>-99187316.339999989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-99187316.339999989</v>
          </cell>
        </row>
        <row r="506">
          <cell r="B506">
            <v>235164</v>
          </cell>
          <cell r="C506" t="str">
            <v>Def Tax Fas 133                                             235164</v>
          </cell>
          <cell r="D506">
            <v>-13632649</v>
          </cell>
          <cell r="E506">
            <v>-13632649</v>
          </cell>
          <cell r="F506">
            <v>0</v>
          </cell>
          <cell r="G506">
            <v>0</v>
          </cell>
          <cell r="H506">
            <v>-2463199</v>
          </cell>
          <cell r="I506">
            <v>-2463199</v>
          </cell>
          <cell r="J506">
            <v>0</v>
          </cell>
          <cell r="K506">
            <v>-16095848</v>
          </cell>
        </row>
        <row r="507">
          <cell r="B507">
            <v>235166</v>
          </cell>
          <cell r="C507" t="str">
            <v>Deferred Tax Fas 133 Ma                                     235166</v>
          </cell>
          <cell r="D507">
            <v>4858268.95</v>
          </cell>
          <cell r="E507">
            <v>4858268.95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4858268.95</v>
          </cell>
        </row>
        <row r="508">
          <cell r="B508">
            <v>235167</v>
          </cell>
          <cell r="C508" t="str">
            <v>Deferred Tax Fas 158                                        235167</v>
          </cell>
          <cell r="D508">
            <v>-8270674.8300000001</v>
          </cell>
          <cell r="E508">
            <v>-8270674.8300000001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-8270674.8300000001</v>
          </cell>
        </row>
        <row r="509">
          <cell r="B509">
            <v>235168</v>
          </cell>
          <cell r="C509" t="str">
            <v>Deferred Tax Fas 158 Ma                                     235168</v>
          </cell>
          <cell r="D509">
            <v>-368974.9</v>
          </cell>
          <cell r="E509">
            <v>-368974.9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-368974.9</v>
          </cell>
        </row>
        <row r="510">
          <cell r="B510">
            <v>235170</v>
          </cell>
          <cell r="C510" t="str">
            <v>Def Tax F115 State P&amp;L - Oci                                235170</v>
          </cell>
          <cell r="D510">
            <v>-4184508.65</v>
          </cell>
          <cell r="E510">
            <v>-4184508.65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-4184508.65</v>
          </cell>
        </row>
        <row r="511">
          <cell r="B511">
            <v>235171</v>
          </cell>
          <cell r="C511" t="str">
            <v>Def Tax F133 State P&amp;L - Oci                                235171</v>
          </cell>
          <cell r="D511">
            <v>-6891374.9199999999</v>
          </cell>
          <cell r="E511">
            <v>-6891374.9199999999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-6891374.9199999999</v>
          </cell>
        </row>
        <row r="512">
          <cell r="B512">
            <v>235172</v>
          </cell>
          <cell r="C512" t="str">
            <v>Def Tax F158 State P&amp;L - Oci                                235172</v>
          </cell>
          <cell r="D512">
            <v>-819561</v>
          </cell>
          <cell r="E512">
            <v>-819561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-819561</v>
          </cell>
        </row>
        <row r="513">
          <cell r="B513">
            <v>235173</v>
          </cell>
          <cell r="C513" t="str">
            <v>State Deferred Income Tax                                   235173</v>
          </cell>
          <cell r="D513">
            <v>-9436699.8300000001</v>
          </cell>
          <cell r="E513">
            <v>-10636792.82</v>
          </cell>
          <cell r="F513">
            <v>0</v>
          </cell>
          <cell r="G513">
            <v>0</v>
          </cell>
          <cell r="H513">
            <v>-29331387.559999999</v>
          </cell>
          <cell r="I513">
            <v>-29331387.559999999</v>
          </cell>
          <cell r="J513">
            <v>0</v>
          </cell>
          <cell r="K513">
            <v>-39968180.379999995</v>
          </cell>
        </row>
        <row r="514">
          <cell r="B514">
            <v>235174</v>
          </cell>
          <cell r="C514" t="str">
            <v>Deferred Tax Fas 115 Ma                                     235174</v>
          </cell>
          <cell r="D514">
            <v>-5768833.29</v>
          </cell>
          <cell r="E514">
            <v>-5768833.29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-5768833.29</v>
          </cell>
        </row>
        <row r="515">
          <cell r="B515">
            <v>235175</v>
          </cell>
          <cell r="C515" t="str">
            <v>Deferred Tax Asset Deriv                                    235175</v>
          </cell>
          <cell r="D515">
            <v>0</v>
          </cell>
          <cell r="E515">
            <v>0</v>
          </cell>
          <cell r="F515">
            <v>-1042561.09</v>
          </cell>
          <cell r="G515">
            <v>0</v>
          </cell>
          <cell r="H515">
            <v>0</v>
          </cell>
          <cell r="I515">
            <v>-1042561.09</v>
          </cell>
          <cell r="J515">
            <v>0</v>
          </cell>
          <cell r="K515">
            <v>-1042561.09</v>
          </cell>
        </row>
        <row r="516">
          <cell r="B516">
            <v>235176</v>
          </cell>
          <cell r="C516" t="str">
            <v>State Dta On Nol Carryfwd                                   235176</v>
          </cell>
          <cell r="D516">
            <v>-52972661.950000003</v>
          </cell>
          <cell r="E516">
            <v>-55988379.950000003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-55988379.950000003</v>
          </cell>
        </row>
        <row r="517">
          <cell r="B517">
            <v>235177</v>
          </cell>
          <cell r="C517" t="str">
            <v>Def Fed Tax Liab Scusa Gn                                   235177</v>
          </cell>
          <cell r="D517">
            <v>0</v>
          </cell>
          <cell r="E517">
            <v>1216340604.0699999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1216340604.0699999</v>
          </cell>
        </row>
        <row r="518">
          <cell r="B518">
            <v>235178</v>
          </cell>
          <cell r="C518" t="str">
            <v>Def St Tax Liab Scusa Gn                                    235178</v>
          </cell>
          <cell r="D518">
            <v>0</v>
          </cell>
          <cell r="E518">
            <v>86474795.900000006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86474795.900000006</v>
          </cell>
        </row>
        <row r="519">
          <cell r="B519">
            <v>235179</v>
          </cell>
          <cell r="C519" t="str">
            <v>State Deferred Inc Tax 7030                                 235179</v>
          </cell>
          <cell r="D519">
            <v>0</v>
          </cell>
          <cell r="E519">
            <v>7136486.1099999994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7136486.1099999994</v>
          </cell>
        </row>
        <row r="520">
          <cell r="B520">
            <v>235180</v>
          </cell>
          <cell r="C520" t="str">
            <v>Deferred Tax Asset State                                    235180</v>
          </cell>
          <cell r="D520">
            <v>0</v>
          </cell>
          <cell r="E520">
            <v>0</v>
          </cell>
          <cell r="F520">
            <v>-36318522.82</v>
          </cell>
          <cell r="G520">
            <v>0</v>
          </cell>
          <cell r="H520">
            <v>0</v>
          </cell>
          <cell r="I520">
            <v>-36318522.82</v>
          </cell>
          <cell r="J520">
            <v>0</v>
          </cell>
          <cell r="K520">
            <v>-36318522.82</v>
          </cell>
        </row>
        <row r="521">
          <cell r="B521">
            <v>235181</v>
          </cell>
          <cell r="C521" t="str">
            <v>Deferred Tax Asset Deriv Ants                               235181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B522">
            <v>235182</v>
          </cell>
          <cell r="C522" t="str">
            <v>Deferred Tax Liability State                                235182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</row>
        <row r="523">
          <cell r="B523">
            <v>235184</v>
          </cell>
          <cell r="C523" t="str">
            <v>Tax Valuation Allowance                                     235184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</row>
        <row r="524">
          <cell r="B524">
            <v>235600</v>
          </cell>
          <cell r="C524" t="str">
            <v>Shiloh Hedge Unrlz Deftax                                   235600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</row>
        <row r="525">
          <cell r="B525">
            <v>235601</v>
          </cell>
          <cell r="C525" t="str">
            <v>Shiloh Hedge Unrlz Ma Def                                   235601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</row>
        <row r="526">
          <cell r="B526">
            <v>235602</v>
          </cell>
          <cell r="C526" t="str">
            <v>Windmill Hedge Unrlz Deftax                                 235602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B527">
            <v>235603</v>
          </cell>
          <cell r="C527" t="str">
            <v>Windmill Hedge Unrlz Ma Def                                 235603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B528">
            <v>236161</v>
          </cell>
          <cell r="C528" t="str">
            <v>Fas Val Allowan 7030                                        236161</v>
          </cell>
          <cell r="D528">
            <v>61377000.009999998</v>
          </cell>
          <cell r="E528">
            <v>86744000.00999999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86744000.00999999</v>
          </cell>
        </row>
        <row r="529">
          <cell r="B529" t="str">
            <v>R_CF2_2148</v>
          </cell>
          <cell r="C529" t="str">
            <v>Net Deferred Tax Assets                                     R_CF2_2148</v>
          </cell>
          <cell r="D529">
            <v>719306150.3499999</v>
          </cell>
          <cell r="E529">
            <v>-320805378.88</v>
          </cell>
          <cell r="F529">
            <v>232184652.53</v>
          </cell>
          <cell r="G529">
            <v>0</v>
          </cell>
          <cell r="H529">
            <v>-168568934.80000001</v>
          </cell>
          <cell r="I529">
            <v>63615717.729999989</v>
          </cell>
          <cell r="J529">
            <v>0</v>
          </cell>
          <cell r="K529">
            <v>-257189661.14999995</v>
          </cell>
        </row>
        <row r="530">
          <cell r="B530" t="str">
            <v>R_CF3a_A519</v>
          </cell>
          <cell r="C530" t="str">
            <v>Io Strip Mortgage Loans                                     R_CF3a_A519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</row>
        <row r="531">
          <cell r="B531" t="str">
            <v>R_CF3b_A520</v>
          </cell>
          <cell r="C531" t="str">
            <v>Io Strip Other Financial Assets                             R_CF3b_A520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</row>
        <row r="532">
          <cell r="B532" t="str">
            <v>R_CF3</v>
          </cell>
          <cell r="C532" t="str">
            <v>Interest-Only Strips Receivable                             R_CF3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B533">
            <v>147900</v>
          </cell>
          <cell r="C533" t="str">
            <v>Fed Res Bank Stock                                          147900</v>
          </cell>
          <cell r="D533">
            <v>383847550</v>
          </cell>
          <cell r="E533">
            <v>383847550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383847550</v>
          </cell>
        </row>
        <row r="534">
          <cell r="B534">
            <v>148000</v>
          </cell>
          <cell r="C534" t="str">
            <v>Fhlb Stock                                                  148000</v>
          </cell>
          <cell r="D534">
            <v>333233800</v>
          </cell>
          <cell r="E534">
            <v>333233800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333233800</v>
          </cell>
        </row>
        <row r="535">
          <cell r="B535">
            <v>189090</v>
          </cell>
          <cell r="C535" t="str">
            <v>Cra/Tax Credit Investment                                   189090</v>
          </cell>
          <cell r="D535">
            <v>69042153.989999995</v>
          </cell>
          <cell r="E535">
            <v>69042153.989999995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69042153.989999995</v>
          </cell>
        </row>
        <row r="536">
          <cell r="B536">
            <v>189100</v>
          </cell>
          <cell r="C536" t="str">
            <v>Closed Accr Amort Housing                                   189100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B537">
            <v>189200</v>
          </cell>
          <cell r="C537" t="str">
            <v>Eqty Inv- Em- Oth Sects                                     189200</v>
          </cell>
          <cell r="D537">
            <v>1156668.8600000001</v>
          </cell>
          <cell r="E537">
            <v>4310887.13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4310887.13</v>
          </cell>
        </row>
        <row r="538">
          <cell r="B538">
            <v>189201</v>
          </cell>
          <cell r="C538" t="str">
            <v>Equty Inv-Eqty Meth-F Shs                                   189201</v>
          </cell>
          <cell r="D538">
            <v>13659069.09</v>
          </cell>
          <cell r="E538">
            <v>20731045.800000001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20731045.800000001</v>
          </cell>
        </row>
        <row r="539">
          <cell r="B539">
            <v>189202</v>
          </cell>
          <cell r="C539" t="str">
            <v>Eqty Inv-Eqty Met-O F Int                                   189202</v>
          </cell>
          <cell r="D539">
            <v>602676</v>
          </cell>
          <cell r="E539">
            <v>2941525.64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2941525.64</v>
          </cell>
        </row>
        <row r="540">
          <cell r="B540">
            <v>189304</v>
          </cell>
          <cell r="C540" t="str">
            <v>Inv In Meridian Cap Corp                                    189304</v>
          </cell>
          <cell r="D540">
            <v>0</v>
          </cell>
          <cell r="E540">
            <v>5000000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5000000</v>
          </cell>
        </row>
        <row r="541">
          <cell r="B541">
            <v>189306</v>
          </cell>
          <cell r="C541" t="str">
            <v>Comm Pres Corp Coll Tr No                                   189306</v>
          </cell>
          <cell r="D541">
            <v>1610990.31</v>
          </cell>
          <cell r="E541">
            <v>1610990.31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1610990.31</v>
          </cell>
        </row>
        <row r="542">
          <cell r="B542">
            <v>189310</v>
          </cell>
          <cell r="C542" t="str">
            <v>Eqty Inv-Properties Llc                                     189310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B543">
            <v>189400</v>
          </cell>
          <cell r="C543" t="str">
            <v>Eqty Inv- Cm- Oth Sects                                     189400</v>
          </cell>
          <cell r="D543">
            <v>1814885.1300000001</v>
          </cell>
          <cell r="E543">
            <v>1826851.4500000002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1826851.4500000002</v>
          </cell>
        </row>
        <row r="544">
          <cell r="B544">
            <v>189401</v>
          </cell>
          <cell r="C544" t="str">
            <v>Equty Inv-C Meth-Fund Shs                                   189401</v>
          </cell>
          <cell r="D544">
            <v>504593.75</v>
          </cell>
          <cell r="E544">
            <v>25029716.800000001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25029716.800000001</v>
          </cell>
        </row>
        <row r="545">
          <cell r="B545">
            <v>189402</v>
          </cell>
          <cell r="C545" t="str">
            <v>Ety Inv-C Met-Oth F Inter                                   189402</v>
          </cell>
          <cell r="D545">
            <v>0</v>
          </cell>
          <cell r="E545">
            <v>1515727.34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1515727.34</v>
          </cell>
        </row>
        <row r="546">
          <cell r="B546">
            <v>189403</v>
          </cell>
          <cell r="C546" t="str">
            <v>Equty Inv-C Meth-Cr Inst                                    189403</v>
          </cell>
          <cell r="D546">
            <v>0</v>
          </cell>
          <cell r="E546">
            <v>161700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161700</v>
          </cell>
        </row>
        <row r="547">
          <cell r="B547">
            <v>231499</v>
          </cell>
          <cell r="C547" t="str">
            <v>Eqty Inv-Cm Impairment                                      231499</v>
          </cell>
          <cell r="D547">
            <v>0</v>
          </cell>
          <cell r="E547">
            <v>8620362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8620362</v>
          </cell>
        </row>
        <row r="548">
          <cell r="B548">
            <v>189404</v>
          </cell>
          <cell r="C548" t="str">
            <v>Investment-Cost Method                                      189404</v>
          </cell>
          <cell r="D548">
            <v>0</v>
          </cell>
          <cell r="E548">
            <v>0</v>
          </cell>
          <cell r="F548">
            <v>5999999.8700000001</v>
          </cell>
          <cell r="G548">
            <v>0</v>
          </cell>
          <cell r="H548">
            <v>0</v>
          </cell>
          <cell r="I548">
            <v>5999999.8700000001</v>
          </cell>
          <cell r="J548">
            <v>0</v>
          </cell>
          <cell r="K548">
            <v>5999999.8700000001</v>
          </cell>
        </row>
        <row r="549">
          <cell r="B549" t="str">
            <v>R_CF4_1752</v>
          </cell>
          <cell r="C549" t="str">
            <v>Equity Secur That Do Not Have Fv                            R_CF4_1752</v>
          </cell>
          <cell r="D549">
            <v>805472387.13</v>
          </cell>
          <cell r="E549">
            <v>840631586.46000004</v>
          </cell>
          <cell r="F549">
            <v>5999999.8700000001</v>
          </cell>
          <cell r="G549">
            <v>0</v>
          </cell>
          <cell r="H549">
            <v>0</v>
          </cell>
          <cell r="I549">
            <v>5999999.8700000001</v>
          </cell>
          <cell r="J549">
            <v>0</v>
          </cell>
          <cell r="K549">
            <v>846631586.32999992</v>
          </cell>
        </row>
        <row r="550">
          <cell r="B550">
            <v>180650</v>
          </cell>
          <cell r="C550" t="str">
            <v>Boli - Dcp/Serp                                             180650</v>
          </cell>
          <cell r="D550">
            <v>8424846.7599999998</v>
          </cell>
          <cell r="E550">
            <v>8424846.7599999998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8424846.7599999998</v>
          </cell>
        </row>
        <row r="551">
          <cell r="B551">
            <v>180900</v>
          </cell>
          <cell r="C551" t="str">
            <v>Bank Owned Life Insurance                                   180900</v>
          </cell>
          <cell r="D551">
            <v>23386755.640000001</v>
          </cell>
          <cell r="E551">
            <v>32547051.740000002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32547051.740000002</v>
          </cell>
        </row>
        <row r="552">
          <cell r="B552">
            <v>183200</v>
          </cell>
          <cell r="C552" t="str">
            <v>Boli - 1st Dewitt                                           183200</v>
          </cell>
          <cell r="D552">
            <v>413423.67</v>
          </cell>
          <cell r="E552">
            <v>413423.67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413423.67</v>
          </cell>
        </row>
        <row r="553">
          <cell r="B553">
            <v>188300</v>
          </cell>
          <cell r="C553" t="str">
            <v>Boli - General                                              188300</v>
          </cell>
          <cell r="D553">
            <v>664051057.84000003</v>
          </cell>
          <cell r="E553">
            <v>664051057.84000003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664051057.84000003</v>
          </cell>
        </row>
        <row r="554">
          <cell r="B554">
            <v>188401</v>
          </cell>
          <cell r="C554" t="str">
            <v>Closed Insurance Invest Esi-Ms                              188401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B555">
            <v>188402</v>
          </cell>
          <cell r="C555" t="str">
            <v>Cvs Life Insurance - Ms                                     188402</v>
          </cell>
          <cell r="D555">
            <v>641143.9</v>
          </cell>
          <cell r="E555">
            <v>641143.9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641143.9</v>
          </cell>
        </row>
        <row r="556">
          <cell r="B556">
            <v>188403</v>
          </cell>
          <cell r="C556" t="str">
            <v>Life Ins Policy Csv-Ms                                      188403</v>
          </cell>
          <cell r="D556">
            <v>0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B557">
            <v>188406</v>
          </cell>
          <cell r="C557" t="str">
            <v>Defer Comp / Boli Compass                                   188406</v>
          </cell>
          <cell r="D557">
            <v>264606.06</v>
          </cell>
          <cell r="E557">
            <v>264606.06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264606.06</v>
          </cell>
        </row>
        <row r="558">
          <cell r="B558">
            <v>188407</v>
          </cell>
          <cell r="C558" t="str">
            <v>Csv - Serp                                                  188407</v>
          </cell>
          <cell r="D558">
            <v>3409703.19</v>
          </cell>
          <cell r="E558">
            <v>3409703.19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3409703.19</v>
          </cell>
        </row>
        <row r="559">
          <cell r="B559">
            <v>188410</v>
          </cell>
          <cell r="C559" t="str">
            <v>Closed Other Assets - Cash Sur V                            188410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B560">
            <v>188411</v>
          </cell>
          <cell r="C560" t="str">
            <v>Boli Yf Dir Def Comp -Way                                   188411</v>
          </cell>
          <cell r="D560">
            <v>8205425.5199999996</v>
          </cell>
          <cell r="E560">
            <v>8205425.5199999996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8205425.5199999996</v>
          </cell>
        </row>
        <row r="561">
          <cell r="B561">
            <v>188412</v>
          </cell>
          <cell r="C561" t="str">
            <v>Boli 1998 Yf Serp - Way                                     188412</v>
          </cell>
          <cell r="D561">
            <v>16723172.42</v>
          </cell>
          <cell r="E561">
            <v>16723172.42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16723172.42</v>
          </cell>
        </row>
        <row r="562">
          <cell r="B562">
            <v>188414</v>
          </cell>
          <cell r="C562" t="str">
            <v>Coli - Icb                                                  188414</v>
          </cell>
          <cell r="D562">
            <v>7632065.5499999998</v>
          </cell>
          <cell r="E562">
            <v>7632065.5499999998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7632065.5499999998</v>
          </cell>
        </row>
        <row r="563">
          <cell r="B563">
            <v>188418</v>
          </cell>
          <cell r="C563" t="str">
            <v>Other Boli - Icb                                            188418</v>
          </cell>
          <cell r="D563">
            <v>768959.54</v>
          </cell>
          <cell r="E563">
            <v>768959.54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768959.54</v>
          </cell>
        </row>
        <row r="564">
          <cell r="B564" t="str">
            <v>R_CF5a_K201</v>
          </cell>
          <cell r="C564" t="str">
            <v>General Acct Life Insurance Assets                          R_CF5a_K201</v>
          </cell>
          <cell r="D564">
            <v>733921160.08999991</v>
          </cell>
          <cell r="E564">
            <v>743081456.18999994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743081456.18999994</v>
          </cell>
        </row>
        <row r="565">
          <cell r="B565">
            <v>188301</v>
          </cell>
          <cell r="C565" t="str">
            <v>Boli - Specific                                             188301</v>
          </cell>
          <cell r="D565">
            <v>69114916.239999995</v>
          </cell>
          <cell r="E565">
            <v>69114916.239999995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69114916.239999995</v>
          </cell>
        </row>
        <row r="566">
          <cell r="B566" t="str">
            <v>R_CF5b_K202</v>
          </cell>
          <cell r="C566" t="str">
            <v>Separate Acct Life Insurance Assets                         R_CF5b_K202</v>
          </cell>
          <cell r="D566">
            <v>69114916.239999995</v>
          </cell>
          <cell r="E566">
            <v>69114916.239999995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69114916.239999995</v>
          </cell>
        </row>
        <row r="567">
          <cell r="B567">
            <v>188302</v>
          </cell>
          <cell r="C567" t="str">
            <v>Boli - Hybrid                                               188302</v>
          </cell>
          <cell r="D567">
            <v>849262127.70000005</v>
          </cell>
          <cell r="E567">
            <v>849262127.70000005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849262127.70000005</v>
          </cell>
        </row>
        <row r="568">
          <cell r="B568" t="str">
            <v>R_CF5c_K270</v>
          </cell>
          <cell r="C568" t="str">
            <v>Hybrid Acct Life Insurance Assets                           R_CF5c_K270</v>
          </cell>
          <cell r="D568">
            <v>849262127.70000005</v>
          </cell>
          <cell r="E568">
            <v>849262127.70000005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849262127.70000005</v>
          </cell>
        </row>
        <row r="569">
          <cell r="B569" t="str">
            <v>R_CF5</v>
          </cell>
          <cell r="C569" t="str">
            <v>Life Insurance Assets                                       R_CF5</v>
          </cell>
          <cell r="D569">
            <v>1652298204.03</v>
          </cell>
          <cell r="E569">
            <v>1661458500.1300001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1661458500.1300001</v>
          </cell>
        </row>
        <row r="570">
          <cell r="B570">
            <v>171000</v>
          </cell>
          <cell r="C570" t="str">
            <v>Prepaid Ins - Off-Line                                      171000</v>
          </cell>
          <cell r="D570">
            <v>732026.19</v>
          </cell>
          <cell r="E570">
            <v>732026.19</v>
          </cell>
          <cell r="F570">
            <v>1978837.24</v>
          </cell>
          <cell r="G570">
            <v>0</v>
          </cell>
          <cell r="H570">
            <v>0</v>
          </cell>
          <cell r="I570">
            <v>1978837.24</v>
          </cell>
          <cell r="J570">
            <v>0</v>
          </cell>
          <cell r="K570">
            <v>2710863.4299999997</v>
          </cell>
        </row>
        <row r="571">
          <cell r="B571">
            <v>171001</v>
          </cell>
          <cell r="C571" t="str">
            <v>Prepaid Auto Insurance                                      171001</v>
          </cell>
          <cell r="D571">
            <v>16029</v>
          </cell>
          <cell r="E571">
            <v>16029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16029</v>
          </cell>
        </row>
        <row r="572">
          <cell r="B572">
            <v>171002</v>
          </cell>
          <cell r="C572" t="str">
            <v>Prepaid Mtg E &amp; O Insurance                                 171002</v>
          </cell>
          <cell r="D572">
            <v>32016</v>
          </cell>
          <cell r="E572">
            <v>32016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32016</v>
          </cell>
        </row>
        <row r="573">
          <cell r="B573">
            <v>171020</v>
          </cell>
          <cell r="C573" t="str">
            <v>Prepaid D &amp; O Insurance                                     171020</v>
          </cell>
          <cell r="D573">
            <v>141201.25</v>
          </cell>
          <cell r="E573">
            <v>2200650.0499999998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2200650.0499999998</v>
          </cell>
        </row>
        <row r="574">
          <cell r="B574">
            <v>171021</v>
          </cell>
          <cell r="C574" t="str">
            <v>Prepaid Fiduciary Liab                                      171021</v>
          </cell>
          <cell r="D574">
            <v>93755</v>
          </cell>
          <cell r="E574">
            <v>93755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93755</v>
          </cell>
        </row>
        <row r="575">
          <cell r="B575">
            <v>171022</v>
          </cell>
          <cell r="C575" t="str">
            <v>Prepaid E &amp; O Insurance                                     171022</v>
          </cell>
          <cell r="D575">
            <v>320806.25</v>
          </cell>
          <cell r="E575">
            <v>320806.25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320806.25</v>
          </cell>
        </row>
        <row r="576">
          <cell r="B576">
            <v>171024</v>
          </cell>
          <cell r="C576" t="str">
            <v>Prepaid Epl Insurance                                       171024</v>
          </cell>
          <cell r="D576">
            <v>95170.5</v>
          </cell>
          <cell r="E576">
            <v>95170.5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95170.5</v>
          </cell>
        </row>
        <row r="577">
          <cell r="B577">
            <v>171025</v>
          </cell>
          <cell r="C577" t="str">
            <v>Prepaid Fin Inst Bond                                       171025</v>
          </cell>
          <cell r="D577">
            <v>178978.25</v>
          </cell>
          <cell r="E577">
            <v>178978.25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178978.25</v>
          </cell>
        </row>
        <row r="578">
          <cell r="B578">
            <v>171030</v>
          </cell>
          <cell r="C578" t="str">
            <v>Prepaid Prop/Cas Ins                                        171030</v>
          </cell>
          <cell r="D578">
            <v>68519.48</v>
          </cell>
          <cell r="E578">
            <v>68519.48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68519.48</v>
          </cell>
        </row>
        <row r="579">
          <cell r="B579">
            <v>171035</v>
          </cell>
          <cell r="C579" t="str">
            <v>Prepaid Other Misc Bonds                                    171035</v>
          </cell>
          <cell r="D579">
            <v>13466.68</v>
          </cell>
          <cell r="E579">
            <v>13466.68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13466.68</v>
          </cell>
        </row>
        <row r="580">
          <cell r="B580">
            <v>171040</v>
          </cell>
          <cell r="C580" t="str">
            <v>Prepaid Work Comp Ins                                       171040</v>
          </cell>
          <cell r="D580">
            <v>841059</v>
          </cell>
          <cell r="E580">
            <v>841059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841059</v>
          </cell>
        </row>
        <row r="581">
          <cell r="B581">
            <v>171060</v>
          </cell>
          <cell r="C581" t="str">
            <v>Prepaid Scusa Referal Fee                                   171060</v>
          </cell>
          <cell r="D581">
            <v>8325000</v>
          </cell>
          <cell r="E581">
            <v>8325000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-8325000</v>
          </cell>
          <cell r="K581">
            <v>0</v>
          </cell>
        </row>
        <row r="582">
          <cell r="B582">
            <v>171080</v>
          </cell>
          <cell r="C582" t="str">
            <v>Prepaid Rent - Sale/Lease                                   171080</v>
          </cell>
          <cell r="D582">
            <v>84214494.189999998</v>
          </cell>
          <cell r="E582">
            <v>84214494.189999998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84214494.189999998</v>
          </cell>
        </row>
        <row r="583">
          <cell r="B583">
            <v>171085</v>
          </cell>
          <cell r="C583" t="str">
            <v>Contra Prepaid Rent Slb                                     171085</v>
          </cell>
          <cell r="D583">
            <v>-7941927</v>
          </cell>
          <cell r="E583">
            <v>-7941927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-7941927</v>
          </cell>
        </row>
        <row r="584">
          <cell r="B584">
            <v>171090</v>
          </cell>
          <cell r="C584" t="str">
            <v>Prepaid Rent - Cap Leases                                   171090</v>
          </cell>
          <cell r="D584">
            <v>317813.07</v>
          </cell>
          <cell r="E584">
            <v>317813.07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317813.07</v>
          </cell>
        </row>
        <row r="585">
          <cell r="B585">
            <v>171091</v>
          </cell>
          <cell r="C585" t="str">
            <v>Prepaid Rent Expense                                        171091</v>
          </cell>
          <cell r="D585">
            <v>8491.7000000000007</v>
          </cell>
          <cell r="E585">
            <v>8491.7000000000007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8491.7000000000007</v>
          </cell>
        </row>
        <row r="586">
          <cell r="B586">
            <v>171092</v>
          </cell>
          <cell r="C586" t="str">
            <v>Ppd Rent Exp Office Bldg                                    171092</v>
          </cell>
          <cell r="D586">
            <v>613594.51</v>
          </cell>
          <cell r="E586">
            <v>613594.51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613594.51</v>
          </cell>
        </row>
        <row r="587">
          <cell r="B587">
            <v>171150</v>
          </cell>
          <cell r="C587" t="str">
            <v>Prepaid Mortgage Fees                                       171150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B588">
            <v>171413</v>
          </cell>
          <cell r="C588" t="str">
            <v>Ppd Tm Recruit &amp;Screening                                   171413</v>
          </cell>
          <cell r="D588">
            <v>350939.3</v>
          </cell>
          <cell r="E588">
            <v>350939.3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350939.3</v>
          </cell>
        </row>
        <row r="589">
          <cell r="B589">
            <v>171660</v>
          </cell>
          <cell r="C589" t="str">
            <v>Closed Ppd Rewards &amp; Recognition                            171660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</row>
        <row r="590">
          <cell r="B590">
            <v>171702</v>
          </cell>
          <cell r="C590" t="str">
            <v>Closed Ppd It Productn Produban                             171702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B591">
            <v>171704</v>
          </cell>
          <cell r="C591" t="str">
            <v>Ppd Facilities Mgmnt                                        171704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B592">
            <v>171706</v>
          </cell>
          <cell r="C592" t="str">
            <v>Ppd Hr Mgmnt Svcs - Sgf                                     171706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</row>
        <row r="593">
          <cell r="B593">
            <v>171707</v>
          </cell>
          <cell r="C593" t="str">
            <v>Closed Atm Maint-Produban Us                                171707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</row>
        <row r="594">
          <cell r="B594">
            <v>171708</v>
          </cell>
          <cell r="C594" t="str">
            <v>Closed Sw Maint-Produban Us                                 171708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</row>
        <row r="595">
          <cell r="B595">
            <v>171709</v>
          </cell>
          <cell r="C595" t="str">
            <v>Closed Hw Maint-Produban Us                                 171709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B596">
            <v>171710</v>
          </cell>
          <cell r="C596" t="str">
            <v>Closed Ppd Online Proc Produban                             171710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B597">
            <v>171711</v>
          </cell>
          <cell r="C597" t="str">
            <v>Closed Ppd Tech Ven Produban Us                             171711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B598">
            <v>171712</v>
          </cell>
          <cell r="C598" t="str">
            <v>Closed Ppd Telephone - Produban                             171712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</row>
        <row r="599">
          <cell r="B599">
            <v>171713</v>
          </cell>
          <cell r="C599" t="str">
            <v>Ppd It Productn Produban                                    171713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</row>
        <row r="600">
          <cell r="B600">
            <v>171870</v>
          </cell>
          <cell r="C600" t="str">
            <v>Prepaid Taxes                                               171870</v>
          </cell>
          <cell r="D600">
            <v>1298862</v>
          </cell>
          <cell r="E600">
            <v>1298862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1298862</v>
          </cell>
        </row>
        <row r="601">
          <cell r="B601">
            <v>171890</v>
          </cell>
          <cell r="C601" t="str">
            <v>Prepaid Outside Services                                    171890</v>
          </cell>
          <cell r="D601">
            <v>170714.87</v>
          </cell>
          <cell r="E601">
            <v>170714.87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170714.87</v>
          </cell>
        </row>
        <row r="602">
          <cell r="B602">
            <v>171900</v>
          </cell>
          <cell r="C602" t="str">
            <v>Prepaid Dues &amp; Subscripti                                   171900</v>
          </cell>
          <cell r="D602">
            <v>666528.78</v>
          </cell>
          <cell r="E602">
            <v>681528.79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681528.79</v>
          </cell>
        </row>
        <row r="603">
          <cell r="B603">
            <v>171903</v>
          </cell>
          <cell r="C603" t="str">
            <v>Prepd Exp &amp; Ap In Proc                                      171903</v>
          </cell>
          <cell r="D603">
            <v>11885914.48</v>
          </cell>
          <cell r="E603">
            <v>11885914.48</v>
          </cell>
          <cell r="F603">
            <v>12650519.539999999</v>
          </cell>
          <cell r="G603">
            <v>0</v>
          </cell>
          <cell r="H603">
            <v>0</v>
          </cell>
          <cell r="I603">
            <v>12650519.539999999</v>
          </cell>
          <cell r="J603">
            <v>0</v>
          </cell>
          <cell r="K603">
            <v>24536434.02</v>
          </cell>
        </row>
        <row r="604">
          <cell r="B604">
            <v>171905</v>
          </cell>
          <cell r="C604" t="str">
            <v>Prepaid Expenses-Recur                                      171905</v>
          </cell>
          <cell r="D604">
            <v>68750</v>
          </cell>
          <cell r="E604">
            <v>68750</v>
          </cell>
          <cell r="F604">
            <v>41971.199999999997</v>
          </cell>
          <cell r="G604">
            <v>0</v>
          </cell>
          <cell r="H604">
            <v>0</v>
          </cell>
          <cell r="I604">
            <v>41971.199999999997</v>
          </cell>
          <cell r="J604">
            <v>0</v>
          </cell>
          <cell r="K604">
            <v>110721.2</v>
          </cell>
        </row>
        <row r="605">
          <cell r="B605">
            <v>171906</v>
          </cell>
          <cell r="C605" t="str">
            <v>Prepaid Fee Benelux                                         171906</v>
          </cell>
          <cell r="D605">
            <v>860948.93</v>
          </cell>
          <cell r="E605">
            <v>860948.93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860948.93</v>
          </cell>
        </row>
        <row r="606">
          <cell r="B606">
            <v>171907</v>
          </cell>
          <cell r="C606" t="str">
            <v>Ppd Fin Mrkt Db Srvcs Exp                                   171907</v>
          </cell>
          <cell r="D606">
            <v>4965</v>
          </cell>
          <cell r="E606">
            <v>4965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4965</v>
          </cell>
        </row>
        <row r="607">
          <cell r="B607">
            <v>171908</v>
          </cell>
          <cell r="C607" t="str">
            <v>Ppd Comm Infodb &amp; Service                                   171908</v>
          </cell>
          <cell r="D607">
            <v>689781.51</v>
          </cell>
          <cell r="E607">
            <v>689781.51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689781.51</v>
          </cell>
        </row>
        <row r="608">
          <cell r="B608">
            <v>171909</v>
          </cell>
          <cell r="C608" t="str">
            <v>Ppd Universities Mark Exp                                   171909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</row>
        <row r="609">
          <cell r="B609">
            <v>171910</v>
          </cell>
          <cell r="C609" t="str">
            <v>Ppd Information Mgmt                                        171910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</row>
        <row r="610">
          <cell r="B610">
            <v>171911</v>
          </cell>
          <cell r="C610" t="str">
            <v>Ppd Marketing Research                                      171911</v>
          </cell>
          <cell r="D610">
            <v>163412.51</v>
          </cell>
          <cell r="E610">
            <v>163412.51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163412.51</v>
          </cell>
        </row>
        <row r="611">
          <cell r="B611">
            <v>171912</v>
          </cell>
          <cell r="C611" t="str">
            <v>Ppd Occ Supervisory Exp                                     171912</v>
          </cell>
          <cell r="D611">
            <v>2111862.5</v>
          </cell>
          <cell r="E611">
            <v>2111862.5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2111862.5</v>
          </cell>
        </row>
        <row r="612">
          <cell r="B612">
            <v>171913</v>
          </cell>
          <cell r="C612" t="str">
            <v>Ppd Cards Plastic                                           171913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</row>
        <row r="613">
          <cell r="B613">
            <v>171914</v>
          </cell>
          <cell r="C613" t="str">
            <v>Ppd Cards Printing/Person                                   171914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</row>
        <row r="614">
          <cell r="B614">
            <v>171915</v>
          </cell>
          <cell r="C614" t="str">
            <v>Ppd Printing Expense                                        171915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</row>
        <row r="615">
          <cell r="B615">
            <v>171916</v>
          </cell>
          <cell r="C615" t="str">
            <v>Ppd St Bor-Swap Chath Fee                                   171916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B616">
            <v>171917</v>
          </cell>
          <cell r="C616" t="str">
            <v>Prepaid Insurance - Leases                                  171917</v>
          </cell>
          <cell r="D616">
            <v>0</v>
          </cell>
          <cell r="E616">
            <v>0</v>
          </cell>
          <cell r="F616">
            <v>301147.76</v>
          </cell>
          <cell r="G616">
            <v>0</v>
          </cell>
          <cell r="H616">
            <v>0</v>
          </cell>
          <cell r="I616">
            <v>301147.76</v>
          </cell>
          <cell r="J616">
            <v>0</v>
          </cell>
          <cell r="K616">
            <v>301147.76</v>
          </cell>
        </row>
        <row r="617">
          <cell r="B617">
            <v>171918</v>
          </cell>
          <cell r="C617" t="str">
            <v>Prepaid Transportation                                      171918</v>
          </cell>
          <cell r="D617">
            <v>0</v>
          </cell>
          <cell r="E617">
            <v>0</v>
          </cell>
          <cell r="F617">
            <v>143024.32000000001</v>
          </cell>
          <cell r="G617">
            <v>0</v>
          </cell>
          <cell r="H617">
            <v>0</v>
          </cell>
          <cell r="I617">
            <v>143024.32000000001</v>
          </cell>
          <cell r="J617">
            <v>0</v>
          </cell>
          <cell r="K617">
            <v>143024.32000000001</v>
          </cell>
        </row>
        <row r="618">
          <cell r="B618">
            <v>172180</v>
          </cell>
          <cell r="C618" t="str">
            <v>Software Maintenance                                        172180</v>
          </cell>
          <cell r="D618">
            <v>1743987.36</v>
          </cell>
          <cell r="E618">
            <v>1743987.36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1743987.36</v>
          </cell>
        </row>
        <row r="619">
          <cell r="B619">
            <v>172181</v>
          </cell>
          <cell r="C619" t="str">
            <v>Ff&amp;E Maintenance                                            172181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B620">
            <v>172182</v>
          </cell>
          <cell r="C620" t="str">
            <v>Closed Atm Maintenance                                      172182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B621">
            <v>172183</v>
          </cell>
          <cell r="C621" t="str">
            <v>Hardware Maintenance                                        172183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</row>
        <row r="622">
          <cell r="B622">
            <v>172206</v>
          </cell>
          <cell r="C622" t="str">
            <v>Prepaid Conversion Exp                                      172206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</row>
        <row r="623">
          <cell r="B623">
            <v>172500</v>
          </cell>
          <cell r="C623" t="str">
            <v>Prepaid Naming Rights                                       172500</v>
          </cell>
          <cell r="D623">
            <v>1401627.69</v>
          </cell>
          <cell r="E623">
            <v>1401627.69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1401627.69</v>
          </cell>
        </row>
        <row r="624">
          <cell r="B624">
            <v>173090</v>
          </cell>
          <cell r="C624" t="str">
            <v>Inventory - Printing                                        173090</v>
          </cell>
          <cell r="D624">
            <v>1192461.54</v>
          </cell>
          <cell r="E624">
            <v>1192461.54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1192461.54</v>
          </cell>
        </row>
        <row r="625">
          <cell r="B625">
            <v>181306</v>
          </cell>
          <cell r="C625" t="str">
            <v>Prepaid Loan Fees                                           181306</v>
          </cell>
          <cell r="D625">
            <v>0</v>
          </cell>
          <cell r="E625">
            <v>0</v>
          </cell>
          <cell r="F625">
            <v>23326816.98</v>
          </cell>
          <cell r="G625">
            <v>0</v>
          </cell>
          <cell r="H625">
            <v>-21961878.489999998</v>
          </cell>
          <cell r="I625">
            <v>1364938.4900000021</v>
          </cell>
          <cell r="J625">
            <v>0</v>
          </cell>
          <cell r="K625">
            <v>1364938.4900000021</v>
          </cell>
        </row>
        <row r="626">
          <cell r="B626">
            <v>181308</v>
          </cell>
          <cell r="C626" t="str">
            <v>Accounts Rec Inter Compan                                   181308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B627">
            <v>182300</v>
          </cell>
          <cell r="C627" t="str">
            <v>Prepaid State Income Tax                                    182300</v>
          </cell>
          <cell r="D627">
            <v>26845</v>
          </cell>
          <cell r="E627">
            <v>5054705.6000000006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5054705.6000000006</v>
          </cell>
        </row>
        <row r="628">
          <cell r="B628">
            <v>182360</v>
          </cell>
          <cell r="C628" t="str">
            <v>Closed Sd Rec Res 4 Gt 90                                   182360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</row>
        <row r="629">
          <cell r="B629">
            <v>182361</v>
          </cell>
          <cell r="C629" t="str">
            <v>Closed Sd Rec Res 4 Gt 90                                   182361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B630">
            <v>183081</v>
          </cell>
          <cell r="C630" t="str">
            <v>Ppd Share/Franchise Tax                                     183081</v>
          </cell>
          <cell r="D630">
            <v>17743941.060000002</v>
          </cell>
          <cell r="E630">
            <v>17796612.560000002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17796612.560000002</v>
          </cell>
        </row>
        <row r="631">
          <cell r="B631">
            <v>188430</v>
          </cell>
          <cell r="C631" t="str">
            <v>Bankers Accept - Cust Lia                                   188430</v>
          </cell>
          <cell r="D631">
            <v>3567295.36</v>
          </cell>
          <cell r="E631">
            <v>3567295.36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3567295.36</v>
          </cell>
        </row>
        <row r="632">
          <cell r="B632">
            <v>188504</v>
          </cell>
          <cell r="C632" t="str">
            <v>Closed Pur Mark Oa Dc Com                                   188504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</row>
        <row r="633">
          <cell r="B633">
            <v>131009</v>
          </cell>
          <cell r="C633" t="str">
            <v>Other Assets - Non-Cur                                      131009</v>
          </cell>
          <cell r="D633">
            <v>0</v>
          </cell>
          <cell r="E633">
            <v>0</v>
          </cell>
          <cell r="F633">
            <v>107088.33</v>
          </cell>
          <cell r="G633">
            <v>0</v>
          </cell>
          <cell r="H633">
            <v>0</v>
          </cell>
          <cell r="I633">
            <v>107088.33</v>
          </cell>
          <cell r="J633">
            <v>0</v>
          </cell>
          <cell r="K633">
            <v>107088.33</v>
          </cell>
        </row>
        <row r="634">
          <cell r="B634" t="str">
            <v>R_CF6a_2166</v>
          </cell>
          <cell r="C634" t="str">
            <v>Prepaid Assets                                              R_CF6a_2166</v>
          </cell>
          <cell r="D634">
            <v>132019331.96000002</v>
          </cell>
          <cell r="E634">
            <v>139174312.87000003</v>
          </cell>
          <cell r="F634">
            <v>38549405.369999997</v>
          </cell>
          <cell r="G634">
            <v>0</v>
          </cell>
          <cell r="H634">
            <v>-21961878.489999998</v>
          </cell>
          <cell r="I634">
            <v>16587526.879999999</v>
          </cell>
          <cell r="J634">
            <v>-8325000</v>
          </cell>
          <cell r="K634">
            <v>147436839.75000003</v>
          </cell>
        </row>
        <row r="635">
          <cell r="B635">
            <v>131001</v>
          </cell>
          <cell r="C635" t="str">
            <v>Other Assets Repo Inv - Com                                 131001</v>
          </cell>
          <cell r="D635">
            <v>0</v>
          </cell>
          <cell r="E635">
            <v>0</v>
          </cell>
          <cell r="F635">
            <v>54774.55</v>
          </cell>
          <cell r="G635">
            <v>0</v>
          </cell>
          <cell r="H635">
            <v>0</v>
          </cell>
          <cell r="I635">
            <v>54774.55</v>
          </cell>
          <cell r="J635">
            <v>0</v>
          </cell>
          <cell r="K635">
            <v>54774.55</v>
          </cell>
        </row>
        <row r="636">
          <cell r="B636">
            <v>131220</v>
          </cell>
          <cell r="C636" t="str">
            <v>Other Repossessed Assets                                    131220</v>
          </cell>
          <cell r="D636">
            <v>2484384.17</v>
          </cell>
          <cell r="E636">
            <v>2484384.17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2484384.17</v>
          </cell>
        </row>
        <row r="637">
          <cell r="B637">
            <v>131223</v>
          </cell>
          <cell r="C637" t="str">
            <v>Reo Contra - Repo Assets                                    131223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</row>
        <row r="638">
          <cell r="B638">
            <v>131000</v>
          </cell>
          <cell r="C638" t="str">
            <v>Other Assets - Repo Inv                                     131000</v>
          </cell>
          <cell r="D638">
            <v>0</v>
          </cell>
          <cell r="E638">
            <v>0</v>
          </cell>
          <cell r="F638">
            <v>137593205.30000001</v>
          </cell>
          <cell r="G638">
            <v>0</v>
          </cell>
          <cell r="H638">
            <v>0</v>
          </cell>
          <cell r="I638">
            <v>137593205.30000001</v>
          </cell>
          <cell r="J638">
            <v>0</v>
          </cell>
          <cell r="K638">
            <v>137593205.30000001</v>
          </cell>
        </row>
        <row r="639">
          <cell r="B639" t="str">
            <v>R_CF6b_1578</v>
          </cell>
          <cell r="C639" t="str">
            <v>Repossessed Personal Property                               R_CF6b_1578</v>
          </cell>
          <cell r="D639">
            <v>2484384.17</v>
          </cell>
          <cell r="E639">
            <v>2484384.17</v>
          </cell>
          <cell r="F639">
            <v>137647979.85000002</v>
          </cell>
          <cell r="G639">
            <v>0</v>
          </cell>
          <cell r="H639">
            <v>0</v>
          </cell>
          <cell r="I639">
            <v>137647979.85000002</v>
          </cell>
          <cell r="J639">
            <v>0</v>
          </cell>
          <cell r="K639">
            <v>140132364.02000001</v>
          </cell>
        </row>
        <row r="640">
          <cell r="B640">
            <v>141105</v>
          </cell>
          <cell r="C640" t="str">
            <v>Eurcvb-Ccs-Sant-F133g                                       141105</v>
          </cell>
          <cell r="D640">
            <v>909800.32</v>
          </cell>
          <cell r="E640">
            <v>909800.32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909800.32</v>
          </cell>
        </row>
        <row r="641">
          <cell r="B641">
            <v>141107</v>
          </cell>
          <cell r="C641" t="str">
            <v>Closed Eurcvb-Ccs-Sant-Hdginef-A                            141107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B642">
            <v>141630</v>
          </cell>
          <cell r="C642" t="str">
            <v>Us Trading-Ifrs Fv Collateral Ants                          141630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</row>
        <row r="643">
          <cell r="B643">
            <v>141631</v>
          </cell>
          <cell r="C643" t="str">
            <v>Us Cash Flow - Ifrs Fair Value Ants                         141631</v>
          </cell>
          <cell r="D643">
            <v>0</v>
          </cell>
          <cell r="E643">
            <v>0</v>
          </cell>
          <cell r="F643">
            <v>3003907.01</v>
          </cell>
          <cell r="G643">
            <v>0</v>
          </cell>
          <cell r="H643">
            <v>0</v>
          </cell>
          <cell r="I643">
            <v>3003907.01</v>
          </cell>
          <cell r="J643">
            <v>0</v>
          </cell>
          <cell r="K643">
            <v>3003907.01</v>
          </cell>
        </row>
        <row r="644">
          <cell r="B644">
            <v>141632</v>
          </cell>
          <cell r="C644" t="str">
            <v>Cap Us Trading - Ifrs Trading                               141632</v>
          </cell>
          <cell r="D644">
            <v>0</v>
          </cell>
          <cell r="E644">
            <v>0</v>
          </cell>
          <cell r="F644">
            <v>27018160.07</v>
          </cell>
          <cell r="G644">
            <v>0</v>
          </cell>
          <cell r="H644">
            <v>0</v>
          </cell>
          <cell r="I644">
            <v>27018160.07</v>
          </cell>
          <cell r="J644">
            <v>0</v>
          </cell>
          <cell r="K644">
            <v>27018160.07</v>
          </cell>
        </row>
        <row r="645">
          <cell r="B645">
            <v>141633</v>
          </cell>
          <cell r="C645" t="str">
            <v>Cap Us Trad-Ifrs Trading 3rd Party                          141633</v>
          </cell>
          <cell r="D645">
            <v>0</v>
          </cell>
          <cell r="E645">
            <v>0</v>
          </cell>
          <cell r="F645">
            <v>16580486.91</v>
          </cell>
          <cell r="G645">
            <v>0</v>
          </cell>
          <cell r="H645">
            <v>0</v>
          </cell>
          <cell r="I645">
            <v>16580486.91</v>
          </cell>
          <cell r="J645">
            <v>0</v>
          </cell>
          <cell r="K645">
            <v>16580486.91</v>
          </cell>
        </row>
        <row r="646">
          <cell r="B646">
            <v>141656</v>
          </cell>
          <cell r="C646" t="str">
            <v>Us Treasury Ifrs                                            141656</v>
          </cell>
          <cell r="D646">
            <v>0</v>
          </cell>
          <cell r="E646">
            <v>0</v>
          </cell>
          <cell r="F646">
            <v>63657.05</v>
          </cell>
          <cell r="G646">
            <v>0</v>
          </cell>
          <cell r="H646">
            <v>0</v>
          </cell>
          <cell r="I646">
            <v>63657.05</v>
          </cell>
          <cell r="J646">
            <v>0</v>
          </cell>
          <cell r="K646">
            <v>63657.05</v>
          </cell>
        </row>
        <row r="647">
          <cell r="B647">
            <v>141634</v>
          </cell>
          <cell r="C647" t="str">
            <v>Us Trading - Ifrs Fair Value                                141634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B648">
            <v>142400</v>
          </cell>
          <cell r="C648" t="str">
            <v>Closed Eurcvb-Ccs-Cust-F133g                                142400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</row>
        <row r="649">
          <cell r="B649">
            <v>143000</v>
          </cell>
          <cell r="C649" t="str">
            <v>Fair Value Hedge - Unrlzd Gain                              143000</v>
          </cell>
          <cell r="D649">
            <v>746174.51</v>
          </cell>
          <cell r="E649">
            <v>746174.51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746174.51</v>
          </cell>
        </row>
        <row r="650">
          <cell r="B650">
            <v>142402</v>
          </cell>
          <cell r="C650" t="str">
            <v>Closed Eurcvb-Ccs-Cust-Hdginef-A                            142402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</row>
        <row r="651">
          <cell r="B651">
            <v>146600</v>
          </cell>
          <cell r="C651" t="str">
            <v>Rp Unrlzd Gn- Swap Bank                                     146600</v>
          </cell>
          <cell r="D651">
            <v>11653.48</v>
          </cell>
          <cell r="E651">
            <v>11653.48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11653.48</v>
          </cell>
        </row>
        <row r="652">
          <cell r="B652">
            <v>178540</v>
          </cell>
          <cell r="C652" t="str">
            <v>Cf Hedge Unrlzd Gain- Cust                                  178540</v>
          </cell>
          <cell r="D652">
            <v>2171181.71</v>
          </cell>
          <cell r="E652">
            <v>2171181.71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2171181.71</v>
          </cell>
        </row>
        <row r="653">
          <cell r="B653">
            <v>178544</v>
          </cell>
          <cell r="C653" t="str">
            <v>Fwd Sale Comt Hedge Asset                                   178544</v>
          </cell>
          <cell r="D653">
            <v>91779</v>
          </cell>
          <cell r="E653">
            <v>91779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91779</v>
          </cell>
        </row>
        <row r="654">
          <cell r="B654">
            <v>178545</v>
          </cell>
          <cell r="C654" t="str">
            <v>Mtg Fmv Of Loan Commtmnts                                   178545</v>
          </cell>
          <cell r="D654">
            <v>1727742</v>
          </cell>
          <cell r="E654">
            <v>1727742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1727742</v>
          </cell>
        </row>
        <row r="655">
          <cell r="B655">
            <v>178570</v>
          </cell>
          <cell r="C655" t="str">
            <v>Cf Hedge Unrlzd Gain- Sntdr                                 178570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</row>
        <row r="656">
          <cell r="B656">
            <v>178573</v>
          </cell>
          <cell r="C656" t="str">
            <v>Save/Inv Unrlzd Gain- Sntdr                                 178573</v>
          </cell>
          <cell r="D656">
            <v>5054264.0999999996</v>
          </cell>
          <cell r="E656">
            <v>5054264.0999999996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5054264.0999999996</v>
          </cell>
        </row>
        <row r="657">
          <cell r="B657">
            <v>178600</v>
          </cell>
          <cell r="C657" t="str">
            <v>Unrlzd Gain Shiloh Asc815                                   178600</v>
          </cell>
          <cell r="D657">
            <v>3342495.24</v>
          </cell>
          <cell r="E657">
            <v>3342495.24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3342495.24</v>
          </cell>
        </row>
        <row r="658">
          <cell r="B658">
            <v>178601</v>
          </cell>
          <cell r="C658" t="str">
            <v>Msr Hedge-Unrlz Gain                                        178601</v>
          </cell>
          <cell r="D658">
            <v>8013500.7599999998</v>
          </cell>
          <cell r="E658">
            <v>8013500.7599999998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8013500.7599999998</v>
          </cell>
        </row>
        <row r="659">
          <cell r="B659">
            <v>178602</v>
          </cell>
          <cell r="C659" t="str">
            <v>Tba-Msr Hedge-Unrlz Gain                                    178602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</row>
        <row r="660">
          <cell r="B660">
            <v>178603</v>
          </cell>
          <cell r="C660" t="str">
            <v>Unrlzd Gain Windmills Asc815                                178603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</row>
        <row r="661">
          <cell r="B661">
            <v>178604</v>
          </cell>
          <cell r="C661" t="str">
            <v>Tba-Mbs Unrlzed Asset                                       178604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</row>
        <row r="662">
          <cell r="B662">
            <v>180417</v>
          </cell>
          <cell r="C662" t="str">
            <v>Unrlzd Gain Ois Abbey                                       180417</v>
          </cell>
          <cell r="D662">
            <v>190752.9</v>
          </cell>
          <cell r="E662">
            <v>190752.9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190752.9</v>
          </cell>
        </row>
        <row r="663">
          <cell r="B663">
            <v>187400</v>
          </cell>
          <cell r="C663" t="str">
            <v>Closed Eurcvb-Ccs-Cust Swp I/Rec                            187400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B664">
            <v>178546</v>
          </cell>
          <cell r="C664" t="str">
            <v>Fair Value Hedge Ln Port                                    178546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</row>
        <row r="665">
          <cell r="B665" t="str">
            <v>R_CF6c_C010</v>
          </cell>
          <cell r="C665" t="str">
            <v>Derivatives With A + Fair Value                             R_CF6c_C010</v>
          </cell>
          <cell r="D665">
            <v>22259344.019999996</v>
          </cell>
          <cell r="E665">
            <v>22259344.019999996</v>
          </cell>
          <cell r="F665">
            <v>46666211.039999992</v>
          </cell>
          <cell r="G665">
            <v>0</v>
          </cell>
          <cell r="H665">
            <v>0</v>
          </cell>
          <cell r="I665">
            <v>46666211.039999992</v>
          </cell>
          <cell r="J665">
            <v>0</v>
          </cell>
          <cell r="K665">
            <v>68925555.059999987</v>
          </cell>
        </row>
        <row r="666">
          <cell r="B666">
            <v>181333</v>
          </cell>
          <cell r="C666" t="str">
            <v>Closed Il Insurance Rebates-Ma                              181333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</row>
        <row r="667">
          <cell r="B667" t="str">
            <v>R_CF6d_C436</v>
          </cell>
          <cell r="C667" t="str">
            <v>Retained Int In Accd Int Secur Cc                           R_CF6d_C436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B668" t="str">
            <v>R_CF6e_J448</v>
          </cell>
          <cell r="C668" t="str">
            <v>Fdic Loss-Sharing Indem Assets                              R_CF6e_J448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B669">
            <v>172060</v>
          </cell>
          <cell r="C669" t="str">
            <v>Prepaid Fed Insurance Pre                                   172060</v>
          </cell>
          <cell r="D669">
            <v>1024548.7</v>
          </cell>
          <cell r="E669">
            <v>1024548.7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1024548.7</v>
          </cell>
        </row>
        <row r="670">
          <cell r="B670" t="str">
            <v>R_CF6f_J449</v>
          </cell>
          <cell r="C670" t="str">
            <v>Prepaid Dep Insurance Assessments                           R_CF6f_J449</v>
          </cell>
          <cell r="D670">
            <v>1024548.7</v>
          </cell>
          <cell r="E670">
            <v>1024548.7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1024548.7</v>
          </cell>
        </row>
        <row r="671">
          <cell r="B671">
            <v>149360</v>
          </cell>
          <cell r="C671" t="str">
            <v>Eurcvb-Ccs-Sant Swp I/Rec                                   149360</v>
          </cell>
          <cell r="D671">
            <v>130446.83</v>
          </cell>
          <cell r="E671">
            <v>130446.83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130446.83</v>
          </cell>
        </row>
        <row r="672">
          <cell r="B672">
            <v>188000</v>
          </cell>
          <cell r="C672" t="str">
            <v>Fair Value Hedge - Acc Int Rec Leg                          188000</v>
          </cell>
          <cell r="D672">
            <v>162387.35</v>
          </cell>
          <cell r="E672">
            <v>162387.35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162387.35</v>
          </cell>
        </row>
        <row r="673">
          <cell r="B673" t="str">
            <v>R_CF6g_OA_01</v>
          </cell>
          <cell r="C673" t="str">
            <v>Accrued Interest &amp; Late Charges                             R_CF6g_OA_01</v>
          </cell>
          <cell r="D673">
            <v>292834.18</v>
          </cell>
          <cell r="E673">
            <v>292834.18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292834.18</v>
          </cell>
        </row>
        <row r="674">
          <cell r="B674">
            <v>191208</v>
          </cell>
          <cell r="C674" t="str">
            <v>Derivative Transaction Re                                   191208</v>
          </cell>
          <cell r="D674">
            <v>1161839.1599999999</v>
          </cell>
          <cell r="E674">
            <v>1161839.1599999999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1161839.1599999999</v>
          </cell>
        </row>
        <row r="675">
          <cell r="B675">
            <v>191209</v>
          </cell>
          <cell r="C675" t="str">
            <v>Closed Terminated Swaps R                                   191209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</row>
        <row r="676">
          <cell r="B676" t="str">
            <v>R_CF6g_OA_02</v>
          </cell>
          <cell r="C676" t="str">
            <v>Capital Markets Rec                                         R_CF6g_OA_02</v>
          </cell>
          <cell r="D676">
            <v>1161839.1599999999</v>
          </cell>
          <cell r="E676">
            <v>1161839.1599999999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1161839.1599999999</v>
          </cell>
        </row>
        <row r="677">
          <cell r="B677">
            <v>146206</v>
          </cell>
          <cell r="C677" t="str">
            <v>Risk Part Agrmt Prem Recd                                   146206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</row>
        <row r="678">
          <cell r="B678">
            <v>150015</v>
          </cell>
          <cell r="C678" t="str">
            <v>Cap Mkts Clearance                                          150015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B679" t="str">
            <v>R_CF6g_OA_03</v>
          </cell>
          <cell r="C679" t="str">
            <v>Capital Markets Trading                                     R_CF6g_OA_03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B680">
            <v>150005</v>
          </cell>
          <cell r="C680" t="str">
            <v>Sov Bank S/T Ach Acct                                       150005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B681">
            <v>150027</v>
          </cell>
          <cell r="C681" t="str">
            <v>Identity Protector Dda Ac                                   150027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B682">
            <v>150035</v>
          </cell>
          <cell r="C682" t="str">
            <v>Health Benefits Dda Acct                                    150035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</row>
        <row r="683">
          <cell r="B683">
            <v>150039</v>
          </cell>
          <cell r="C683" t="str">
            <v>Clearing With 5/3 Network                                   150039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</row>
        <row r="684">
          <cell r="B684">
            <v>150042</v>
          </cell>
          <cell r="C684" t="str">
            <v>Checking Sovereign                                          150042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B685">
            <v>150091</v>
          </cell>
          <cell r="C685" t="str">
            <v>Nan Cash Exchange                                           150091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</row>
        <row r="686">
          <cell r="B686">
            <v>152600</v>
          </cell>
          <cell r="C686" t="str">
            <v>Closed On-Us Crossbank Post                                 152600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B687">
            <v>157000</v>
          </cell>
          <cell r="C687" t="str">
            <v>Bank Of New York - Cm                                       157000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</row>
        <row r="688">
          <cell r="B688">
            <v>159600</v>
          </cell>
          <cell r="C688" t="str">
            <v>C B Richard Ellis                                           159600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B689" t="str">
            <v>R_CF6g_OA_04</v>
          </cell>
          <cell r="C689" t="str">
            <v>Cash In Bank                                                R_CF6g_OA_04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B690">
            <v>141856</v>
          </cell>
          <cell r="C690" t="str">
            <v>Collateral Overage Relatedprty                              141856</v>
          </cell>
          <cell r="D690">
            <v>0</v>
          </cell>
          <cell r="E690">
            <v>0</v>
          </cell>
          <cell r="F690">
            <v>2058616.16</v>
          </cell>
          <cell r="G690">
            <v>0</v>
          </cell>
          <cell r="H690">
            <v>0</v>
          </cell>
          <cell r="I690">
            <v>2058616.16</v>
          </cell>
          <cell r="J690">
            <v>0</v>
          </cell>
          <cell r="K690">
            <v>2058616.16</v>
          </cell>
        </row>
        <row r="691">
          <cell r="B691">
            <v>141858</v>
          </cell>
          <cell r="C691" t="str">
            <v>Collateral Overage Third Party                              141858</v>
          </cell>
          <cell r="D691">
            <v>0</v>
          </cell>
          <cell r="E691">
            <v>0</v>
          </cell>
          <cell r="F691">
            <v>303642.90999999997</v>
          </cell>
          <cell r="G691">
            <v>0</v>
          </cell>
          <cell r="H691">
            <v>0</v>
          </cell>
          <cell r="I691">
            <v>303642.90999999997</v>
          </cell>
          <cell r="J691">
            <v>0</v>
          </cell>
          <cell r="K691">
            <v>303642.90999999997</v>
          </cell>
        </row>
        <row r="692">
          <cell r="B692">
            <v>142020</v>
          </cell>
          <cell r="C692" t="str">
            <v>Shiloh Iii Secrty Dep-Ca                                    142020</v>
          </cell>
          <cell r="D692">
            <v>50000</v>
          </cell>
          <cell r="E692">
            <v>50000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50000</v>
          </cell>
        </row>
        <row r="693">
          <cell r="B693">
            <v>142076</v>
          </cell>
          <cell r="C693" t="str">
            <v>Santander Cash Coll                                         142076</v>
          </cell>
          <cell r="D693">
            <v>33590000</v>
          </cell>
          <cell r="E693">
            <v>33590000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33590000</v>
          </cell>
        </row>
        <row r="694">
          <cell r="B694">
            <v>142077</v>
          </cell>
          <cell r="C694" t="str">
            <v>Cash Collateral Account                                     142077</v>
          </cell>
          <cell r="D694">
            <v>58837992.140000001</v>
          </cell>
          <cell r="E694">
            <v>58837992.140000001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58837992.140000001</v>
          </cell>
        </row>
        <row r="695">
          <cell r="B695">
            <v>142079</v>
          </cell>
          <cell r="C695" t="str">
            <v>Abbey Cash Collateral                                       142079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B696">
            <v>154550</v>
          </cell>
          <cell r="C696" t="str">
            <v>Restr Cash Res - Pledged                                    154550</v>
          </cell>
          <cell r="D696">
            <v>0</v>
          </cell>
          <cell r="E696">
            <v>0</v>
          </cell>
          <cell r="F696">
            <v>621852964.37</v>
          </cell>
          <cell r="G696">
            <v>0</v>
          </cell>
          <cell r="H696">
            <v>0</v>
          </cell>
          <cell r="I696">
            <v>621852964.37</v>
          </cell>
          <cell r="J696">
            <v>0</v>
          </cell>
          <cell r="K696">
            <v>621852964.37</v>
          </cell>
        </row>
        <row r="697">
          <cell r="B697">
            <v>154551</v>
          </cell>
          <cell r="C697" t="str">
            <v>Restricted Collections                                      154551</v>
          </cell>
          <cell r="D697">
            <v>0</v>
          </cell>
          <cell r="E697">
            <v>0</v>
          </cell>
          <cell r="F697">
            <v>1130096823.8199999</v>
          </cell>
          <cell r="G697">
            <v>0</v>
          </cell>
          <cell r="H697">
            <v>0</v>
          </cell>
          <cell r="I697">
            <v>1130096823.8199999</v>
          </cell>
          <cell r="J697">
            <v>0</v>
          </cell>
          <cell r="K697">
            <v>1130096823.8199999</v>
          </cell>
        </row>
        <row r="698">
          <cell r="B698">
            <v>154552</v>
          </cell>
          <cell r="C698" t="str">
            <v>Restr Csh Cap Int-Pledg                                     154552</v>
          </cell>
          <cell r="D698">
            <v>0</v>
          </cell>
          <cell r="E698">
            <v>0</v>
          </cell>
          <cell r="F698">
            <v>-0.01</v>
          </cell>
          <cell r="G698">
            <v>0</v>
          </cell>
          <cell r="H698">
            <v>0</v>
          </cell>
          <cell r="I698">
            <v>-0.01</v>
          </cell>
          <cell r="J698">
            <v>0</v>
          </cell>
          <cell r="K698">
            <v>-0.01</v>
          </cell>
        </row>
        <row r="699">
          <cell r="B699">
            <v>154553</v>
          </cell>
          <cell r="C699" t="str">
            <v>Restr Csh Prefund-Pledg                                     154553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</row>
        <row r="700">
          <cell r="B700">
            <v>154607</v>
          </cell>
          <cell r="C700" t="str">
            <v>Deutsch Bank Reinv Cash                                     154607</v>
          </cell>
          <cell r="D700">
            <v>9371342.4600000009</v>
          </cell>
          <cell r="E700">
            <v>9371342.4600000009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9371342.4600000009</v>
          </cell>
        </row>
        <row r="701">
          <cell r="B701">
            <v>180052</v>
          </cell>
          <cell r="C701" t="str">
            <v>Ubs-Otc Deriv Cash-Reserve                                  180052</v>
          </cell>
          <cell r="D701">
            <v>2661819.5699999998</v>
          </cell>
          <cell r="E701">
            <v>2661819.5699999998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2661819.5699999998</v>
          </cell>
        </row>
        <row r="702">
          <cell r="B702">
            <v>181346</v>
          </cell>
          <cell r="C702" t="str">
            <v>Fnma Cash Collateral Acct                                   181346</v>
          </cell>
          <cell r="D702">
            <v>876165.54</v>
          </cell>
          <cell r="E702">
            <v>876165.54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876165.54</v>
          </cell>
        </row>
        <row r="703">
          <cell r="B703">
            <v>181509</v>
          </cell>
          <cell r="C703" t="str">
            <v>Fnma Balloon Adv-Mat Lns                                    181509</v>
          </cell>
          <cell r="D703">
            <v>1576417.4</v>
          </cell>
          <cell r="E703">
            <v>1576417.4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1576417.4</v>
          </cell>
        </row>
        <row r="704">
          <cell r="B704" t="str">
            <v>R_CF6g_OA_05</v>
          </cell>
          <cell r="C704" t="str">
            <v>Cash In Bank Restricted                                     R_CF6g_OA_05</v>
          </cell>
          <cell r="D704">
            <v>106963737.11</v>
          </cell>
          <cell r="E704">
            <v>106963737.11</v>
          </cell>
          <cell r="F704">
            <v>1802497789.2199998</v>
          </cell>
          <cell r="G704">
            <v>0</v>
          </cell>
          <cell r="H704">
            <v>0</v>
          </cell>
          <cell r="I704">
            <v>1802497789.2199998</v>
          </cell>
          <cell r="J704">
            <v>0</v>
          </cell>
          <cell r="K704">
            <v>1909461526.3299997</v>
          </cell>
        </row>
        <row r="705">
          <cell r="B705">
            <v>181169</v>
          </cell>
          <cell r="C705" t="str">
            <v>Return Check Icb                                            181169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</row>
        <row r="706">
          <cell r="B706">
            <v>181510</v>
          </cell>
          <cell r="C706" t="str">
            <v>P &amp; I Advance - Mccracken                                   181510</v>
          </cell>
          <cell r="D706">
            <v>10641802.6</v>
          </cell>
          <cell r="E706">
            <v>10641802.6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10641802.6</v>
          </cell>
        </row>
        <row r="707">
          <cell r="B707">
            <v>181511</v>
          </cell>
          <cell r="C707" t="str">
            <v>Corp Adv - Mccracken                                        181511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</row>
        <row r="708">
          <cell r="B708">
            <v>181512</v>
          </cell>
          <cell r="C708" t="str">
            <v>Corporate Cash- Mccracken                                   181512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</row>
        <row r="709">
          <cell r="B709">
            <v>181950</v>
          </cell>
          <cell r="C709" t="str">
            <v>Commer Acct Analysis Rec                                    181950</v>
          </cell>
          <cell r="D709">
            <v>164183.48000000001</v>
          </cell>
          <cell r="E709">
            <v>164183.48000000001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164183.48000000001</v>
          </cell>
        </row>
        <row r="710">
          <cell r="B710">
            <v>181951</v>
          </cell>
          <cell r="C710" t="str">
            <v>Closed Corp Serve Fee Rec - Ne                              181951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B711">
            <v>182500</v>
          </cell>
          <cell r="C711" t="str">
            <v>Current Rent Recvble- Ol                                    182500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B712" t="str">
            <v>R_CF6g_OA_06</v>
          </cell>
          <cell r="C712" t="str">
            <v>Commercial Loan Rec                                         R_CF6g_OA_06</v>
          </cell>
          <cell r="D712">
            <v>10805986.08</v>
          </cell>
          <cell r="E712">
            <v>10805986.08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10805986.08</v>
          </cell>
        </row>
        <row r="713">
          <cell r="B713">
            <v>120039</v>
          </cell>
          <cell r="C713" t="str">
            <v>Ipa Loan Debit Suspense                                     120039</v>
          </cell>
          <cell r="D713">
            <v>1000</v>
          </cell>
          <cell r="E713">
            <v>1000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1000</v>
          </cell>
        </row>
        <row r="714">
          <cell r="B714">
            <v>120051</v>
          </cell>
          <cell r="C714" t="str">
            <v>Lip Bancsource Loans                                        120051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</row>
        <row r="715">
          <cell r="B715">
            <v>120052</v>
          </cell>
          <cell r="C715" t="str">
            <v>Lip Banksource Inst Loans                                   120052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</row>
        <row r="716">
          <cell r="B716">
            <v>120053</v>
          </cell>
          <cell r="C716" t="str">
            <v>Closed Bancsource For Interface                             120053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</row>
        <row r="717">
          <cell r="B717">
            <v>120057</v>
          </cell>
          <cell r="C717" t="str">
            <v>Lip Cons Loan Refinances                                    120057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</row>
        <row r="718">
          <cell r="B718">
            <v>120058</v>
          </cell>
          <cell r="C718" t="str">
            <v>Mhfa Loans In Process                                       120058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</row>
        <row r="719">
          <cell r="B719">
            <v>120060</v>
          </cell>
          <cell r="C719" t="str">
            <v>Lip Account Vims                                            120060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</row>
        <row r="720">
          <cell r="B720">
            <v>120076</v>
          </cell>
          <cell r="C720" t="str">
            <v>Pass-Thru Od Clearing                                       120076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B721">
            <v>120157</v>
          </cell>
          <cell r="C721" t="str">
            <v>Mortgage Refiance In Proc                                   120157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B722">
            <v>181257</v>
          </cell>
          <cell r="C722" t="str">
            <v>Convienence Ck Clearin                                      181257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B723">
            <v>181336</v>
          </cell>
          <cell r="C723" t="str">
            <v>Forced Place Insurance-Pc                                   181336</v>
          </cell>
          <cell r="D723">
            <v>6475594.79</v>
          </cell>
          <cell r="E723">
            <v>6475594.79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6475594.79</v>
          </cell>
        </row>
        <row r="724">
          <cell r="B724">
            <v>181337</v>
          </cell>
          <cell r="C724" t="str">
            <v>Contra Fpi Acct For Charged Off Lns                         181337</v>
          </cell>
          <cell r="D724">
            <v>-2122684.19</v>
          </cell>
          <cell r="E724">
            <v>-2122684.19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-2122684.19</v>
          </cell>
        </row>
        <row r="725">
          <cell r="B725">
            <v>181339</v>
          </cell>
          <cell r="C725" t="str">
            <v>Conscollctnexp Rec(All Lns-Norelns)                         181339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</row>
        <row r="726">
          <cell r="B726">
            <v>181351</v>
          </cell>
          <cell r="C726" t="str">
            <v>Cons Collctn Exp Rec(Re Securd Lns)                         181351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</row>
        <row r="727">
          <cell r="B727">
            <v>181356</v>
          </cell>
          <cell r="C727" t="str">
            <v>Closed Fpi Escrow Balance                                   181356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</row>
        <row r="728">
          <cell r="B728">
            <v>181357</v>
          </cell>
          <cell r="C728" t="str">
            <v>Consforclsre Bids In Proc                                   181357</v>
          </cell>
          <cell r="D728">
            <v>195400</v>
          </cell>
          <cell r="E728">
            <v>195400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195400</v>
          </cell>
        </row>
        <row r="729">
          <cell r="B729">
            <v>181359</v>
          </cell>
          <cell r="C729" t="str">
            <v>Western Union In Process                                    181359</v>
          </cell>
          <cell r="D729">
            <v>69827.62</v>
          </cell>
          <cell r="E729">
            <v>69827.62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69827.62</v>
          </cell>
        </row>
        <row r="730">
          <cell r="B730">
            <v>181560</v>
          </cell>
          <cell r="C730" t="str">
            <v>Contra Annual Fee Accr                                      181560</v>
          </cell>
          <cell r="D730">
            <v>3370623.01</v>
          </cell>
          <cell r="E730">
            <v>3370623.01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3370623.01</v>
          </cell>
        </row>
        <row r="731">
          <cell r="B731">
            <v>181585</v>
          </cell>
          <cell r="C731" t="str">
            <v>Investor Negative Escrow                                    181585</v>
          </cell>
          <cell r="D731">
            <v>27396670.559999999</v>
          </cell>
          <cell r="E731">
            <v>27396670.559999999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27396670.559999999</v>
          </cell>
        </row>
        <row r="732">
          <cell r="B732">
            <v>181600</v>
          </cell>
          <cell r="C732" t="str">
            <v>Scusa Remittance Payments                                   181600</v>
          </cell>
          <cell r="D732">
            <v>34618347.75</v>
          </cell>
          <cell r="E732">
            <v>34618347.75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-32698495.91</v>
          </cell>
          <cell r="K732">
            <v>1919851.8399999999</v>
          </cell>
        </row>
        <row r="733">
          <cell r="B733">
            <v>181605</v>
          </cell>
          <cell r="C733" t="str">
            <v>Mthly Pymt Amt Pending Collect Cust                         181605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B734">
            <v>181606</v>
          </cell>
          <cell r="C734" t="str">
            <v>Pending Ins Collected From Customer                         181606</v>
          </cell>
          <cell r="D734">
            <v>261591.17</v>
          </cell>
          <cell r="E734">
            <v>261591.17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261591.17</v>
          </cell>
        </row>
        <row r="735">
          <cell r="B735">
            <v>181607</v>
          </cell>
          <cell r="C735" t="str">
            <v>Contra Ins Rec Acct Charge Off Loan                         181607</v>
          </cell>
          <cell r="D735">
            <v>-50564.42</v>
          </cell>
          <cell r="E735">
            <v>-50564.42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-50564.42</v>
          </cell>
        </row>
        <row r="736">
          <cell r="B736">
            <v>181608</v>
          </cell>
          <cell r="C736" t="str">
            <v>In Process Exp Are Assessed To Loan                         181608</v>
          </cell>
          <cell r="D736">
            <v>414210.53</v>
          </cell>
          <cell r="E736">
            <v>414210.53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414210.53</v>
          </cell>
        </row>
        <row r="737">
          <cell r="B737">
            <v>181609</v>
          </cell>
          <cell r="C737" t="str">
            <v>In Process Fees Are Assessed To Ln                          181609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</row>
        <row r="738">
          <cell r="B738">
            <v>181610</v>
          </cell>
          <cell r="C738" t="str">
            <v>Bal Pending Collect (Pco)                                   181610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</row>
        <row r="739">
          <cell r="B739">
            <v>181611</v>
          </cell>
          <cell r="C739" t="str">
            <v>Pending Insurance (Seg)                                     181611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</row>
        <row r="740">
          <cell r="B740">
            <v>181612</v>
          </cell>
          <cell r="C740" t="str">
            <v>Il Insurance Rec (Qz9)                                      181612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</row>
        <row r="741">
          <cell r="B741">
            <v>181613</v>
          </cell>
          <cell r="C741" t="str">
            <v>Expenses In Process (010)                                   181613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</row>
        <row r="742">
          <cell r="B742">
            <v>181614</v>
          </cell>
          <cell r="C742" t="str">
            <v>Fees In Process (Pcc)                                       181614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B743">
            <v>181708</v>
          </cell>
          <cell r="C743" t="str">
            <v>Exp In Process (Contra)                                     181708</v>
          </cell>
          <cell r="D743">
            <v>-7403084.1799999997</v>
          </cell>
          <cell r="E743">
            <v>-7403084.1799999997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-7403084.1799999997</v>
          </cell>
        </row>
        <row r="744">
          <cell r="B744">
            <v>181900</v>
          </cell>
          <cell r="C744" t="str">
            <v>Mx-Drv Remittance Paymnts                                   181900</v>
          </cell>
          <cell r="D744">
            <v>-16507.63</v>
          </cell>
          <cell r="E744">
            <v>-16507.63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-16507.63</v>
          </cell>
        </row>
        <row r="745">
          <cell r="B745">
            <v>181903</v>
          </cell>
          <cell r="C745" t="str">
            <v>Prem Insur Unpaid Ot1                                       181903</v>
          </cell>
          <cell r="D745">
            <v>-18530.099999999999</v>
          </cell>
          <cell r="E745">
            <v>-18530.099999999999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-18530.099999999999</v>
          </cell>
        </row>
        <row r="746">
          <cell r="B746">
            <v>181904</v>
          </cell>
          <cell r="C746" t="str">
            <v>Accrued Nsur Fees (525)                                     181904</v>
          </cell>
          <cell r="D746">
            <v>-304238.45</v>
          </cell>
          <cell r="E746">
            <v>-304238.45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-304238.45</v>
          </cell>
        </row>
        <row r="747">
          <cell r="B747">
            <v>181905</v>
          </cell>
          <cell r="C747" t="str">
            <v>Annual Fee Accrual Rec                                      181905</v>
          </cell>
          <cell r="D747">
            <v>-4671144.38</v>
          </cell>
          <cell r="E747">
            <v>-4671144.38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-4671144.38</v>
          </cell>
        </row>
        <row r="748">
          <cell r="B748">
            <v>181910</v>
          </cell>
          <cell r="C748" t="str">
            <v>Annual Fee - Ptn Pos Anf                                    181910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</row>
        <row r="749">
          <cell r="B749">
            <v>182230</v>
          </cell>
          <cell r="C749" t="str">
            <v>Il Insurance Rec                                            182230</v>
          </cell>
          <cell r="D749">
            <v>-68414.27</v>
          </cell>
          <cell r="E749">
            <v>-68414.27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-68414.27</v>
          </cell>
        </row>
        <row r="750">
          <cell r="B750">
            <v>182231</v>
          </cell>
          <cell r="C750" t="str">
            <v>Il Insurance Reb                                            182231</v>
          </cell>
          <cell r="D750">
            <v>-74103.320000000007</v>
          </cell>
          <cell r="E750">
            <v>-74103.320000000007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-74103.320000000007</v>
          </cell>
        </row>
        <row r="751">
          <cell r="B751">
            <v>182239</v>
          </cell>
          <cell r="C751" t="str">
            <v>Accrued Ins Fees Due Cc                                     182239</v>
          </cell>
          <cell r="D751">
            <v>0.05</v>
          </cell>
          <cell r="E751">
            <v>0.05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0.05</v>
          </cell>
        </row>
        <row r="752">
          <cell r="B752">
            <v>182241</v>
          </cell>
          <cell r="C752" t="str">
            <v>Cc Items Pending Pmts Systems                               182241</v>
          </cell>
          <cell r="D752">
            <v>-1521358.25</v>
          </cell>
          <cell r="E752">
            <v>-1521358.25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-1521358.25</v>
          </cell>
        </row>
        <row r="753">
          <cell r="B753">
            <v>182243</v>
          </cell>
          <cell r="C753" t="str">
            <v>Credit Card Pass Thru Pcas-Pnc                              182243</v>
          </cell>
          <cell r="D753">
            <v>15.19</v>
          </cell>
          <cell r="E753">
            <v>15.19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15.19</v>
          </cell>
        </row>
        <row r="754">
          <cell r="B754">
            <v>242230</v>
          </cell>
          <cell r="C754" t="str">
            <v>Mtg Investor Escrow Advan                                   242230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B755" t="str">
            <v>R_CF6g_OA_07</v>
          </cell>
          <cell r="C755" t="str">
            <v>Consumer Loan Rec                                           R_CF6g_OA_07</v>
          </cell>
          <cell r="D755">
            <v>56552651.479999974</v>
          </cell>
          <cell r="E755">
            <v>56552651.479999974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-32698495.91</v>
          </cell>
          <cell r="K755">
            <v>23854155.569999974</v>
          </cell>
        </row>
        <row r="756">
          <cell r="B756">
            <v>157010</v>
          </cell>
          <cell r="C756" t="str">
            <v>Closed Bank Of Ny Bene Ded                                  157010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</row>
        <row r="757">
          <cell r="B757">
            <v>157011</v>
          </cell>
          <cell r="C757" t="str">
            <v>Hsbc Bene Ded                                               157011</v>
          </cell>
          <cell r="D757">
            <v>-11532.5</v>
          </cell>
          <cell r="E757">
            <v>-11532.5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-11532.5</v>
          </cell>
        </row>
        <row r="758">
          <cell r="B758">
            <v>157012</v>
          </cell>
          <cell r="C758" t="str">
            <v>Wells Fargo - Bene Deduct                                   157012</v>
          </cell>
          <cell r="D758">
            <v>-19249.689999999999</v>
          </cell>
          <cell r="E758">
            <v>-19249.689999999999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-19249.689999999999</v>
          </cell>
        </row>
        <row r="759">
          <cell r="B759">
            <v>180018</v>
          </cell>
          <cell r="C759" t="str">
            <v>Treasury  Disposal 999 Multi-Cur                            180018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</row>
        <row r="760">
          <cell r="B760">
            <v>180019</v>
          </cell>
          <cell r="C760" t="str">
            <v>Multi Currency Incident                                     180019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</row>
        <row r="761">
          <cell r="B761">
            <v>180028</v>
          </cell>
          <cell r="C761" t="str">
            <v>Multi Currency Position Account                             180028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</row>
        <row r="762">
          <cell r="B762">
            <v>181400</v>
          </cell>
          <cell r="C762" t="str">
            <v>Fx Currency Errors - Ptn Pos Ian                            181400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</row>
        <row r="763">
          <cell r="B763">
            <v>181401</v>
          </cell>
          <cell r="C763" t="str">
            <v>Usd Currency Errors - Ptn Pos Iar                           181401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B764">
            <v>181104</v>
          </cell>
          <cell r="C764" t="str">
            <v>Interplatform Zf                                            181104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B765">
            <v>181139</v>
          </cell>
          <cell r="C765" t="str">
            <v>Ipa Deposit Debit Suspense                                  181139</v>
          </cell>
          <cell r="D765">
            <v>170</v>
          </cell>
          <cell r="E765">
            <v>170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170</v>
          </cell>
        </row>
        <row r="766">
          <cell r="B766">
            <v>181140</v>
          </cell>
          <cell r="C766" t="str">
            <v>A/R Return Items On Us                                      181140</v>
          </cell>
          <cell r="D766">
            <v>408135.99</v>
          </cell>
          <cell r="E766">
            <v>408135.99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408135.99</v>
          </cell>
        </row>
        <row r="767">
          <cell r="B767">
            <v>181141</v>
          </cell>
          <cell r="C767" t="str">
            <v>Return Item On Us - Ne                                      181141</v>
          </cell>
          <cell r="D767">
            <v>633832.87</v>
          </cell>
          <cell r="E767">
            <v>633832.87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633832.87</v>
          </cell>
        </row>
        <row r="768">
          <cell r="B768">
            <v>181150</v>
          </cell>
          <cell r="C768" t="str">
            <v>Return Lookups - Ma                                         181150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</row>
        <row r="769">
          <cell r="B769">
            <v>181151</v>
          </cell>
          <cell r="C769" t="str">
            <v>Return Lookups - Ne                                         181151</v>
          </cell>
          <cell r="D769">
            <v>16756</v>
          </cell>
          <cell r="E769">
            <v>16756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16756</v>
          </cell>
        </row>
        <row r="770">
          <cell r="B770">
            <v>181160</v>
          </cell>
          <cell r="C770" t="str">
            <v>Return Items Daily                                          181160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</row>
        <row r="771">
          <cell r="B771">
            <v>181162</v>
          </cell>
          <cell r="C771" t="str">
            <v>Doc Pa Zf8 Return Checks                                    181162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</row>
        <row r="772">
          <cell r="B772">
            <v>181170</v>
          </cell>
          <cell r="C772" t="str">
            <v>Return Letter Adjustments                                   181170</v>
          </cell>
          <cell r="D772">
            <v>3134.21</v>
          </cell>
          <cell r="E772">
            <v>3134.21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3134.21</v>
          </cell>
        </row>
        <row r="773">
          <cell r="B773">
            <v>181171</v>
          </cell>
          <cell r="C773" t="str">
            <v>Return Letter Adj - Ne                                      181171</v>
          </cell>
          <cell r="D773">
            <v>-34681.68</v>
          </cell>
          <cell r="E773">
            <v>-34681.68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-34681.68</v>
          </cell>
        </row>
        <row r="774">
          <cell r="B774">
            <v>181179</v>
          </cell>
          <cell r="C774" t="str">
            <v>Fed Phl Cash Letter Adj                                     181179</v>
          </cell>
          <cell r="D774">
            <v>-830993.16</v>
          </cell>
          <cell r="E774">
            <v>-830993.16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-830993.16</v>
          </cell>
        </row>
        <row r="775">
          <cell r="B775">
            <v>181181</v>
          </cell>
          <cell r="C775" t="str">
            <v>Cash Letter Adj - Ne                                        181181</v>
          </cell>
          <cell r="D775">
            <v>57457.88</v>
          </cell>
          <cell r="E775">
            <v>57457.88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57457.88</v>
          </cell>
        </row>
        <row r="776">
          <cell r="B776">
            <v>181183</v>
          </cell>
          <cell r="C776" t="str">
            <v>Network Payment Incoming                                    181183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</row>
        <row r="777">
          <cell r="B777">
            <v>181184</v>
          </cell>
          <cell r="C777" t="str">
            <v>Clearing With 5/3 Network                                   181184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</row>
        <row r="778">
          <cell r="B778">
            <v>181185</v>
          </cell>
          <cell r="C778" t="str">
            <v>Outgoing 5/3 Disputes                                       181185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</row>
        <row r="779">
          <cell r="B779">
            <v>181186</v>
          </cell>
          <cell r="C779" t="str">
            <v>Ss Electronic Reclamation                                   181186</v>
          </cell>
          <cell r="D779">
            <v>1732</v>
          </cell>
          <cell r="E779">
            <v>1732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1732</v>
          </cell>
        </row>
        <row r="780">
          <cell r="B780">
            <v>181187</v>
          </cell>
          <cell r="C780" t="str">
            <v>Closed Br Capture Savings Bonds                             181187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</row>
        <row r="781">
          <cell r="B781">
            <v>181188</v>
          </cell>
          <cell r="C781" t="str">
            <v>Br Capture Canadian                                         181188</v>
          </cell>
          <cell r="D781">
            <v>531584.32999999996</v>
          </cell>
          <cell r="E781">
            <v>531584.32999999996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531584.32999999996</v>
          </cell>
        </row>
        <row r="782">
          <cell r="B782">
            <v>181190</v>
          </cell>
          <cell r="C782" t="str">
            <v>Branch Payoffs/Refinances                                   181190</v>
          </cell>
          <cell r="D782">
            <v>-147734.99</v>
          </cell>
          <cell r="E782">
            <v>-147734.99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-147734.99</v>
          </cell>
        </row>
        <row r="783">
          <cell r="B783">
            <v>181191</v>
          </cell>
          <cell r="C783" t="str">
            <v>Return Checks                                               181191</v>
          </cell>
          <cell r="D783">
            <v>12565</v>
          </cell>
          <cell r="E783">
            <v>12565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12565</v>
          </cell>
        </row>
        <row r="784">
          <cell r="B784">
            <v>181194</v>
          </cell>
          <cell r="C784" t="str">
            <v>Image Remit Canadian                                        181194</v>
          </cell>
          <cell r="D784">
            <v>165358.65</v>
          </cell>
          <cell r="E784">
            <v>165358.65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165358.65</v>
          </cell>
        </row>
        <row r="785">
          <cell r="B785">
            <v>181195</v>
          </cell>
          <cell r="C785" t="str">
            <v>Ptn Position Pqb Return Items                               181195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</row>
        <row r="786">
          <cell r="B786">
            <v>181196</v>
          </cell>
          <cell r="C786" t="str">
            <v>Closed Check Card Provisi                                   181196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</row>
        <row r="787">
          <cell r="B787">
            <v>181197</v>
          </cell>
          <cell r="C787" t="str">
            <v>Closed Atm Provisional                                      181197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</row>
        <row r="788">
          <cell r="B788">
            <v>181198</v>
          </cell>
          <cell r="C788" t="str">
            <v>Closed Check Card Adjustments                               181198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</row>
        <row r="789">
          <cell r="B789">
            <v>181199</v>
          </cell>
          <cell r="C789" t="str">
            <v>Closed Atm Adjustment                                       181199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</row>
        <row r="790">
          <cell r="B790">
            <v>181200</v>
          </cell>
          <cell r="C790" t="str">
            <v>Incidents Non Attrib Ops &amp; Disputes                         181200</v>
          </cell>
          <cell r="D790">
            <v>572748.4</v>
          </cell>
          <cell r="E790">
            <v>572748.4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572748.4</v>
          </cell>
        </row>
        <row r="791">
          <cell r="B791">
            <v>181201</v>
          </cell>
          <cell r="C791" t="str">
            <v>Balance Of Debit Customer Incidents                         181201</v>
          </cell>
          <cell r="D791">
            <v>52401.2</v>
          </cell>
          <cell r="E791">
            <v>52401.2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52401.2</v>
          </cell>
        </row>
        <row r="792">
          <cell r="B792">
            <v>181202</v>
          </cell>
          <cell r="C792" t="str">
            <v>Balance Of Credit Customer Incident                         181202</v>
          </cell>
          <cell r="D792">
            <v>-169428.63</v>
          </cell>
          <cell r="E792">
            <v>-169428.63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-169428.63</v>
          </cell>
        </row>
        <row r="793">
          <cell r="B793">
            <v>181203</v>
          </cell>
          <cell r="C793" t="str">
            <v>Ptn Accum Incdents Dr                                       181203</v>
          </cell>
          <cell r="D793">
            <v>52856.42</v>
          </cell>
          <cell r="E793">
            <v>52856.42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52856.42</v>
          </cell>
        </row>
        <row r="794">
          <cell r="B794">
            <v>181205</v>
          </cell>
          <cell r="C794" t="str">
            <v>Mortgage Return Checks                                      181205</v>
          </cell>
          <cell r="D794">
            <v>4843.75</v>
          </cell>
          <cell r="E794">
            <v>4843.75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4843.75</v>
          </cell>
        </row>
        <row r="795">
          <cell r="B795">
            <v>181206</v>
          </cell>
          <cell r="C795" t="str">
            <v>Atm Terminal Disputes M45                                   181206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</row>
        <row r="796">
          <cell r="B796">
            <v>181208</v>
          </cell>
          <cell r="C796" t="str">
            <v>Bill Pay Provisional Cr                                     181208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B797">
            <v>181221</v>
          </cell>
          <cell r="C797" t="str">
            <v>Customer Adjustments - Ne                                   181221</v>
          </cell>
          <cell r="D797">
            <v>2552.5300000000002</v>
          </cell>
          <cell r="E797">
            <v>2552.5300000000002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2552.5300000000002</v>
          </cell>
        </row>
        <row r="798">
          <cell r="B798">
            <v>181250</v>
          </cell>
          <cell r="C798" t="str">
            <v>Db Settlement Pend Ot1                                      181250</v>
          </cell>
          <cell r="D798">
            <v>15502.66</v>
          </cell>
          <cell r="E798">
            <v>15502.66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15502.66</v>
          </cell>
        </row>
        <row r="799">
          <cell r="B799">
            <v>181251</v>
          </cell>
          <cell r="C799" t="str">
            <v>Asi Pend Db Ap Prod Ot                                      181251</v>
          </cell>
          <cell r="D799">
            <v>376</v>
          </cell>
          <cell r="E799">
            <v>376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376</v>
          </cell>
        </row>
        <row r="800">
          <cell r="B800">
            <v>181254</v>
          </cell>
          <cell r="C800" t="str">
            <v>Missing &amp; Free Suspense                                     181254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</row>
        <row r="801">
          <cell r="B801">
            <v>181255</v>
          </cell>
          <cell r="C801" t="str">
            <v>Ot5 Pend Settlement Western Union                           181255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</row>
        <row r="802">
          <cell r="B802">
            <v>181256</v>
          </cell>
          <cell r="C802" t="str">
            <v>Ot5 Pending Settlement Amex                                 181256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</row>
        <row r="803">
          <cell r="B803">
            <v>181360</v>
          </cell>
          <cell r="C803" t="str">
            <v>Closed Safe Deposit Recei                                   181360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</row>
        <row r="804">
          <cell r="B804">
            <v>181361</v>
          </cell>
          <cell r="C804" t="str">
            <v>Closed Safe Deposit Rec                                     181361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B805">
            <v>181380</v>
          </cell>
          <cell r="C805" t="str">
            <v>Branch Cash Items Acct                                      181380</v>
          </cell>
          <cell r="D805">
            <v>124222.57</v>
          </cell>
          <cell r="E805">
            <v>124222.57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124222.57</v>
          </cell>
        </row>
        <row r="806">
          <cell r="B806">
            <v>181501</v>
          </cell>
          <cell r="C806" t="str">
            <v>Closed Cap Mkts Clearance Acct                              181501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</row>
        <row r="807">
          <cell r="B807">
            <v>191401</v>
          </cell>
          <cell r="C807" t="str">
            <v>Interoffice - Ne                                            191401</v>
          </cell>
          <cell r="D807">
            <v>21694.53</v>
          </cell>
          <cell r="E807">
            <v>21694.53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21694.53</v>
          </cell>
        </row>
        <row r="808">
          <cell r="B808">
            <v>191500</v>
          </cell>
          <cell r="C808" t="str">
            <v>Wire Transfer Clearing                                      191500</v>
          </cell>
          <cell r="D808">
            <v>665220.24</v>
          </cell>
          <cell r="E808">
            <v>665220.24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665220.24</v>
          </cell>
        </row>
        <row r="809">
          <cell r="B809">
            <v>191501</v>
          </cell>
          <cell r="C809" t="str">
            <v>Wu Speedpay New Dda In Process                              191501</v>
          </cell>
          <cell r="D809">
            <v>177700</v>
          </cell>
          <cell r="E809">
            <v>177700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177700</v>
          </cell>
        </row>
        <row r="810">
          <cell r="B810">
            <v>191505</v>
          </cell>
          <cell r="C810" t="str">
            <v>Branch Wire Suspense                                        191505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B811">
            <v>191520</v>
          </cell>
          <cell r="C811" t="str">
            <v>Closed Fees Pending To Be Debite                            191520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B812">
            <v>191521</v>
          </cell>
          <cell r="C812" t="str">
            <v>Outstanding Balances To Settle                              191521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B813">
            <v>191523</v>
          </cell>
          <cell r="C813" t="str">
            <v>Pmts Pending Settle Pqb                                     191523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</row>
        <row r="814">
          <cell r="B814">
            <v>191524</v>
          </cell>
          <cell r="C814" t="str">
            <v>Issue Pmt Pending Sdi                                       191524</v>
          </cell>
          <cell r="D814">
            <v>338265.92</v>
          </cell>
          <cell r="E814">
            <v>338265.92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338265.92</v>
          </cell>
        </row>
        <row r="815">
          <cell r="B815">
            <v>191525</v>
          </cell>
          <cell r="C815" t="str">
            <v>Standby Letter Fees-Check Suspense                          191525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</row>
        <row r="816">
          <cell r="B816">
            <v>191526</v>
          </cell>
          <cell r="C816" t="str">
            <v>Transitory Debits Ira                                       191526</v>
          </cell>
          <cell r="D816">
            <v>24620.9</v>
          </cell>
          <cell r="E816">
            <v>24620.9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24620.9</v>
          </cell>
        </row>
        <row r="817">
          <cell r="B817">
            <v>191550</v>
          </cell>
          <cell r="C817" t="str">
            <v>Chrysler Cap Fund Clrg                                      191550</v>
          </cell>
          <cell r="D817">
            <v>-3062.2</v>
          </cell>
          <cell r="E817">
            <v>-3062.2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-3062.2</v>
          </cell>
        </row>
        <row r="818">
          <cell r="B818">
            <v>191560</v>
          </cell>
          <cell r="C818" t="str">
            <v>Chrysler Cap  Pymt Clrg                                     191560</v>
          </cell>
          <cell r="D818">
            <v>8648505.9199999999</v>
          </cell>
          <cell r="E818">
            <v>8648505.9199999999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-8648505.9199999999</v>
          </cell>
          <cell r="K818">
            <v>0</v>
          </cell>
        </row>
        <row r="819">
          <cell r="B819">
            <v>191600</v>
          </cell>
          <cell r="C819" t="str">
            <v>Wire - Austrialian Fx                                       191600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B820">
            <v>191601</v>
          </cell>
          <cell r="C820" t="str">
            <v>Wire - Canadian Fx                                          191601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</row>
        <row r="821">
          <cell r="B821">
            <v>191602</v>
          </cell>
          <cell r="C821" t="str">
            <v>Wire - Denmark Fx                                           191602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</row>
        <row r="822">
          <cell r="B822">
            <v>191603</v>
          </cell>
          <cell r="C822" t="str">
            <v>Wire - Euro Fx                                              191603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</row>
        <row r="823">
          <cell r="B823">
            <v>191604</v>
          </cell>
          <cell r="C823" t="str">
            <v>Wire - Great Britain Fx                                     191604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</row>
        <row r="824">
          <cell r="B824">
            <v>191605</v>
          </cell>
          <cell r="C824" t="str">
            <v>Wire - Hong Kong Fx                                         191605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B825">
            <v>191606</v>
          </cell>
          <cell r="C825" t="str">
            <v>Wire - Indian Fx                                            191606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B826">
            <v>191607</v>
          </cell>
          <cell r="C826" t="str">
            <v>Wire - Japanese Fx                                          191607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B827">
            <v>191608</v>
          </cell>
          <cell r="C827" t="str">
            <v>Wire - Mexican Fx                                           191608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</row>
        <row r="828">
          <cell r="B828">
            <v>191609</v>
          </cell>
          <cell r="C828" t="str">
            <v>Wire - New Zealand Fx                                       191609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</row>
        <row r="829">
          <cell r="B829">
            <v>191610</v>
          </cell>
          <cell r="C829" t="str">
            <v>Wire - Norwegian Fx                                         191610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</row>
        <row r="830">
          <cell r="B830">
            <v>191611</v>
          </cell>
          <cell r="C830" t="str">
            <v>Wire - Singapore Fx                                         191611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</row>
        <row r="831">
          <cell r="B831">
            <v>191612</v>
          </cell>
          <cell r="C831" t="str">
            <v>Wire - South African Fx                                     191612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</row>
        <row r="832">
          <cell r="B832">
            <v>191613</v>
          </cell>
          <cell r="C832" t="str">
            <v>Wire - Swedish Fx                                           191613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B833">
            <v>191614</v>
          </cell>
          <cell r="C833" t="str">
            <v>Wire - Switzerland Fx                                       191614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B834">
            <v>191615</v>
          </cell>
          <cell r="C834" t="str">
            <v>Wire - Bony Fx                                              191615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</row>
        <row r="835">
          <cell r="B835">
            <v>191616</v>
          </cell>
          <cell r="C835" t="str">
            <v>Wire - Comz Euro Fx                                         191616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</row>
        <row r="836">
          <cell r="B836">
            <v>191617</v>
          </cell>
          <cell r="C836" t="str">
            <v>Wire - Bofi Euro Fx                                         191617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</row>
        <row r="837">
          <cell r="B837">
            <v>191618</v>
          </cell>
          <cell r="C837" t="str">
            <v>Wire - Amex Euro Fx                                         191618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</row>
        <row r="838">
          <cell r="B838">
            <v>191700</v>
          </cell>
          <cell r="C838" t="str">
            <v>Wire Boa- Austrialian Fx                                    191700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B839">
            <v>191701</v>
          </cell>
          <cell r="C839" t="str">
            <v>Wire Boa- Canadian Fx                                       191701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B840">
            <v>191702</v>
          </cell>
          <cell r="C840" t="str">
            <v>Wire Boa- Denmark Fx                                        191702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B841">
            <v>191703</v>
          </cell>
          <cell r="C841" t="str">
            <v>Wire Boa- Euro Fx                                           191703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</row>
        <row r="842">
          <cell r="B842">
            <v>191704</v>
          </cell>
          <cell r="C842" t="str">
            <v>Wire Boa- Great Britain Fx                                  191704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</row>
        <row r="843">
          <cell r="B843">
            <v>191705</v>
          </cell>
          <cell r="C843" t="str">
            <v>Wire Boa- Hong Kong Fx                                      191705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</row>
        <row r="844">
          <cell r="B844">
            <v>191706</v>
          </cell>
          <cell r="C844" t="str">
            <v>Wire Boa- Indian Fx                                         191706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</row>
        <row r="845">
          <cell r="B845">
            <v>191707</v>
          </cell>
          <cell r="C845" t="str">
            <v>Wire Noa- Japanese Fx                                       191707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B846">
            <v>191708</v>
          </cell>
          <cell r="C846" t="str">
            <v>Wire Boa- Mexican Fx                                        191708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B847">
            <v>191709</v>
          </cell>
          <cell r="C847" t="str">
            <v>Wire Boa- New Zealand Fx                                    191709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</row>
        <row r="848">
          <cell r="B848">
            <v>191710</v>
          </cell>
          <cell r="C848" t="str">
            <v>Wire Boa- Norweigan Fx                                      191710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</row>
        <row r="849">
          <cell r="B849">
            <v>191711</v>
          </cell>
          <cell r="C849" t="str">
            <v>Wire Boa- Singapore Fx                                      191711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</row>
        <row r="850">
          <cell r="B850">
            <v>191712</v>
          </cell>
          <cell r="C850" t="str">
            <v>Wire Boa- South African Fx                                  191712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</row>
        <row r="851">
          <cell r="B851">
            <v>191713</v>
          </cell>
          <cell r="C851" t="str">
            <v>Wire Boa- Swedish Fx                                        191713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B852">
            <v>191714</v>
          </cell>
          <cell r="C852" t="str">
            <v>Wire Boa- Switzerland Fx                                    191714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B853">
            <v>191715</v>
          </cell>
          <cell r="C853" t="str">
            <v>Wire Boa- Ils Fx                                            191715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B854">
            <v>191716</v>
          </cell>
          <cell r="C854" t="str">
            <v>Wire Boa Thb Fx                                             191716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</row>
        <row r="855">
          <cell r="B855">
            <v>191717</v>
          </cell>
          <cell r="C855" t="str">
            <v>Wire Boa Try Fx                                             191717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</row>
        <row r="856">
          <cell r="B856">
            <v>191718</v>
          </cell>
          <cell r="C856" t="str">
            <v>Wire Boa Huf Fx                                             191718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</row>
        <row r="857">
          <cell r="B857">
            <v>191719</v>
          </cell>
          <cell r="C857" t="str">
            <v>Wire Boa- Czech Koruna                                      191719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</row>
        <row r="858">
          <cell r="B858">
            <v>191720</v>
          </cell>
          <cell r="C858" t="str">
            <v>Wire Boa- Kuwaiti Dinar                                     191720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</row>
        <row r="859">
          <cell r="B859">
            <v>191721</v>
          </cell>
          <cell r="C859" t="str">
            <v>Wire Boa- Polish Zloty                                      191721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</row>
        <row r="860">
          <cell r="B860">
            <v>191722</v>
          </cell>
          <cell r="C860" t="str">
            <v>Wire Boa- Romanian Leu                                      191722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B861">
            <v>192010</v>
          </cell>
          <cell r="C861" t="str">
            <v>Recovery Missing Br Work                                    192010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B862">
            <v>192012</v>
          </cell>
          <cell r="C862" t="str">
            <v>Nan Debit Card For Collec                                   192012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</row>
        <row r="863">
          <cell r="B863">
            <v>192030</v>
          </cell>
          <cell r="C863" t="str">
            <v>Proof Out Of Bal                                            192030</v>
          </cell>
          <cell r="D863">
            <v>801552.68</v>
          </cell>
          <cell r="E863">
            <v>801552.68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801552.68</v>
          </cell>
        </row>
        <row r="864">
          <cell r="B864">
            <v>192035</v>
          </cell>
          <cell r="C864" t="str">
            <v>Airrs Receivable - Ne                                       192035</v>
          </cell>
          <cell r="D864">
            <v>-155765.03</v>
          </cell>
          <cell r="E864">
            <v>-155765.03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-155765.03</v>
          </cell>
        </row>
        <row r="865">
          <cell r="B865">
            <v>192040</v>
          </cell>
          <cell r="C865" t="str">
            <v>Closed Airrs Atm Receivable                                 192040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</row>
        <row r="866">
          <cell r="B866">
            <v>209975</v>
          </cell>
          <cell r="C866" t="str">
            <v>Nan Dda Unposted                                            209975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B867" t="str">
            <v>R_CF6g_OA_08</v>
          </cell>
          <cell r="C867" t="str">
            <v>Deposit Rec-Cl Adj-Wire Sus                                 R_CF6g_OA_08</v>
          </cell>
          <cell r="D867">
            <v>11961342.77</v>
          </cell>
          <cell r="E867">
            <v>11961342.77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-8648505.9199999999</v>
          </cell>
          <cell r="K867">
            <v>3312836.8499999996</v>
          </cell>
        </row>
        <row r="868">
          <cell r="B868">
            <v>148553</v>
          </cell>
          <cell r="C868" t="str">
            <v>Invest In Shusa Elim                                        148553</v>
          </cell>
          <cell r="D868">
            <v>0</v>
          </cell>
          <cell r="E868">
            <v>-0.03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-0.03</v>
          </cell>
        </row>
        <row r="869">
          <cell r="B869">
            <v>148565</v>
          </cell>
          <cell r="C869" t="str">
            <v>Interco Receivable - Bank                                   148565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</row>
        <row r="870">
          <cell r="B870">
            <v>148636</v>
          </cell>
          <cell r="C870" t="str">
            <v>Due From Sdic                                               148636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</row>
        <row r="871">
          <cell r="B871">
            <v>148666</v>
          </cell>
          <cell r="C871" t="str">
            <v>Interco Expense Alloc Rec                                   148666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</row>
        <row r="872">
          <cell r="B872">
            <v>148672</v>
          </cell>
          <cell r="C872" t="str">
            <v>Due To/From Waypoint Ins                                    148672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</row>
        <row r="873">
          <cell r="B873">
            <v>148692</v>
          </cell>
          <cell r="C873" t="str">
            <v>Due To/From Icbc                                            148692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</row>
        <row r="874">
          <cell r="B874">
            <v>148693</v>
          </cell>
          <cell r="C874" t="str">
            <v>Due From Sov Agency                                         148693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B875">
            <v>148696</v>
          </cell>
          <cell r="C875" t="str">
            <v>Rec Sov Agency Upon C Rec                                   148696</v>
          </cell>
          <cell r="D875">
            <v>17362.25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B876">
            <v>148697</v>
          </cell>
          <cell r="C876" t="str">
            <v>Rec Sov Agency Accrue Com                                   148697</v>
          </cell>
          <cell r="D876">
            <v>3982291.5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</row>
        <row r="877">
          <cell r="B877">
            <v>148745</v>
          </cell>
          <cell r="C877" t="str">
            <v>Interco Ln Coll Shusa                                       148745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</row>
        <row r="878">
          <cell r="B878">
            <v>149580</v>
          </cell>
          <cell r="C878" t="str">
            <v>Currnt Tax Recvble 7037                                     149580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</row>
        <row r="879">
          <cell r="B879">
            <v>149581</v>
          </cell>
          <cell r="C879" t="str">
            <v>Current Tax Receivable 7030                                 149581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</row>
        <row r="880">
          <cell r="B880">
            <v>149590</v>
          </cell>
          <cell r="C880" t="str">
            <v>Current Tax Recvble 7037                                    149590</v>
          </cell>
          <cell r="D880">
            <v>21594141.739999998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B881">
            <v>149591</v>
          </cell>
          <cell r="C881" t="str">
            <v>Currnt Tax Recvble 7030                                     149591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B882">
            <v>149607</v>
          </cell>
          <cell r="C882" t="str">
            <v>Current Tax Receivable 7752                                 149607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B883">
            <v>149617</v>
          </cell>
          <cell r="C883" t="str">
            <v>Currnt Tax Recvble 7752                                     149617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</row>
        <row r="884">
          <cell r="B884">
            <v>149627</v>
          </cell>
          <cell r="C884" t="str">
            <v>Current Tax Receivable 7774                                 149627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</row>
        <row r="885">
          <cell r="B885">
            <v>149637</v>
          </cell>
          <cell r="C885" t="str">
            <v>Currnt Tax Recvble 7774                                     149637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</row>
        <row r="886">
          <cell r="B886">
            <v>149640</v>
          </cell>
          <cell r="C886" t="str">
            <v>Current Tax Receivable 7708                                 149640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</row>
        <row r="887">
          <cell r="B887">
            <v>149650</v>
          </cell>
          <cell r="C887" t="str">
            <v>Currnt Tax Recvble 7708                                     149650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B888" t="str">
            <v>R_CF6g_OA_09</v>
          </cell>
          <cell r="C888" t="str">
            <v>Due From Holding Co                                         R_CF6g_OA_09</v>
          </cell>
          <cell r="D888">
            <v>25593795.489999998</v>
          </cell>
          <cell r="E888">
            <v>-3.0000001192092896E-2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-3.0000001192092896E-2</v>
          </cell>
        </row>
        <row r="889">
          <cell r="B889" t="str">
            <v>R_CF6g_OA_10</v>
          </cell>
          <cell r="C889" t="str">
            <v>Escrow                                                      R_CF6g_OA_10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</row>
        <row r="890">
          <cell r="B890">
            <v>182000</v>
          </cell>
          <cell r="C890" t="str">
            <v>Accrued Fed Tax Rec                                         182000</v>
          </cell>
          <cell r="D890">
            <v>4458755</v>
          </cell>
          <cell r="E890">
            <v>4458755</v>
          </cell>
          <cell r="F890">
            <v>273142393.22000003</v>
          </cell>
          <cell r="G890">
            <v>0</v>
          </cell>
          <cell r="H890">
            <v>0</v>
          </cell>
          <cell r="I890">
            <v>273142393.22000003</v>
          </cell>
          <cell r="J890">
            <v>0</v>
          </cell>
          <cell r="K890">
            <v>277601148.22000003</v>
          </cell>
        </row>
        <row r="891">
          <cell r="B891">
            <v>183400</v>
          </cell>
          <cell r="C891" t="str">
            <v>Due From Irs 03-07 Audits                                   183400</v>
          </cell>
          <cell r="D891">
            <v>374892111.69</v>
          </cell>
          <cell r="E891">
            <v>374892111.69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374892111.69</v>
          </cell>
        </row>
        <row r="892">
          <cell r="B892" t="str">
            <v>R_CF6g_OA_11</v>
          </cell>
          <cell r="C892" t="str">
            <v>Federal Tax Receivable                                      R_CF6g_OA_11</v>
          </cell>
          <cell r="D892">
            <v>379350866.69</v>
          </cell>
          <cell r="E892">
            <v>379350866.69</v>
          </cell>
          <cell r="F892">
            <v>273142393.22000003</v>
          </cell>
          <cell r="G892">
            <v>0</v>
          </cell>
          <cell r="H892">
            <v>0</v>
          </cell>
          <cell r="I892">
            <v>273142393.22000003</v>
          </cell>
          <cell r="J892">
            <v>0</v>
          </cell>
          <cell r="K892">
            <v>652493259.91000009</v>
          </cell>
        </row>
        <row r="893">
          <cell r="B893">
            <v>148540</v>
          </cell>
          <cell r="C893" t="str">
            <v>Reit Interco Rec                                            148540</v>
          </cell>
          <cell r="D893">
            <v>-1.1641532182693481E-10</v>
          </cell>
          <cell r="E893">
            <v>-1.1641532182693481E-10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-1.1641532182693481E-10</v>
          </cell>
        </row>
        <row r="894">
          <cell r="B894">
            <v>148541</v>
          </cell>
          <cell r="C894" t="str">
            <v>Due From Sovereign Bank                                     148541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B895">
            <v>148542</v>
          </cell>
          <cell r="C895" t="str">
            <v>Due From Cap St Sa                                          148542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B896">
            <v>148634</v>
          </cell>
          <cell r="C896" t="str">
            <v>Intercom Sts Hong Kong                                      148634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</row>
        <row r="897">
          <cell r="B897">
            <v>148635</v>
          </cell>
          <cell r="C897" t="str">
            <v>Due From Reit Holdings                                      148635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</row>
        <row r="898">
          <cell r="B898">
            <v>148641</v>
          </cell>
          <cell r="C898" t="str">
            <v>Due From Ssc                                                148641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</row>
        <row r="899">
          <cell r="B899">
            <v>148644</v>
          </cell>
          <cell r="C899" t="str">
            <v>Due From Prec Metals                                        148644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</row>
        <row r="900">
          <cell r="B900">
            <v>148651</v>
          </cell>
          <cell r="C900" t="str">
            <v>Sov Apex Interco Recvble                                    148651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B901">
            <v>148663</v>
          </cell>
          <cell r="C901" t="str">
            <v>Interco Pbe Company                                         148663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B902">
            <v>148670</v>
          </cell>
          <cell r="C902" t="str">
            <v>Due To/From Cbi                                             148670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</row>
        <row r="903">
          <cell r="B903">
            <v>148682</v>
          </cell>
          <cell r="C903" t="str">
            <v>Sov Leasing - Ic Rec                                        148682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</row>
        <row r="904">
          <cell r="B904">
            <v>148688</v>
          </cell>
          <cell r="C904" t="str">
            <v>Due To/From Iccrc                                           148688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B905">
            <v>148691</v>
          </cell>
          <cell r="C905" t="str">
            <v>Interco Rec Scdc                                            148691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</row>
        <row r="906">
          <cell r="B906">
            <v>148710</v>
          </cell>
          <cell r="C906" t="str">
            <v>Interco Commer Prn Reit H                                   148710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B907">
            <v>148711</v>
          </cell>
          <cell r="C907" t="str">
            <v>Interco Commer Int Reit H                                   148711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B908">
            <v>148716</v>
          </cell>
          <cell r="C908" t="str">
            <v>Interco Prin Icb Reinvest                                   148716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B909">
            <v>148717</v>
          </cell>
          <cell r="C909" t="str">
            <v>Interco Int Icb Reinvest                                    148717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</row>
        <row r="910">
          <cell r="B910">
            <v>148718</v>
          </cell>
          <cell r="C910" t="str">
            <v>Interco Prin Scdc                                           148718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</row>
        <row r="911">
          <cell r="B911">
            <v>148719</v>
          </cell>
          <cell r="C911" t="str">
            <v>Interco Int Scdc                                            148719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</row>
        <row r="912">
          <cell r="B912">
            <v>148725</v>
          </cell>
          <cell r="C912" t="str">
            <v>Interco Ln Coll Sov Prec                                    148725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</row>
        <row r="913">
          <cell r="B913">
            <v>148731</v>
          </cell>
          <cell r="C913" t="str">
            <v>Interco Prn Due Lux                                         148731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B914">
            <v>148732</v>
          </cell>
          <cell r="C914" t="str">
            <v>Interco Int Due Lux                                         148732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B915">
            <v>148734</v>
          </cell>
          <cell r="C915" t="str">
            <v>Interco P&amp;I Pmt Sdf                                         148734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</row>
        <row r="916">
          <cell r="B916">
            <v>148802</v>
          </cell>
          <cell r="C916" t="str">
            <v>Accr Income Luxembourg                                      148802</v>
          </cell>
          <cell r="D916">
            <v>7.4505805969238281E-9</v>
          </cell>
          <cell r="E916">
            <v>7.4505805969238281E-9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7.4505805969238281E-9</v>
          </cell>
        </row>
        <row r="917">
          <cell r="B917">
            <v>148867</v>
          </cell>
          <cell r="C917" t="str">
            <v>Interco Rec - Sov Lease                                     148867</v>
          </cell>
          <cell r="D917">
            <v>3.7252902984619141E-9</v>
          </cell>
          <cell r="E917">
            <v>3.7252902984619141E-9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3.7252902984619141E-9</v>
          </cell>
        </row>
        <row r="918">
          <cell r="B918">
            <v>181325</v>
          </cell>
          <cell r="C918" t="str">
            <v>Accts Rec Servicing - Santander                             181325</v>
          </cell>
          <cell r="D918">
            <v>0</v>
          </cell>
          <cell r="E918">
            <v>0</v>
          </cell>
          <cell r="F918">
            <v>996979.46</v>
          </cell>
          <cell r="G918">
            <v>0</v>
          </cell>
          <cell r="H918">
            <v>0</v>
          </cell>
          <cell r="I918">
            <v>996979.46</v>
          </cell>
          <cell r="J918">
            <v>-996979.46</v>
          </cell>
          <cell r="K918">
            <v>0</v>
          </cell>
        </row>
        <row r="919">
          <cell r="B919">
            <v>181326</v>
          </cell>
          <cell r="C919" t="str">
            <v>Ar - Sovereign Temporary                                    181326</v>
          </cell>
          <cell r="D919">
            <v>0</v>
          </cell>
          <cell r="E919">
            <v>0</v>
          </cell>
          <cell r="F919">
            <v>3393453.87</v>
          </cell>
          <cell r="G919">
            <v>0</v>
          </cell>
          <cell r="H919">
            <v>0</v>
          </cell>
          <cell r="I919">
            <v>3393453.87</v>
          </cell>
          <cell r="J919">
            <v>-3393453.87</v>
          </cell>
          <cell r="K919">
            <v>0</v>
          </cell>
        </row>
        <row r="920">
          <cell r="B920">
            <v>183500</v>
          </cell>
          <cell r="C920" t="str">
            <v>Intercompany Irs - Sov Sec                                  183500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B921">
            <v>183501</v>
          </cell>
          <cell r="C921" t="str">
            <v>Intercompany Irs - Sov Reit Holding                         183501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B922">
            <v>183502</v>
          </cell>
          <cell r="C922" t="str">
            <v>Intercompany Irs - Sov Leasing                              183502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</row>
        <row r="923">
          <cell r="B923">
            <v>183503</v>
          </cell>
          <cell r="C923" t="str">
            <v>Intercompany Irs - Sdic                                     183503</v>
          </cell>
          <cell r="D923">
            <v>279574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</row>
        <row r="924">
          <cell r="B924">
            <v>183504</v>
          </cell>
          <cell r="C924" t="str">
            <v>Intercompany Irs - Shusa                                    183504</v>
          </cell>
          <cell r="D924">
            <v>25613844.890000001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</row>
        <row r="925">
          <cell r="B925">
            <v>183505</v>
          </cell>
          <cell r="C925" t="str">
            <v>Intercompany Irs - Wig                                      183505</v>
          </cell>
          <cell r="D925">
            <v>195746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</row>
        <row r="926">
          <cell r="B926">
            <v>183506</v>
          </cell>
          <cell r="C926" t="str">
            <v>Intercompany Irs - Icbc                                     183506</v>
          </cell>
          <cell r="D926">
            <v>149096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</row>
        <row r="927">
          <cell r="B927">
            <v>181291</v>
          </cell>
          <cell r="C927" t="str">
            <v>Ar Lease Acquisition Fee-Sbna                               181291</v>
          </cell>
          <cell r="D927">
            <v>0</v>
          </cell>
          <cell r="E927">
            <v>0</v>
          </cell>
          <cell r="F927">
            <v>3783437.69</v>
          </cell>
          <cell r="G927">
            <v>0</v>
          </cell>
          <cell r="H927">
            <v>0</v>
          </cell>
          <cell r="I927">
            <v>3783437.69</v>
          </cell>
          <cell r="J927">
            <v>-3783437.69</v>
          </cell>
          <cell r="K927">
            <v>0</v>
          </cell>
        </row>
        <row r="928">
          <cell r="B928">
            <v>181292</v>
          </cell>
          <cell r="C928" t="str">
            <v>Due From Sbna - Lease                                       181292</v>
          </cell>
          <cell r="D928">
            <v>0</v>
          </cell>
          <cell r="E928">
            <v>0</v>
          </cell>
          <cell r="F928">
            <v>16122984.800000001</v>
          </cell>
          <cell r="G928">
            <v>0</v>
          </cell>
          <cell r="H928">
            <v>0</v>
          </cell>
          <cell r="I928">
            <v>16122984.800000001</v>
          </cell>
          <cell r="J928">
            <v>26282804.489999998</v>
          </cell>
          <cell r="K928">
            <v>42405789.289999999</v>
          </cell>
        </row>
        <row r="929">
          <cell r="B929">
            <v>181307</v>
          </cell>
          <cell r="C929" t="str">
            <v>Accrued Rec Sov Bank                                        181307</v>
          </cell>
          <cell r="D929">
            <v>0</v>
          </cell>
          <cell r="E929">
            <v>0</v>
          </cell>
          <cell r="F929">
            <v>660710.11</v>
          </cell>
          <cell r="G929">
            <v>0</v>
          </cell>
          <cell r="H929">
            <v>0</v>
          </cell>
          <cell r="I929">
            <v>660710.11</v>
          </cell>
          <cell r="J929">
            <v>-660710.11</v>
          </cell>
          <cell r="K929">
            <v>0</v>
          </cell>
        </row>
        <row r="930">
          <cell r="B930" t="str">
            <v>R_CF6g_OA_12</v>
          </cell>
          <cell r="C930" t="str">
            <v>Intercompany Rec Subs                                       R_CF6g_OA_12</v>
          </cell>
          <cell r="D930">
            <v>26238260.889999934</v>
          </cell>
          <cell r="E930">
            <v>-6.7055225372314453E-8</v>
          </cell>
          <cell r="F930">
            <v>24957565.93</v>
          </cell>
          <cell r="G930">
            <v>0</v>
          </cell>
          <cell r="H930">
            <v>0</v>
          </cell>
          <cell r="I930">
            <v>24957565.93</v>
          </cell>
          <cell r="J930">
            <v>17448223.359999999</v>
          </cell>
          <cell r="K930">
            <v>42405789.289999932</v>
          </cell>
        </row>
        <row r="931">
          <cell r="B931">
            <v>148520</v>
          </cell>
          <cell r="C931" t="str">
            <v>Interco Elimination                                         148520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</row>
        <row r="932">
          <cell r="B932" t="str">
            <v>R_CF6g_OA_13</v>
          </cell>
          <cell r="C932" t="str">
            <v>Intercompany Regulatory Banking                             R_CF6g_OA_13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</row>
        <row r="933">
          <cell r="B933">
            <v>148471</v>
          </cell>
          <cell r="C933" t="str">
            <v>Historical Cost - Inv In Icbc                               148471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B934">
            <v>148479</v>
          </cell>
          <cell r="C934" t="str">
            <v>Invest In Icbc 7774                                         148479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B935">
            <v>148499</v>
          </cell>
          <cell r="C935" t="str">
            <v>Historical Cost - Inv In Sov Bank                           148499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</row>
        <row r="936">
          <cell r="B936">
            <v>148500</v>
          </cell>
          <cell r="C936" t="str">
            <v>Investment Sovereign Fsb                                    148500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</row>
        <row r="937">
          <cell r="B937">
            <v>148524</v>
          </cell>
          <cell r="C937" t="str">
            <v>Invest In Way Insurance                                     148524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</row>
        <row r="938">
          <cell r="B938">
            <v>148525</v>
          </cell>
          <cell r="C938" t="str">
            <v>Historical Cost - Inv In Waypt                              148525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B939">
            <v>148527</v>
          </cell>
          <cell r="C939" t="str">
            <v>Invest Sov Agency Ma                                        148527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B940">
            <v>148531</v>
          </cell>
          <cell r="C940" t="str">
            <v>Historical Cost - Inv In Sia                                148531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B941">
            <v>148551</v>
          </cell>
          <cell r="C941" t="str">
            <v>Investment Sdic                                             148551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</row>
        <row r="942">
          <cell r="B942">
            <v>148552</v>
          </cell>
          <cell r="C942" t="str">
            <v>Historical Cost - Inv In Sdic                               148552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</row>
        <row r="943">
          <cell r="B943">
            <v>148481</v>
          </cell>
          <cell r="C943" t="str">
            <v>Investment In Scusa                                         148481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</row>
        <row r="944">
          <cell r="B944" t="str">
            <v>R_CF6g_OA_14</v>
          </cell>
          <cell r="C944" t="str">
            <v>Investment In Subs Bancorp                                  R_CF6g_OA_14</v>
          </cell>
          <cell r="D944">
            <v>0</v>
          </cell>
          <cell r="E944">
            <v>-3.814697265625E-6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-3.814697265625E-6</v>
          </cell>
        </row>
        <row r="945">
          <cell r="B945">
            <v>148073</v>
          </cell>
          <cell r="C945" t="str">
            <v>Invest In Punta Lima                                        148073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</row>
        <row r="946">
          <cell r="B946">
            <v>148407</v>
          </cell>
          <cell r="C946" t="str">
            <v>Inv In Lux                                                  148407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</row>
        <row r="947">
          <cell r="B947">
            <v>148408</v>
          </cell>
          <cell r="C947" t="str">
            <v>Inv Rec Cap St Del/Reit                                     148408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</row>
        <row r="948">
          <cell r="B948">
            <v>148409</v>
          </cell>
          <cell r="C948" t="str">
            <v>Inv Rec Cap St Delaware                                     148409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B949">
            <v>148410</v>
          </cell>
          <cell r="C949" t="str">
            <v>Inv In Cap St Sa - Shrs                                     148410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B950">
            <v>148477</v>
          </cell>
          <cell r="C950" t="str">
            <v>Inv Iccrc 7768                                              148477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B951">
            <v>148480</v>
          </cell>
          <cell r="C951" t="str">
            <v>Investment In Scdc                                          148480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</row>
        <row r="952">
          <cell r="B952">
            <v>148512</v>
          </cell>
          <cell r="C952" t="str">
            <v>Investment In Ssc                                           148512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</row>
        <row r="953">
          <cell r="B953">
            <v>148530</v>
          </cell>
          <cell r="C953" t="str">
            <v>Reit Holdings Investment                                    148530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</row>
        <row r="954">
          <cell r="B954">
            <v>148555</v>
          </cell>
          <cell r="C954" t="str">
            <v>Investment In Prec Metals                                   148555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B955">
            <v>148570</v>
          </cell>
          <cell r="C955" t="str">
            <v>Inv Sov Trade Services                                      148570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B956">
            <v>148575</v>
          </cell>
          <cell r="C956" t="str">
            <v>Investment In Pbe Com                                       148575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</row>
        <row r="957">
          <cell r="B957">
            <v>148580</v>
          </cell>
          <cell r="C957" t="str">
            <v>Investment In Apex Co                                       148580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</row>
        <row r="958">
          <cell r="B958">
            <v>148587</v>
          </cell>
          <cell r="C958" t="str">
            <v>Invest Sov Charter Co                                       148587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</row>
        <row r="959">
          <cell r="B959">
            <v>148591</v>
          </cell>
          <cell r="C959" t="str">
            <v>Invest In Bank Elim                                         148591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</row>
        <row r="960">
          <cell r="B960">
            <v>148595</v>
          </cell>
          <cell r="C960" t="str">
            <v>Invest Cap St Sa Lux                                        148595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</row>
        <row r="961">
          <cell r="B961">
            <v>148600</v>
          </cell>
          <cell r="C961" t="str">
            <v>Investment In Sov Leasing                                   148600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</row>
        <row r="962">
          <cell r="B962">
            <v>148608</v>
          </cell>
          <cell r="C962" t="str">
            <v>Inv Cap St Delaware/Reit                                    148608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B963">
            <v>148609</v>
          </cell>
          <cell r="C963" t="str">
            <v>Inv Cap St Delaware                                         148609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B964">
            <v>148610</v>
          </cell>
          <cell r="C964" t="str">
            <v>Invest Sov Reit                                             148610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</row>
        <row r="965">
          <cell r="B965">
            <v>148611</v>
          </cell>
          <cell r="C965" t="str">
            <v>Inv In Cap St Holdings                                      148611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</row>
        <row r="966">
          <cell r="B966">
            <v>148612</v>
          </cell>
          <cell r="C966" t="str">
            <v>Inv In Cap St Reit Hold                                     148612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</row>
        <row r="967">
          <cell r="B967">
            <v>148613</v>
          </cell>
          <cell r="C967" t="str">
            <v>Inv Shiloh Iii Wind                                         148613</v>
          </cell>
          <cell r="D967">
            <v>2.3865140974521637E-8</v>
          </cell>
          <cell r="E967">
            <v>2.3865140974521637E-8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2.3865140974521637E-8</v>
          </cell>
        </row>
        <row r="968">
          <cell r="B968">
            <v>148614</v>
          </cell>
          <cell r="C968" t="str">
            <v>Inv Lease Holdings                                          148614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</row>
        <row r="969">
          <cell r="B969">
            <v>148615</v>
          </cell>
          <cell r="C969" t="str">
            <v>Inv Santander Fin 2012-1                                    148615</v>
          </cell>
          <cell r="D969">
            <v>-5.8207660913467407E-11</v>
          </cell>
          <cell r="E969">
            <v>-5.8207660913467407E-11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-5.8207660913467407E-11</v>
          </cell>
        </row>
        <row r="970">
          <cell r="B970">
            <v>148173</v>
          </cell>
          <cell r="C970" t="str">
            <v>Historical Cost Punta Lima                                  148173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</row>
        <row r="971">
          <cell r="B971">
            <v>148563</v>
          </cell>
          <cell r="C971" t="str">
            <v>Invest Capital St Cayman                                    148563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</row>
        <row r="972">
          <cell r="B972">
            <v>148801</v>
          </cell>
          <cell r="C972" t="str">
            <v>Accrued Income Cayman Inv                                   148801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B973" t="str">
            <v>R_CF6g_OA_15</v>
          </cell>
          <cell r="C973" t="str">
            <v>Investment In Subs Bank                                     R_CF6g_OA_15</v>
          </cell>
          <cell r="D973">
            <v>-1.52587890625E-5</v>
          </cell>
          <cell r="E973">
            <v>-1.52587890625E-5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-1.52587890625E-5</v>
          </cell>
        </row>
        <row r="974">
          <cell r="B974">
            <v>149160</v>
          </cell>
          <cell r="C974" t="str">
            <v>Investment Prin Receivabl                                   149160</v>
          </cell>
          <cell r="D974">
            <v>47956786.790000007</v>
          </cell>
          <cell r="E974">
            <v>47956786.790000007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47956786.790000007</v>
          </cell>
        </row>
        <row r="975">
          <cell r="B975">
            <v>183380</v>
          </cell>
          <cell r="C975" t="str">
            <v>Investment Suspense                                         183380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</row>
        <row r="976">
          <cell r="B976">
            <v>187708</v>
          </cell>
          <cell r="C976" t="str">
            <v>Air Sov Cap Vi                                              187708</v>
          </cell>
          <cell r="D976">
            <v>0</v>
          </cell>
          <cell r="E976">
            <v>237240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237240</v>
          </cell>
        </row>
        <row r="977">
          <cell r="B977">
            <v>187722</v>
          </cell>
          <cell r="C977" t="str">
            <v>Air Sov Cap Ix                                              187722</v>
          </cell>
          <cell r="D977">
            <v>0</v>
          </cell>
          <cell r="E977">
            <v>21533.16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21533.16</v>
          </cell>
        </row>
        <row r="978">
          <cell r="B978">
            <v>187979</v>
          </cell>
          <cell r="C978" t="str">
            <v>Air Trust Iv Common                                         187979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B979" t="str">
            <v>R_CF6g_OA_16</v>
          </cell>
          <cell r="C979" t="str">
            <v>Investment Rec                                              R_CF6g_OA_16</v>
          </cell>
          <cell r="D979">
            <v>47956786.790000007</v>
          </cell>
          <cell r="E979">
            <v>48215559.950000003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48215559.950000003</v>
          </cell>
        </row>
        <row r="980">
          <cell r="B980">
            <v>154990</v>
          </cell>
          <cell r="C980" t="str">
            <v>Fdms/Discover Adv - Ma                                      154990</v>
          </cell>
          <cell r="D980">
            <v>13661.45</v>
          </cell>
          <cell r="E980">
            <v>13661.45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13661.45</v>
          </cell>
        </row>
        <row r="981">
          <cell r="B981">
            <v>154995</v>
          </cell>
          <cell r="C981" t="str">
            <v>Fdms/Discover Adv - Ne                                      154995</v>
          </cell>
          <cell r="D981">
            <v>12510</v>
          </cell>
          <cell r="E981">
            <v>12510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12510</v>
          </cell>
        </row>
        <row r="982">
          <cell r="B982">
            <v>159300</v>
          </cell>
          <cell r="C982" t="str">
            <v>Fdms/Visa Adv - Ma                                          159300</v>
          </cell>
          <cell r="D982">
            <v>294761.95</v>
          </cell>
          <cell r="E982">
            <v>294761.95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294761.95</v>
          </cell>
        </row>
        <row r="983">
          <cell r="B983">
            <v>159310</v>
          </cell>
          <cell r="C983" t="str">
            <v>Fdms/Visa Adv - Ne                                          159310</v>
          </cell>
          <cell r="D983">
            <v>167751.62</v>
          </cell>
          <cell r="E983">
            <v>167751.62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167751.62</v>
          </cell>
        </row>
        <row r="984">
          <cell r="B984">
            <v>159312</v>
          </cell>
          <cell r="C984" t="str">
            <v>Consumer Lending Fee Acct                                   159312</v>
          </cell>
          <cell r="D984">
            <v>2250</v>
          </cell>
          <cell r="E984">
            <v>2250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2250</v>
          </cell>
        </row>
        <row r="985">
          <cell r="B985">
            <v>159315</v>
          </cell>
          <cell r="C985" t="str">
            <v>Closed Fdms/Pos - Ne                                        159315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B986">
            <v>159316</v>
          </cell>
          <cell r="C986" t="str">
            <v>Fdms/Pos - Mid                                              159316</v>
          </cell>
          <cell r="D986">
            <v>17351.14</v>
          </cell>
          <cell r="E986">
            <v>17351.14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17351.14</v>
          </cell>
        </row>
        <row r="987">
          <cell r="B987">
            <v>159360</v>
          </cell>
          <cell r="C987" t="str">
            <v>Fdms/Merchant Pymt - Ma                                     159360</v>
          </cell>
          <cell r="D987">
            <v>34435</v>
          </cell>
          <cell r="E987">
            <v>34435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34435</v>
          </cell>
        </row>
        <row r="988">
          <cell r="B988">
            <v>180411</v>
          </cell>
          <cell r="C988" t="str">
            <v>Unrlzd Gain Pos Fx Sn Por                                   180411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</row>
        <row r="989">
          <cell r="B989">
            <v>180413</v>
          </cell>
          <cell r="C989" t="str">
            <v>Trd Dt Gn Deriv Rec-Early Term Cust                         180413</v>
          </cell>
          <cell r="D989">
            <v>476955.95</v>
          </cell>
          <cell r="E989">
            <v>476955.95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476955.95</v>
          </cell>
        </row>
        <row r="990">
          <cell r="B990">
            <v>180414</v>
          </cell>
          <cell r="C990" t="str">
            <v>Trd Dt Gn Deriv Rec-Early Term Sntr                         180414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</row>
        <row r="991">
          <cell r="B991">
            <v>180415</v>
          </cell>
          <cell r="C991" t="str">
            <v>Trd Dt Gn Deriv Rec-Erly Trm Sntrny                         180415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</row>
        <row r="992">
          <cell r="B992">
            <v>180416</v>
          </cell>
          <cell r="C992" t="str">
            <v>Trd Dt Gn Deriv Rec-Early Term Aby                          180416</v>
          </cell>
          <cell r="D992">
            <v>136599.39000000001</v>
          </cell>
          <cell r="E992">
            <v>136599.39000000001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136599.39000000001</v>
          </cell>
        </row>
        <row r="993">
          <cell r="B993">
            <v>181020</v>
          </cell>
          <cell r="C993" t="str">
            <v>Neg Esc-Serv For Other-Mc                                   181020</v>
          </cell>
          <cell r="D993">
            <v>983995.62</v>
          </cell>
          <cell r="E993">
            <v>983995.62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983995.62</v>
          </cell>
        </row>
        <row r="994">
          <cell r="B994">
            <v>181070</v>
          </cell>
          <cell r="C994" t="str">
            <v>Rent Security Deposits                                      181070</v>
          </cell>
          <cell r="D994">
            <v>372495.11</v>
          </cell>
          <cell r="E994">
            <v>372495.11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372495.11</v>
          </cell>
        </row>
        <row r="995">
          <cell r="B995">
            <v>181100</v>
          </cell>
          <cell r="C995" t="str">
            <v>Mtg Investor Uncoll Fees                                    181100</v>
          </cell>
          <cell r="D995">
            <v>7199187.9400000004</v>
          </cell>
          <cell r="E995">
            <v>7199187.9400000004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7199187.9400000004</v>
          </cell>
        </row>
        <row r="996">
          <cell r="B996">
            <v>181130</v>
          </cell>
          <cell r="C996" t="str">
            <v>Investor Modification Rec                                   181130</v>
          </cell>
          <cell r="D996">
            <v>89840.79</v>
          </cell>
          <cell r="E996">
            <v>89840.79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89840.79</v>
          </cell>
        </row>
        <row r="997">
          <cell r="B997">
            <v>181309</v>
          </cell>
          <cell r="C997" t="str">
            <v>Ar Isban Us                                                 181309</v>
          </cell>
          <cell r="D997">
            <v>574515.56999999995</v>
          </cell>
          <cell r="E997">
            <v>574515.56999999995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574515.56999999995</v>
          </cell>
        </row>
        <row r="998">
          <cell r="B998">
            <v>181310</v>
          </cell>
          <cell r="C998" t="str">
            <v>Ar Isban Spain                                              181310</v>
          </cell>
          <cell r="D998">
            <v>4051581.07</v>
          </cell>
          <cell r="E998">
            <v>4051581.07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4051581.07</v>
          </cell>
        </row>
        <row r="999">
          <cell r="B999">
            <v>181311</v>
          </cell>
          <cell r="C999" t="str">
            <v>Closed Ar Produban Us                                       181311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</row>
        <row r="1000">
          <cell r="B1000">
            <v>181312</v>
          </cell>
          <cell r="C1000" t="str">
            <v>Closed Ar Produban Spain                                    181312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</row>
        <row r="1001">
          <cell r="B1001">
            <v>181313</v>
          </cell>
          <cell r="C1001" t="str">
            <v>Closed Ar Sgf Us                                            181313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</row>
        <row r="1002">
          <cell r="B1002">
            <v>181317</v>
          </cell>
          <cell r="C1002" t="str">
            <v>Ar Geoban Us                                                181317</v>
          </cell>
          <cell r="D1002">
            <v>59603.6</v>
          </cell>
          <cell r="E1002">
            <v>59603.6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59603.6</v>
          </cell>
        </row>
        <row r="1003">
          <cell r="B1003">
            <v>181318</v>
          </cell>
          <cell r="C1003" t="str">
            <v>Closed Ar Banco Santander S                                 181318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</row>
        <row r="1004">
          <cell r="B1004">
            <v>181319</v>
          </cell>
          <cell r="C1004" t="str">
            <v>Other Misc Assets - Ms                                      181319</v>
          </cell>
          <cell r="D1004">
            <v>1164584.04</v>
          </cell>
          <cell r="E1004">
            <v>1164584.04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1164584.04</v>
          </cell>
        </row>
        <row r="1005">
          <cell r="B1005">
            <v>181320</v>
          </cell>
          <cell r="C1005" t="str">
            <v>Accounts Receivable                                         181320</v>
          </cell>
          <cell r="D1005">
            <v>636531.06999999995</v>
          </cell>
          <cell r="E1005">
            <v>636531.06999999995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636531.06999999995</v>
          </cell>
        </row>
        <row r="1006">
          <cell r="B1006">
            <v>181322</v>
          </cell>
          <cell r="C1006" t="str">
            <v>Closed Ar Santandr Securities Pr                            181322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</row>
        <row r="1007">
          <cell r="B1007">
            <v>181329</v>
          </cell>
          <cell r="C1007" t="str">
            <v>Closed Forced Placed Flood Ins                              181329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</row>
        <row r="1008">
          <cell r="B1008">
            <v>181331</v>
          </cell>
          <cell r="C1008" t="str">
            <v>Closed Loc Insurance Receivable                             181331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B1009">
            <v>181332</v>
          </cell>
          <cell r="C1009" t="str">
            <v>Closed Insurance Rec Loc - Ne                               181332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</row>
        <row r="1010">
          <cell r="B1010">
            <v>181370</v>
          </cell>
          <cell r="C1010" t="str">
            <v>Reit Shares Accts Rec                                       181370</v>
          </cell>
          <cell r="D1010">
            <v>4000</v>
          </cell>
          <cell r="E1010">
            <v>4000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4000</v>
          </cell>
        </row>
        <row r="1011">
          <cell r="B1011">
            <v>181371</v>
          </cell>
          <cell r="C1011" t="str">
            <v>Closed Iln Insurance Rec Ma                                 181371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2">
          <cell r="B1012">
            <v>181374</v>
          </cell>
          <cell r="C1012" t="str">
            <v>Closed Iln Insruance Rec                                    181374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</row>
        <row r="1013">
          <cell r="B1013">
            <v>181438</v>
          </cell>
          <cell r="C1013" t="str">
            <v>Forced Place Insurance-Pc                                   181438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B1014">
            <v>181439</v>
          </cell>
          <cell r="C1014" t="str">
            <v>Forced Place Ins-Pc (Qz8)                                   181439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</row>
        <row r="1015">
          <cell r="B1015">
            <v>181440</v>
          </cell>
          <cell r="C1015" t="str">
            <v>Dividend Receivable-Scusa                                   181440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B1016">
            <v>181442</v>
          </cell>
          <cell r="C1016" t="str">
            <v>Fair Cr Fee Inc Rec-Scusa                                   181442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B1017">
            <v>181508</v>
          </cell>
          <cell r="C1017" t="str">
            <v>Mtg Refinance Suspense                                      181508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</row>
        <row r="1018">
          <cell r="B1018">
            <v>183000</v>
          </cell>
          <cell r="C1018" t="str">
            <v>Sbo Mtg Rec/Suspense 100%                                   183000</v>
          </cell>
          <cell r="D1018">
            <v>-105234.13</v>
          </cell>
          <cell r="E1018">
            <v>-105234.13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-105234.13</v>
          </cell>
        </row>
        <row r="1019">
          <cell r="B1019">
            <v>183201</v>
          </cell>
          <cell r="C1019" t="str">
            <v>Misc Accounts Receivable                                    183201</v>
          </cell>
          <cell r="D1019">
            <v>20729387</v>
          </cell>
          <cell r="E1019">
            <v>21171520.34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21171520.34</v>
          </cell>
        </row>
        <row r="1020">
          <cell r="B1020">
            <v>183205</v>
          </cell>
          <cell r="C1020" t="str">
            <v>Accts Rec Net Rev Std Sec                                   183205</v>
          </cell>
          <cell r="D1020">
            <v>759366.06</v>
          </cell>
          <cell r="E1020">
            <v>4761669.08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4761669.08</v>
          </cell>
        </row>
        <row r="1021">
          <cell r="B1021">
            <v>183401</v>
          </cell>
          <cell r="C1021" t="str">
            <v>Closed Nan Cr Card Machine Inven                            183401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B1022">
            <v>183402</v>
          </cell>
          <cell r="C1022" t="str">
            <v>Advancements To Employee                                    183402</v>
          </cell>
          <cell r="D1022">
            <v>5020.38</v>
          </cell>
          <cell r="E1022">
            <v>5020.38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5020.38</v>
          </cell>
        </row>
        <row r="1023">
          <cell r="B1023">
            <v>183550</v>
          </cell>
          <cell r="C1023" t="str">
            <v>Fnma Over Collateralizati                                   183550</v>
          </cell>
          <cell r="D1023">
            <v>42456.36</v>
          </cell>
          <cell r="E1023">
            <v>42456.36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42456.36</v>
          </cell>
        </row>
        <row r="1024">
          <cell r="B1024">
            <v>189098</v>
          </cell>
          <cell r="C1024" t="str">
            <v>Closed Invest Beacon Abst                                   189098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</row>
        <row r="1025">
          <cell r="B1025">
            <v>190080</v>
          </cell>
          <cell r="C1025" t="str">
            <v>Closed Unequal Je Debits &amp; Credi                            190080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</row>
        <row r="1026">
          <cell r="B1026" t="str">
            <v>R_CF6g_OA_17</v>
          </cell>
          <cell r="C1026" t="str">
            <v>Miscellaneous Rec                                           R_CF6g_OA_17</v>
          </cell>
          <cell r="D1026">
            <v>37723606.979999997</v>
          </cell>
          <cell r="E1026">
            <v>42168043.340000004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42168043.340000004</v>
          </cell>
        </row>
        <row r="1027">
          <cell r="B1027">
            <v>181103</v>
          </cell>
          <cell r="C1027" t="str">
            <v>Ptnpos - At Pending To Post Dr                              181103</v>
          </cell>
          <cell r="D1027">
            <v>448.54</v>
          </cell>
          <cell r="E1027">
            <v>448.54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448.54</v>
          </cell>
        </row>
        <row r="1028">
          <cell r="B1028">
            <v>181105</v>
          </cell>
          <cell r="C1028" t="str">
            <v>Ptnpos - Dr Incidents From Zf                               181105</v>
          </cell>
          <cell r="D1028">
            <v>2335.7600000000002</v>
          </cell>
          <cell r="E1028">
            <v>2335.7600000000002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2335.7600000000002</v>
          </cell>
        </row>
        <row r="1029">
          <cell r="B1029">
            <v>183404</v>
          </cell>
          <cell r="C1029" t="str">
            <v>Closed Nan Other Receivables                                183404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</row>
        <row r="1030">
          <cell r="B1030">
            <v>186000</v>
          </cell>
          <cell r="C1030" t="str">
            <v>Mtg Reo Claims Receivable                                   186000</v>
          </cell>
          <cell r="D1030">
            <v>3086942.83</v>
          </cell>
          <cell r="E1030">
            <v>3086942.83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3086942.83</v>
          </cell>
        </row>
        <row r="1031">
          <cell r="B1031">
            <v>187450</v>
          </cell>
          <cell r="C1031" t="str">
            <v>Ptnpos - Cash Shorts/Branch                                 187450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B1032">
            <v>187451</v>
          </cell>
          <cell r="C1032" t="str">
            <v>Ptnpos - Vault Cash Shorts                                  187451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</row>
        <row r="1033">
          <cell r="B1033">
            <v>187452</v>
          </cell>
          <cell r="C1033" t="str">
            <v>Ptnpos 846 - Cash Shipments Shorts                          187452</v>
          </cell>
          <cell r="D1033">
            <v>5366.96</v>
          </cell>
          <cell r="E1033">
            <v>5366.96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5366.96</v>
          </cell>
        </row>
        <row r="1034">
          <cell r="B1034">
            <v>187453</v>
          </cell>
          <cell r="C1034" t="str">
            <v>Ptnpos - Atm Cash Shorts                                    187453</v>
          </cell>
          <cell r="D1034">
            <v>430</v>
          </cell>
          <cell r="E1034">
            <v>430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430</v>
          </cell>
        </row>
        <row r="1035">
          <cell r="B1035">
            <v>187454</v>
          </cell>
          <cell r="C1035" t="str">
            <v>Ptnpos - Cntrfeit/Mutiltd Currency                          187454</v>
          </cell>
          <cell r="D1035">
            <v>70</v>
          </cell>
          <cell r="E1035">
            <v>70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70</v>
          </cell>
        </row>
        <row r="1036">
          <cell r="B1036">
            <v>187455</v>
          </cell>
          <cell r="C1036" t="str">
            <v>Ptnpos - External Fraud                                     187455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B1037">
            <v>187460</v>
          </cell>
          <cell r="C1037" t="str">
            <v>Ptnpos - Traveler Check Fraud                               187460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</row>
        <row r="1038">
          <cell r="B1038">
            <v>187462</v>
          </cell>
          <cell r="C1038" t="str">
            <v>Ptnpos - Legal Verdict Agnst Entity                         187462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</row>
        <row r="1039">
          <cell r="B1039">
            <v>187464</v>
          </cell>
          <cell r="C1039" t="str">
            <v>Ptnpos - Emply Practice &amp; Wp Safety                         187464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B1040">
            <v>187466</v>
          </cell>
          <cell r="C1040" t="str">
            <v>Ptnpos - Third Party Overpymt                               187466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</row>
        <row r="1041">
          <cell r="B1041">
            <v>187470</v>
          </cell>
          <cell r="C1041" t="str">
            <v>Ptnpos - Intrnl Frauds/Othr Damages                         187470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B1042">
            <v>187472</v>
          </cell>
          <cell r="C1042" t="str">
            <v>Ptnpos  - Othr Fines/Pnlty/Appls                            187472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B1043">
            <v>187473</v>
          </cell>
          <cell r="C1043" t="str">
            <v>Ptnpos - Bus Disrupt/Sys Fail                               187473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B1044">
            <v>188404</v>
          </cell>
          <cell r="C1044" t="str">
            <v>Rabbi Trust                                                 188404</v>
          </cell>
          <cell r="D1044">
            <v>662946.07999999996</v>
          </cell>
          <cell r="E1044">
            <v>994315.11999999988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994315.11999999988</v>
          </cell>
        </row>
        <row r="1045">
          <cell r="B1045">
            <v>188405</v>
          </cell>
          <cell r="C1045" t="str">
            <v>Other Assets Dc Compass                                     188405</v>
          </cell>
          <cell r="D1045">
            <v>397439.8</v>
          </cell>
          <cell r="E1045">
            <v>397439.8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397439.8</v>
          </cell>
        </row>
        <row r="1046">
          <cell r="B1046">
            <v>188408</v>
          </cell>
          <cell r="C1046" t="str">
            <v>Rabbi Trust Dc Cash Way                                     188408</v>
          </cell>
          <cell r="D1046">
            <v>587798.12</v>
          </cell>
          <cell r="E1046">
            <v>587798.12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587798.12</v>
          </cell>
        </row>
        <row r="1047">
          <cell r="B1047">
            <v>188415</v>
          </cell>
          <cell r="C1047" t="str">
            <v>Inv-Rsi Tr Def Comp- Icb                                    188415</v>
          </cell>
          <cell r="D1047">
            <v>5265957.53</v>
          </cell>
          <cell r="E1047">
            <v>5265957.53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5265957.53</v>
          </cell>
        </row>
        <row r="1048">
          <cell r="B1048">
            <v>188431</v>
          </cell>
          <cell r="C1048" t="str">
            <v>Cust Liab - Def Ltr Of Cr                                   188431</v>
          </cell>
          <cell r="D1048">
            <v>2441373</v>
          </cell>
          <cell r="E1048">
            <v>2441373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2441373</v>
          </cell>
        </row>
        <row r="1049">
          <cell r="B1049">
            <v>188432</v>
          </cell>
          <cell r="C1049" t="str">
            <v>Conf Exp Ltr Of Cr - Cust                                   188432</v>
          </cell>
          <cell r="D1049">
            <v>22311619.18</v>
          </cell>
          <cell r="E1049">
            <v>22311619.18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22311619.18</v>
          </cell>
        </row>
        <row r="1050">
          <cell r="B1050" t="str">
            <v>R_CF6g_OA_18</v>
          </cell>
          <cell r="C1050" t="str">
            <v>Other Assets                                                R_CF6g_OA_18</v>
          </cell>
          <cell r="D1050">
            <v>34762727.799999997</v>
          </cell>
          <cell r="E1050">
            <v>35094096.839999996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35094096.839999996</v>
          </cell>
        </row>
        <row r="1051">
          <cell r="B1051">
            <v>178521</v>
          </cell>
          <cell r="C1051" t="str">
            <v>Def Iss Costs Sov Cap V                                     178521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B1052">
            <v>178528</v>
          </cell>
          <cell r="C1052" t="str">
            <v>Def Iss Costs Sov Cap Vi                                    178528</v>
          </cell>
          <cell r="D1052">
            <v>0</v>
          </cell>
          <cell r="E1052">
            <v>529092.94999999995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529092.94999999995</v>
          </cell>
        </row>
        <row r="1053">
          <cell r="B1053">
            <v>178550</v>
          </cell>
          <cell r="C1053" t="str">
            <v>Issuance Cost Bk Sub Debt                                   178550</v>
          </cell>
          <cell r="D1053">
            <v>462668.75</v>
          </cell>
          <cell r="E1053">
            <v>462668.75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462668.75</v>
          </cell>
        </row>
        <row r="1054">
          <cell r="B1054">
            <v>178622</v>
          </cell>
          <cell r="C1054" t="str">
            <v>Def Iss Costs Sov Cap Ix                                    178622</v>
          </cell>
          <cell r="D1054">
            <v>0</v>
          </cell>
          <cell r="E1054">
            <v>646840.78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646840.78</v>
          </cell>
        </row>
        <row r="1055">
          <cell r="B1055">
            <v>178720</v>
          </cell>
          <cell r="C1055" t="str">
            <v>Closed Debt Iss Cost - Sov Lease                            178720</v>
          </cell>
          <cell r="D1055">
            <v>0.01</v>
          </cell>
          <cell r="E1055">
            <v>0.01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0.01</v>
          </cell>
        </row>
        <row r="1056">
          <cell r="B1056">
            <v>178725</v>
          </cell>
          <cell r="C1056" t="str">
            <v>Prepaid Shelf Registration                                  178725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B1057">
            <v>178750</v>
          </cell>
          <cell r="C1057" t="str">
            <v>Closed Sov Bank Tlgp Iss Cost                               178750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B1058">
            <v>178850</v>
          </cell>
          <cell r="C1058" t="str">
            <v>Closed Sov Shusa Tlgp Iss Cost                              178850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B1059">
            <v>178967</v>
          </cell>
          <cell r="C1059" t="str">
            <v>Trust Iv - Def Issue Cost                                   178967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B1060">
            <v>178985</v>
          </cell>
          <cell r="C1060" t="str">
            <v>Def Iss-Shusa Fx Rt Note                                    178985</v>
          </cell>
          <cell r="D1060">
            <v>0</v>
          </cell>
          <cell r="E1060">
            <v>2026883.91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2026883.91</v>
          </cell>
        </row>
        <row r="1061">
          <cell r="B1061">
            <v>178986</v>
          </cell>
          <cell r="C1061" t="str">
            <v>Def Iss Cost Shiloh Refi                                    178986</v>
          </cell>
          <cell r="D1061">
            <v>3982590.77</v>
          </cell>
          <cell r="E1061">
            <v>3982590.77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3982590.77</v>
          </cell>
        </row>
        <row r="1062">
          <cell r="B1062">
            <v>178988</v>
          </cell>
          <cell r="C1062" t="str">
            <v>Def Iss Cost-Windmills                                      178988</v>
          </cell>
          <cell r="D1062">
            <v>3000424.92</v>
          </cell>
          <cell r="E1062">
            <v>3000424.92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3000424.92</v>
          </cell>
        </row>
        <row r="1063">
          <cell r="B1063">
            <v>178991</v>
          </cell>
          <cell r="C1063" t="str">
            <v>Debt Issuance Cost - Pldg                                   178991</v>
          </cell>
          <cell r="D1063">
            <v>0</v>
          </cell>
          <cell r="E1063">
            <v>0</v>
          </cell>
          <cell r="F1063">
            <v>96434664.629999995</v>
          </cell>
          <cell r="G1063">
            <v>0</v>
          </cell>
          <cell r="H1063">
            <v>-94423205.299999997</v>
          </cell>
          <cell r="I1063">
            <v>2011459.3299999982</v>
          </cell>
          <cell r="J1063">
            <v>0</v>
          </cell>
          <cell r="K1063">
            <v>2011459.3299999982</v>
          </cell>
        </row>
        <row r="1064">
          <cell r="B1064">
            <v>178992</v>
          </cell>
          <cell r="C1064" t="str">
            <v>Debt Issu Cost Amort - Pldg                                 178992</v>
          </cell>
          <cell r="D1064">
            <v>0</v>
          </cell>
          <cell r="E1064">
            <v>0</v>
          </cell>
          <cell r="F1064">
            <v>-67116057.180000007</v>
          </cell>
          <cell r="G1064">
            <v>0</v>
          </cell>
          <cell r="H1064">
            <v>67116057.180000007</v>
          </cell>
          <cell r="I1064">
            <v>0</v>
          </cell>
          <cell r="J1064">
            <v>0</v>
          </cell>
          <cell r="K1064">
            <v>0</v>
          </cell>
        </row>
        <row r="1065">
          <cell r="B1065">
            <v>178993</v>
          </cell>
          <cell r="C1065" t="str">
            <v>Shusa Debt-2013 Deal Costs                                  178993</v>
          </cell>
          <cell r="D1065">
            <v>0</v>
          </cell>
          <cell r="E1065">
            <v>2727366.61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2727366.61</v>
          </cell>
        </row>
        <row r="1066">
          <cell r="B1066" t="str">
            <v>R_CF6g_OA_19</v>
          </cell>
          <cell r="C1066" t="str">
            <v>Other Assets-Deferred Iss                                   R_CF6g_OA_19</v>
          </cell>
          <cell r="D1066">
            <v>7445684.4500000002</v>
          </cell>
          <cell r="E1066">
            <v>13375868.699999999</v>
          </cell>
          <cell r="F1066">
            <v>29318607.449999988</v>
          </cell>
          <cell r="G1066">
            <v>0</v>
          </cell>
          <cell r="H1066">
            <v>-27307148.11999999</v>
          </cell>
          <cell r="I1066">
            <v>2011459.3299999982</v>
          </cell>
          <cell r="J1066">
            <v>0</v>
          </cell>
          <cell r="K1066">
            <v>15387328.029999997</v>
          </cell>
        </row>
        <row r="1067">
          <cell r="B1067">
            <v>187600</v>
          </cell>
          <cell r="C1067" t="str">
            <v>Chrysler Leased Asset-Xresvalue                             187600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B1068">
            <v>187601</v>
          </cell>
          <cell r="C1068" t="str">
            <v>Chrysler Leased Asset-Residual Val                          187601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</row>
        <row r="1069">
          <cell r="B1069">
            <v>187602</v>
          </cell>
          <cell r="C1069" t="str">
            <v>Chrysler Leased Asset Accum Dep                             187602</v>
          </cell>
          <cell r="D1069">
            <v>-4254032.55</v>
          </cell>
          <cell r="E1069">
            <v>-4254032.55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-4254032.55</v>
          </cell>
        </row>
        <row r="1070">
          <cell r="B1070">
            <v>187603</v>
          </cell>
          <cell r="C1070" t="str">
            <v>Ls Asset Def Ls Cost-Flatfeedealer                          187603</v>
          </cell>
          <cell r="D1070">
            <v>1503379.58</v>
          </cell>
          <cell r="E1070">
            <v>1503379.58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1503379.58</v>
          </cell>
        </row>
        <row r="1071">
          <cell r="B1071">
            <v>187604</v>
          </cell>
          <cell r="C1071" t="str">
            <v>Ls Asset Def Ls Cost-Scusa Orig Fee                         187604</v>
          </cell>
          <cell r="D1071">
            <v>3523466.48</v>
          </cell>
          <cell r="E1071">
            <v>3523466.48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3523466.48</v>
          </cell>
        </row>
        <row r="1072">
          <cell r="B1072">
            <v>187605</v>
          </cell>
          <cell r="C1072" t="str">
            <v>Chrys Leased Asset-Gross Fund Asset                         187605</v>
          </cell>
          <cell r="D1072">
            <v>234864827.03</v>
          </cell>
          <cell r="E1072">
            <v>234864827.03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234864827.03</v>
          </cell>
        </row>
        <row r="1073">
          <cell r="B1073">
            <v>197604</v>
          </cell>
          <cell r="C1073" t="str">
            <v>Accum Amort - Scusa Orig Fee                                197604</v>
          </cell>
          <cell r="D1073">
            <v>-213618.77</v>
          </cell>
          <cell r="E1073">
            <v>-213618.77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-213618.77</v>
          </cell>
        </row>
        <row r="1074">
          <cell r="B1074">
            <v>187606</v>
          </cell>
          <cell r="C1074" t="str">
            <v>Chrysler Def Orig Costs - Other                             187606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B1075">
            <v>197606</v>
          </cell>
          <cell r="C1075" t="str">
            <v>Chry Accum Amort-Oth Def Orig Costs                         197606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B1076">
            <v>197603</v>
          </cell>
          <cell r="C1076" t="str">
            <v>Accum Amort Deferred Dlr Flat Fee                           197603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B1077" t="str">
            <v>R_CF6g_OA_20_OpLsAst</v>
          </cell>
          <cell r="C1077" t="str">
            <v>Operating Lease Asset                                       R_CF6g_OA_20_OpLsAst</v>
          </cell>
          <cell r="D1077">
            <v>235424021.76999998</v>
          </cell>
          <cell r="E1077">
            <v>235424021.76999998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235424021.76999998</v>
          </cell>
        </row>
        <row r="1078">
          <cell r="B1078">
            <v>183600</v>
          </cell>
          <cell r="C1078" t="str">
            <v>Chrysler Subvention Rec - Price                             183600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B1079">
            <v>183601</v>
          </cell>
          <cell r="C1079" t="str">
            <v>Chrysler Subvention Rec - Rate                              183601</v>
          </cell>
          <cell r="D1079">
            <v>14692899</v>
          </cell>
          <cell r="E1079">
            <v>14692899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-14692899</v>
          </cell>
          <cell r="K1079">
            <v>0</v>
          </cell>
        </row>
        <row r="1080">
          <cell r="B1080">
            <v>183602</v>
          </cell>
          <cell r="C1080" t="str">
            <v>Chrysler Subvention Rec - Residual                          183602</v>
          </cell>
          <cell r="D1080">
            <v>10622305.49</v>
          </cell>
          <cell r="E1080">
            <v>10622305.49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-10622305.49</v>
          </cell>
          <cell r="K1080">
            <v>0</v>
          </cell>
        </row>
        <row r="1081">
          <cell r="B1081">
            <v>183603</v>
          </cell>
          <cell r="C1081" t="str">
            <v>Chrysler Subvention Rec - Other                             183603</v>
          </cell>
          <cell r="D1081">
            <v>967600</v>
          </cell>
          <cell r="E1081">
            <v>967600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-967600</v>
          </cell>
          <cell r="K1081">
            <v>0</v>
          </cell>
        </row>
        <row r="1082">
          <cell r="B1082">
            <v>183604</v>
          </cell>
          <cell r="C1082" t="str">
            <v>Other Assets-Rental Receivables                             183604</v>
          </cell>
          <cell r="D1082">
            <v>-3446.16</v>
          </cell>
          <cell r="E1082">
            <v>-3446.16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-3446.16</v>
          </cell>
        </row>
        <row r="1083">
          <cell r="B1083">
            <v>183605</v>
          </cell>
          <cell r="C1083" t="str">
            <v>Chrysler Other Asset - Misc                                 183605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B1084">
            <v>183610</v>
          </cell>
          <cell r="C1084" t="str">
            <v>Leased Asset-Price Subvn Contra                             183610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B1085">
            <v>183611</v>
          </cell>
          <cell r="C1085" t="str">
            <v>Chrysler Accrued Subvention - Price                         183611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B1086">
            <v>183612</v>
          </cell>
          <cell r="C1086" t="str">
            <v>Chrysler Accrued Subvention - Rate                          183612</v>
          </cell>
          <cell r="D1086">
            <v>-19668149.800000001</v>
          </cell>
          <cell r="E1086">
            <v>-19668149.800000001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-19668149.800000001</v>
          </cell>
        </row>
        <row r="1087">
          <cell r="B1087">
            <v>183613</v>
          </cell>
          <cell r="C1087" t="str">
            <v>Chrysler Accrued Subvention-Residul                         183613</v>
          </cell>
          <cell r="D1087">
            <v>-14682707.48</v>
          </cell>
          <cell r="E1087">
            <v>-14682707.48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-14682707.48</v>
          </cell>
        </row>
        <row r="1088">
          <cell r="B1088">
            <v>183614</v>
          </cell>
          <cell r="C1088" t="str">
            <v>Chrysler Accrued Subvention - Other                         183614</v>
          </cell>
          <cell r="D1088">
            <v>-1292291.75</v>
          </cell>
          <cell r="E1088">
            <v>-1292291.75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-1292291.75</v>
          </cell>
        </row>
        <row r="1089">
          <cell r="B1089">
            <v>183606</v>
          </cell>
          <cell r="C1089" t="str">
            <v>Chrys Sales Tax Payment Receivable                          183606</v>
          </cell>
          <cell r="D1089">
            <v>-1121.55</v>
          </cell>
          <cell r="E1089">
            <v>-1121.55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-1121.55</v>
          </cell>
        </row>
        <row r="1090">
          <cell r="B1090" t="str">
            <v>R_CF6g_OA_21_OpLsMsc</v>
          </cell>
          <cell r="C1090" t="str">
            <v>Operating Lease Misc                                        R_CF6g_OA_21_OpLsMsc</v>
          </cell>
          <cell r="D1090">
            <v>-9364912.25</v>
          </cell>
          <cell r="E1090">
            <v>-9364912.25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-26282804.490000002</v>
          </cell>
          <cell r="K1090">
            <v>-35647716.740000002</v>
          </cell>
        </row>
        <row r="1091">
          <cell r="B1091">
            <v>183700</v>
          </cell>
          <cell r="C1091" t="str">
            <v>Adjusted Capital Cost - Gov                                 183700</v>
          </cell>
          <cell r="D1091">
            <v>0</v>
          </cell>
          <cell r="E1091">
            <v>0</v>
          </cell>
          <cell r="F1091">
            <v>77092.86</v>
          </cell>
          <cell r="G1091">
            <v>0</v>
          </cell>
          <cell r="H1091">
            <v>0</v>
          </cell>
          <cell r="I1091">
            <v>77092.86</v>
          </cell>
          <cell r="J1091">
            <v>0</v>
          </cell>
          <cell r="K1091">
            <v>77092.86</v>
          </cell>
        </row>
        <row r="1092">
          <cell r="B1092">
            <v>183701</v>
          </cell>
          <cell r="C1092" t="str">
            <v>Accumulated Depr-Acc Gov Lease                              183701</v>
          </cell>
          <cell r="D1092">
            <v>0</v>
          </cell>
          <cell r="E1092">
            <v>0</v>
          </cell>
          <cell r="F1092">
            <v>-6163.06</v>
          </cell>
          <cell r="G1092">
            <v>0</v>
          </cell>
          <cell r="H1092">
            <v>0</v>
          </cell>
          <cell r="I1092">
            <v>-6163.06</v>
          </cell>
          <cell r="J1092">
            <v>0</v>
          </cell>
          <cell r="K1092">
            <v>-6163.06</v>
          </cell>
        </row>
        <row r="1093">
          <cell r="B1093">
            <v>183702</v>
          </cell>
          <cell r="C1093" t="str">
            <v>Participation Fees - Gov Lease                              183702</v>
          </cell>
          <cell r="D1093">
            <v>0</v>
          </cell>
          <cell r="E1093">
            <v>0</v>
          </cell>
          <cell r="F1093">
            <v>-683</v>
          </cell>
          <cell r="G1093">
            <v>0</v>
          </cell>
          <cell r="H1093">
            <v>0</v>
          </cell>
          <cell r="I1093">
            <v>-683</v>
          </cell>
          <cell r="J1093">
            <v>0</v>
          </cell>
          <cell r="K1093">
            <v>-683</v>
          </cell>
        </row>
        <row r="1094">
          <cell r="B1094">
            <v>183703</v>
          </cell>
          <cell r="C1094" t="str">
            <v>Accretable Subvention - Gov Lease                           183703</v>
          </cell>
          <cell r="D1094">
            <v>0</v>
          </cell>
          <cell r="E1094">
            <v>0</v>
          </cell>
          <cell r="F1094">
            <v>-2897.1</v>
          </cell>
          <cell r="G1094">
            <v>0</v>
          </cell>
          <cell r="H1094">
            <v>0</v>
          </cell>
          <cell r="I1094">
            <v>-2897.1</v>
          </cell>
          <cell r="J1094">
            <v>0</v>
          </cell>
          <cell r="K1094">
            <v>-2897.1</v>
          </cell>
        </row>
        <row r="1095">
          <cell r="B1095">
            <v>183704</v>
          </cell>
          <cell r="C1095" t="str">
            <v>Accretable Subv Resid - Gov Leases                          183704</v>
          </cell>
          <cell r="D1095">
            <v>0</v>
          </cell>
          <cell r="E1095">
            <v>0</v>
          </cell>
          <cell r="F1095">
            <v>-6031.24</v>
          </cell>
          <cell r="G1095">
            <v>0</v>
          </cell>
          <cell r="H1095">
            <v>0</v>
          </cell>
          <cell r="I1095">
            <v>-6031.24</v>
          </cell>
          <cell r="J1095">
            <v>0</v>
          </cell>
          <cell r="K1095">
            <v>-6031.24</v>
          </cell>
        </row>
        <row r="1096">
          <cell r="B1096">
            <v>183705</v>
          </cell>
          <cell r="C1096" t="str">
            <v>Accret Subv Sec Dep - Gov Leases                            183705</v>
          </cell>
          <cell r="D1096">
            <v>0</v>
          </cell>
          <cell r="E1096">
            <v>0</v>
          </cell>
          <cell r="F1096">
            <v>-545.75</v>
          </cell>
          <cell r="G1096">
            <v>0</v>
          </cell>
          <cell r="H1096">
            <v>0</v>
          </cell>
          <cell r="I1096">
            <v>-545.75</v>
          </cell>
          <cell r="J1096">
            <v>0</v>
          </cell>
          <cell r="K1096">
            <v>-545.75</v>
          </cell>
        </row>
        <row r="1097">
          <cell r="B1097">
            <v>183706</v>
          </cell>
          <cell r="C1097" t="str">
            <v>Part Fees Amort -Gov Lease                                  183706</v>
          </cell>
          <cell r="D1097">
            <v>0</v>
          </cell>
          <cell r="E1097">
            <v>0</v>
          </cell>
          <cell r="F1097">
            <v>121.73</v>
          </cell>
          <cell r="G1097">
            <v>0</v>
          </cell>
          <cell r="H1097">
            <v>0</v>
          </cell>
          <cell r="I1097">
            <v>121.73</v>
          </cell>
          <cell r="J1097">
            <v>0</v>
          </cell>
          <cell r="K1097">
            <v>121.73</v>
          </cell>
        </row>
        <row r="1098">
          <cell r="B1098">
            <v>183707</v>
          </cell>
          <cell r="C1098" t="str">
            <v>Subvention Accretion - Gov Lease                            183707</v>
          </cell>
          <cell r="D1098">
            <v>0</v>
          </cell>
          <cell r="E1098">
            <v>0</v>
          </cell>
          <cell r="F1098">
            <v>536.5</v>
          </cell>
          <cell r="G1098">
            <v>0</v>
          </cell>
          <cell r="H1098">
            <v>0</v>
          </cell>
          <cell r="I1098">
            <v>536.5</v>
          </cell>
          <cell r="J1098">
            <v>0</v>
          </cell>
          <cell r="K1098">
            <v>536.5</v>
          </cell>
        </row>
        <row r="1099">
          <cell r="B1099">
            <v>183708</v>
          </cell>
          <cell r="C1099" t="str">
            <v>Subv Residual Accretion- Gov Leases                         183708</v>
          </cell>
          <cell r="D1099">
            <v>0</v>
          </cell>
          <cell r="E1099">
            <v>0</v>
          </cell>
          <cell r="F1099">
            <v>1108.94</v>
          </cell>
          <cell r="G1099">
            <v>0</v>
          </cell>
          <cell r="H1099">
            <v>0</v>
          </cell>
          <cell r="I1099">
            <v>1108.94</v>
          </cell>
          <cell r="J1099">
            <v>0</v>
          </cell>
          <cell r="K1099">
            <v>1108.94</v>
          </cell>
        </row>
        <row r="1100">
          <cell r="B1100">
            <v>183709</v>
          </cell>
          <cell r="C1100" t="str">
            <v>Subv Sec Dep Accretion - Gov Leases                         183709</v>
          </cell>
          <cell r="D1100">
            <v>0</v>
          </cell>
          <cell r="E1100">
            <v>0</v>
          </cell>
          <cell r="F1100">
            <v>99.3</v>
          </cell>
          <cell r="G1100">
            <v>0</v>
          </cell>
          <cell r="H1100">
            <v>0</v>
          </cell>
          <cell r="I1100">
            <v>99.3</v>
          </cell>
          <cell r="J1100">
            <v>0</v>
          </cell>
          <cell r="K1100">
            <v>99.3</v>
          </cell>
        </row>
        <row r="1101">
          <cell r="B1101">
            <v>183710</v>
          </cell>
          <cell r="C1101" t="str">
            <v>Origination Fees - Gov Lease                                183710</v>
          </cell>
          <cell r="D1101">
            <v>0</v>
          </cell>
          <cell r="E1101">
            <v>0</v>
          </cell>
          <cell r="F1101">
            <v>95.23</v>
          </cell>
          <cell r="G1101">
            <v>0</v>
          </cell>
          <cell r="H1101">
            <v>0</v>
          </cell>
          <cell r="I1101">
            <v>95.23</v>
          </cell>
          <cell r="J1101">
            <v>0</v>
          </cell>
          <cell r="K1101">
            <v>95.23</v>
          </cell>
        </row>
        <row r="1102">
          <cell r="B1102">
            <v>183711</v>
          </cell>
          <cell r="C1102" t="str">
            <v>Origination Fees Amort - Gov Lease                          183711</v>
          </cell>
          <cell r="D1102">
            <v>0</v>
          </cell>
          <cell r="E1102">
            <v>0</v>
          </cell>
          <cell r="F1102">
            <v>-17.36</v>
          </cell>
          <cell r="G1102">
            <v>0</v>
          </cell>
          <cell r="H1102">
            <v>0</v>
          </cell>
          <cell r="I1102">
            <v>-17.36</v>
          </cell>
          <cell r="J1102">
            <v>0</v>
          </cell>
          <cell r="K1102">
            <v>-17.36</v>
          </cell>
        </row>
        <row r="1103">
          <cell r="B1103">
            <v>183720</v>
          </cell>
          <cell r="C1103" t="str">
            <v>Adjusted Cap Cost - Com Lease                               183720</v>
          </cell>
          <cell r="D1103">
            <v>0</v>
          </cell>
          <cell r="E1103">
            <v>0</v>
          </cell>
          <cell r="F1103">
            <v>167517389.66999999</v>
          </cell>
          <cell r="G1103">
            <v>0</v>
          </cell>
          <cell r="H1103">
            <v>0</v>
          </cell>
          <cell r="I1103">
            <v>167517389.66999999</v>
          </cell>
          <cell r="J1103">
            <v>0</v>
          </cell>
          <cell r="K1103">
            <v>167517389.66999999</v>
          </cell>
        </row>
        <row r="1104">
          <cell r="B1104">
            <v>183721</v>
          </cell>
          <cell r="C1104" t="str">
            <v>Accumulated Depr-Acc Com Lease                              183721</v>
          </cell>
          <cell r="D1104">
            <v>0</v>
          </cell>
          <cell r="E1104">
            <v>0</v>
          </cell>
          <cell r="F1104">
            <v>-11501498.800000001</v>
          </cell>
          <cell r="G1104">
            <v>0</v>
          </cell>
          <cell r="H1104">
            <v>0</v>
          </cell>
          <cell r="I1104">
            <v>-11501498.800000001</v>
          </cell>
          <cell r="J1104">
            <v>0</v>
          </cell>
          <cell r="K1104">
            <v>-11501498.800000001</v>
          </cell>
        </row>
        <row r="1105">
          <cell r="B1105">
            <v>183722</v>
          </cell>
          <cell r="C1105" t="str">
            <v>Sale Proceeds - Com Lease                                   183722</v>
          </cell>
          <cell r="D1105">
            <v>0</v>
          </cell>
          <cell r="E1105">
            <v>0</v>
          </cell>
          <cell r="F1105">
            <v>-813524.73</v>
          </cell>
          <cell r="G1105">
            <v>0</v>
          </cell>
          <cell r="H1105">
            <v>0</v>
          </cell>
          <cell r="I1105">
            <v>-813524.73</v>
          </cell>
          <cell r="J1105">
            <v>0</v>
          </cell>
          <cell r="K1105">
            <v>-813524.73</v>
          </cell>
        </row>
        <row r="1106">
          <cell r="B1106">
            <v>183723</v>
          </cell>
          <cell r="C1106" t="str">
            <v>Participation Fees - Com Lease                              183723</v>
          </cell>
          <cell r="D1106">
            <v>0</v>
          </cell>
          <cell r="E1106">
            <v>0</v>
          </cell>
          <cell r="F1106">
            <v>-129008.35</v>
          </cell>
          <cell r="G1106">
            <v>0</v>
          </cell>
          <cell r="H1106">
            <v>0</v>
          </cell>
          <cell r="I1106">
            <v>-129008.35</v>
          </cell>
          <cell r="J1106">
            <v>0</v>
          </cell>
          <cell r="K1106">
            <v>-129008.35</v>
          </cell>
        </row>
        <row r="1107">
          <cell r="B1107">
            <v>183724</v>
          </cell>
          <cell r="C1107" t="str">
            <v>Accretable Subvention - Com Lease                           183724</v>
          </cell>
          <cell r="D1107">
            <v>0</v>
          </cell>
          <cell r="E1107">
            <v>0</v>
          </cell>
          <cell r="F1107">
            <v>-6262071.5099999998</v>
          </cell>
          <cell r="G1107">
            <v>0</v>
          </cell>
          <cell r="H1107">
            <v>0</v>
          </cell>
          <cell r="I1107">
            <v>-6262071.5099999998</v>
          </cell>
          <cell r="J1107">
            <v>0</v>
          </cell>
          <cell r="K1107">
            <v>-6262071.5099999998</v>
          </cell>
        </row>
        <row r="1108">
          <cell r="B1108">
            <v>183725</v>
          </cell>
          <cell r="C1108" t="str">
            <v>Accret Subv Res - Com Lease                                 183725</v>
          </cell>
          <cell r="D1108">
            <v>0</v>
          </cell>
          <cell r="E1108">
            <v>0</v>
          </cell>
          <cell r="F1108">
            <v>-5464162.3700000001</v>
          </cell>
          <cell r="G1108">
            <v>0</v>
          </cell>
          <cell r="H1108">
            <v>0</v>
          </cell>
          <cell r="I1108">
            <v>-5464162.3700000001</v>
          </cell>
          <cell r="J1108">
            <v>0</v>
          </cell>
          <cell r="K1108">
            <v>-5464162.3700000001</v>
          </cell>
        </row>
        <row r="1109">
          <cell r="B1109">
            <v>183726</v>
          </cell>
          <cell r="C1109" t="str">
            <v>Accret Subv Sec Dep - Com Lease                             183726</v>
          </cell>
          <cell r="D1109">
            <v>0</v>
          </cell>
          <cell r="E1109">
            <v>0</v>
          </cell>
          <cell r="F1109">
            <v>-749447.5</v>
          </cell>
          <cell r="G1109">
            <v>0</v>
          </cell>
          <cell r="H1109">
            <v>0</v>
          </cell>
          <cell r="I1109">
            <v>-749447.5</v>
          </cell>
          <cell r="J1109">
            <v>0</v>
          </cell>
          <cell r="K1109">
            <v>-749447.5</v>
          </cell>
        </row>
        <row r="1110">
          <cell r="B1110">
            <v>183727</v>
          </cell>
          <cell r="C1110" t="str">
            <v>Part Fees Amort - Com Lease                                 183727</v>
          </cell>
          <cell r="D1110">
            <v>0</v>
          </cell>
          <cell r="E1110">
            <v>0</v>
          </cell>
          <cell r="F1110">
            <v>35094.949999999997</v>
          </cell>
          <cell r="G1110">
            <v>0</v>
          </cell>
          <cell r="H1110">
            <v>0</v>
          </cell>
          <cell r="I1110">
            <v>35094.949999999997</v>
          </cell>
          <cell r="J1110">
            <v>0</v>
          </cell>
          <cell r="K1110">
            <v>35094.949999999997</v>
          </cell>
        </row>
        <row r="1111">
          <cell r="B1111">
            <v>183728</v>
          </cell>
          <cell r="C1111" t="str">
            <v>Subvention Accretion - Com Lease                            183728</v>
          </cell>
          <cell r="D1111">
            <v>0</v>
          </cell>
          <cell r="E1111">
            <v>0</v>
          </cell>
          <cell r="F1111">
            <v>590147.54</v>
          </cell>
          <cell r="G1111">
            <v>0</v>
          </cell>
          <cell r="H1111">
            <v>0</v>
          </cell>
          <cell r="I1111">
            <v>590147.54</v>
          </cell>
          <cell r="J1111">
            <v>0</v>
          </cell>
          <cell r="K1111">
            <v>590147.54</v>
          </cell>
        </row>
        <row r="1112">
          <cell r="B1112">
            <v>183729</v>
          </cell>
          <cell r="C1112" t="str">
            <v>Subv Resid Accret - Com Lease                               183729</v>
          </cell>
          <cell r="D1112">
            <v>0</v>
          </cell>
          <cell r="E1112">
            <v>0</v>
          </cell>
          <cell r="F1112">
            <v>940234.52</v>
          </cell>
          <cell r="G1112">
            <v>0</v>
          </cell>
          <cell r="H1112">
            <v>0</v>
          </cell>
          <cell r="I1112">
            <v>940234.52</v>
          </cell>
          <cell r="J1112">
            <v>0</v>
          </cell>
          <cell r="K1112">
            <v>940234.52</v>
          </cell>
        </row>
        <row r="1113">
          <cell r="B1113">
            <v>183730</v>
          </cell>
          <cell r="C1113" t="str">
            <v>Subv Sec Dep Accret - Com Lease                             183730</v>
          </cell>
          <cell r="D1113">
            <v>0</v>
          </cell>
          <cell r="E1113">
            <v>0</v>
          </cell>
          <cell r="F1113">
            <v>114049.69</v>
          </cell>
          <cell r="G1113">
            <v>0</v>
          </cell>
          <cell r="H1113">
            <v>0</v>
          </cell>
          <cell r="I1113">
            <v>114049.69</v>
          </cell>
          <cell r="J1113">
            <v>0</v>
          </cell>
          <cell r="K1113">
            <v>114049.69</v>
          </cell>
        </row>
        <row r="1114">
          <cell r="B1114">
            <v>183731</v>
          </cell>
          <cell r="C1114" t="str">
            <v>Origination Fees - Com Lease                                183731</v>
          </cell>
          <cell r="D1114">
            <v>0</v>
          </cell>
          <cell r="E1114">
            <v>0</v>
          </cell>
          <cell r="F1114">
            <v>220877.47</v>
          </cell>
          <cell r="G1114">
            <v>0</v>
          </cell>
          <cell r="H1114">
            <v>0</v>
          </cell>
          <cell r="I1114">
            <v>220877.47</v>
          </cell>
          <cell r="J1114">
            <v>0</v>
          </cell>
          <cell r="K1114">
            <v>220877.47</v>
          </cell>
        </row>
        <row r="1115">
          <cell r="B1115">
            <v>183732</v>
          </cell>
          <cell r="C1115" t="str">
            <v>Origination Fees Amort - Com Lease                          183732</v>
          </cell>
          <cell r="D1115">
            <v>0</v>
          </cell>
          <cell r="E1115">
            <v>0</v>
          </cell>
          <cell r="F1115">
            <v>-36915.78</v>
          </cell>
          <cell r="G1115">
            <v>0</v>
          </cell>
          <cell r="H1115">
            <v>0</v>
          </cell>
          <cell r="I1115">
            <v>-36915.78</v>
          </cell>
          <cell r="J1115">
            <v>0</v>
          </cell>
          <cell r="K1115">
            <v>-36915.78</v>
          </cell>
        </row>
        <row r="1116">
          <cell r="B1116">
            <v>187350</v>
          </cell>
          <cell r="C1116" t="str">
            <v>Adjusted Capital Costs-Leases                               187350</v>
          </cell>
          <cell r="D1116">
            <v>0</v>
          </cell>
          <cell r="E1116">
            <v>0</v>
          </cell>
          <cell r="F1116">
            <v>3465363183.5</v>
          </cell>
          <cell r="G1116">
            <v>0</v>
          </cell>
          <cell r="H1116">
            <v>0</v>
          </cell>
          <cell r="I1116">
            <v>3465363183.5</v>
          </cell>
          <cell r="J1116">
            <v>0</v>
          </cell>
          <cell r="K1116">
            <v>3465363183.5</v>
          </cell>
        </row>
        <row r="1117">
          <cell r="B1117">
            <v>187351</v>
          </cell>
          <cell r="C1117" t="str">
            <v>Accumulated Depr - Acc Leases                               187351</v>
          </cell>
          <cell r="D1117">
            <v>0</v>
          </cell>
          <cell r="E1117">
            <v>0</v>
          </cell>
          <cell r="F1117">
            <v>-229933281.41999999</v>
          </cell>
          <cell r="G1117">
            <v>0</v>
          </cell>
          <cell r="H1117">
            <v>0</v>
          </cell>
          <cell r="I1117">
            <v>-229933281.41999999</v>
          </cell>
          <cell r="J1117">
            <v>0</v>
          </cell>
          <cell r="K1117">
            <v>-229933281.41999999</v>
          </cell>
        </row>
        <row r="1118">
          <cell r="B1118">
            <v>187352</v>
          </cell>
          <cell r="C1118" t="str">
            <v>Sale Proceeds - Lease                                       187352</v>
          </cell>
          <cell r="D1118">
            <v>0</v>
          </cell>
          <cell r="E1118">
            <v>0</v>
          </cell>
          <cell r="F1118">
            <v>-28296420.609999999</v>
          </cell>
          <cell r="G1118">
            <v>0</v>
          </cell>
          <cell r="H1118">
            <v>0</v>
          </cell>
          <cell r="I1118">
            <v>-28296420.609999999</v>
          </cell>
          <cell r="J1118">
            <v>0</v>
          </cell>
          <cell r="K1118">
            <v>-28296420.609999999</v>
          </cell>
        </row>
        <row r="1119">
          <cell r="B1119">
            <v>187353</v>
          </cell>
          <cell r="C1119" t="str">
            <v>Participation Fees - Leases                                 187353</v>
          </cell>
          <cell r="D1119">
            <v>0</v>
          </cell>
          <cell r="E1119">
            <v>0</v>
          </cell>
          <cell r="F1119">
            <v>-2525170.87</v>
          </cell>
          <cell r="G1119">
            <v>0</v>
          </cell>
          <cell r="H1119">
            <v>0</v>
          </cell>
          <cell r="I1119">
            <v>-2525170.87</v>
          </cell>
          <cell r="J1119">
            <v>0</v>
          </cell>
          <cell r="K1119">
            <v>-2525170.87</v>
          </cell>
        </row>
        <row r="1120">
          <cell r="B1120">
            <v>187354</v>
          </cell>
          <cell r="C1120" t="str">
            <v>Accretable Subvention - Leases                              187354</v>
          </cell>
          <cell r="D1120">
            <v>0</v>
          </cell>
          <cell r="E1120">
            <v>0</v>
          </cell>
          <cell r="F1120">
            <v>-303256209.27999997</v>
          </cell>
          <cell r="G1120">
            <v>0</v>
          </cell>
          <cell r="H1120">
            <v>156014001</v>
          </cell>
          <cell r="I1120">
            <v>-147242208.27999997</v>
          </cell>
          <cell r="J1120">
            <v>0</v>
          </cell>
          <cell r="K1120">
            <v>-147242208.27999997</v>
          </cell>
        </row>
        <row r="1121">
          <cell r="B1121">
            <v>187355</v>
          </cell>
          <cell r="C1121" t="str">
            <v>Accretable Subv Residual - Leases                           187355</v>
          </cell>
          <cell r="D1121">
            <v>0</v>
          </cell>
          <cell r="E1121">
            <v>0</v>
          </cell>
          <cell r="F1121">
            <v>-153576961.77000001</v>
          </cell>
          <cell r="G1121">
            <v>0</v>
          </cell>
          <cell r="H1121">
            <v>0</v>
          </cell>
          <cell r="I1121">
            <v>-153576961.77000001</v>
          </cell>
          <cell r="J1121">
            <v>0</v>
          </cell>
          <cell r="K1121">
            <v>-153576961.77000001</v>
          </cell>
        </row>
        <row r="1122">
          <cell r="B1122">
            <v>187356</v>
          </cell>
          <cell r="C1122" t="str">
            <v>Accretable Subv Sec Dep - Leases                            187356</v>
          </cell>
          <cell r="D1122">
            <v>0</v>
          </cell>
          <cell r="E1122">
            <v>0</v>
          </cell>
          <cell r="F1122">
            <v>-20068700.489999998</v>
          </cell>
          <cell r="G1122">
            <v>0</v>
          </cell>
          <cell r="H1122">
            <v>0</v>
          </cell>
          <cell r="I1122">
            <v>-20068700.489999998</v>
          </cell>
          <cell r="J1122">
            <v>0</v>
          </cell>
          <cell r="K1122">
            <v>-20068700.489999998</v>
          </cell>
        </row>
        <row r="1123">
          <cell r="B1123">
            <v>187357</v>
          </cell>
          <cell r="C1123" t="str">
            <v>Part Fees Amort - Leases                                    187357</v>
          </cell>
          <cell r="D1123">
            <v>0</v>
          </cell>
          <cell r="E1123">
            <v>0</v>
          </cell>
          <cell r="F1123">
            <v>209850.73</v>
          </cell>
          <cell r="G1123">
            <v>0</v>
          </cell>
          <cell r="H1123">
            <v>0</v>
          </cell>
          <cell r="I1123">
            <v>209850.73</v>
          </cell>
          <cell r="J1123">
            <v>0</v>
          </cell>
          <cell r="K1123">
            <v>209850.73</v>
          </cell>
        </row>
        <row r="1124">
          <cell r="B1124">
            <v>187358</v>
          </cell>
          <cell r="C1124" t="str">
            <v>Subvention Accretion - Leases                               187358</v>
          </cell>
          <cell r="D1124">
            <v>0</v>
          </cell>
          <cell r="E1124">
            <v>0</v>
          </cell>
          <cell r="F1124">
            <v>48435729.590000004</v>
          </cell>
          <cell r="G1124">
            <v>0</v>
          </cell>
          <cell r="H1124">
            <v>0</v>
          </cell>
          <cell r="I1124">
            <v>48435729.590000004</v>
          </cell>
          <cell r="J1124">
            <v>0</v>
          </cell>
          <cell r="K1124">
            <v>48435729.590000004</v>
          </cell>
        </row>
        <row r="1125">
          <cell r="B1125">
            <v>187359</v>
          </cell>
          <cell r="C1125" t="str">
            <v>Subv Residual Accretion - Leases                            187359</v>
          </cell>
          <cell r="D1125">
            <v>0</v>
          </cell>
          <cell r="E1125">
            <v>0</v>
          </cell>
          <cell r="F1125">
            <v>28293420.460000001</v>
          </cell>
          <cell r="G1125">
            <v>0</v>
          </cell>
          <cell r="H1125">
            <v>0</v>
          </cell>
          <cell r="I1125">
            <v>28293420.460000001</v>
          </cell>
          <cell r="J1125">
            <v>0</v>
          </cell>
          <cell r="K1125">
            <v>28293420.460000001</v>
          </cell>
        </row>
        <row r="1126">
          <cell r="B1126">
            <v>187360</v>
          </cell>
          <cell r="C1126" t="str">
            <v>Subv Sec Dep Accretion - Leases                             187360</v>
          </cell>
          <cell r="D1126">
            <v>0</v>
          </cell>
          <cell r="E1126">
            <v>0</v>
          </cell>
          <cell r="F1126">
            <v>3588059.06</v>
          </cell>
          <cell r="G1126">
            <v>0</v>
          </cell>
          <cell r="H1126">
            <v>0</v>
          </cell>
          <cell r="I1126">
            <v>3588059.06</v>
          </cell>
          <cell r="J1126">
            <v>0</v>
          </cell>
          <cell r="K1126">
            <v>3588059.06</v>
          </cell>
        </row>
        <row r="1127">
          <cell r="B1127">
            <v>187361</v>
          </cell>
          <cell r="C1127" t="str">
            <v>Origination Fees - Leases                                   187361</v>
          </cell>
          <cell r="D1127">
            <v>0</v>
          </cell>
          <cell r="E1127">
            <v>0</v>
          </cell>
          <cell r="F1127">
            <v>5055427.32</v>
          </cell>
          <cell r="G1127">
            <v>0</v>
          </cell>
          <cell r="H1127">
            <v>0</v>
          </cell>
          <cell r="I1127">
            <v>5055427.32</v>
          </cell>
          <cell r="J1127">
            <v>0</v>
          </cell>
          <cell r="K1127">
            <v>5055427.32</v>
          </cell>
        </row>
        <row r="1128">
          <cell r="B1128">
            <v>187362</v>
          </cell>
          <cell r="C1128" t="str">
            <v>Origination Fees Amort - Leases                             187362</v>
          </cell>
          <cell r="D1128">
            <v>0</v>
          </cell>
          <cell r="E1128">
            <v>0</v>
          </cell>
          <cell r="F1128">
            <v>-902843.72</v>
          </cell>
          <cell r="G1128">
            <v>0</v>
          </cell>
          <cell r="H1128">
            <v>0</v>
          </cell>
          <cell r="I1128">
            <v>-902843.72</v>
          </cell>
          <cell r="J1128">
            <v>0</v>
          </cell>
          <cell r="K1128">
            <v>-902843.72</v>
          </cell>
        </row>
        <row r="1129">
          <cell r="B1129">
            <v>181293</v>
          </cell>
          <cell r="C1129" t="str">
            <v>Rent Receivable - Gov Lease                                 181293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</row>
        <row r="1130">
          <cell r="B1130">
            <v>181294</v>
          </cell>
          <cell r="C1130" t="str">
            <v>Rent Receivable - Com Lease                                 181294</v>
          </cell>
          <cell r="D1130">
            <v>0</v>
          </cell>
          <cell r="E1130">
            <v>0</v>
          </cell>
          <cell r="F1130">
            <v>3619.37</v>
          </cell>
          <cell r="G1130">
            <v>0</v>
          </cell>
          <cell r="H1130">
            <v>0</v>
          </cell>
          <cell r="I1130">
            <v>3619.37</v>
          </cell>
          <cell r="J1130">
            <v>0</v>
          </cell>
          <cell r="K1130">
            <v>3619.37</v>
          </cell>
        </row>
        <row r="1131">
          <cell r="B1131">
            <v>181295</v>
          </cell>
          <cell r="C1131" t="str">
            <v>Rent Receivable - Leases                                    181295</v>
          </cell>
          <cell r="D1131">
            <v>0</v>
          </cell>
          <cell r="E1131">
            <v>0</v>
          </cell>
          <cell r="F1131">
            <v>70006.570000000007</v>
          </cell>
          <cell r="G1131">
            <v>0</v>
          </cell>
          <cell r="H1131">
            <v>0</v>
          </cell>
          <cell r="I1131">
            <v>70006.570000000007</v>
          </cell>
          <cell r="J1131">
            <v>0</v>
          </cell>
          <cell r="K1131">
            <v>70006.570000000007</v>
          </cell>
        </row>
        <row r="1132">
          <cell r="B1132">
            <v>181296</v>
          </cell>
          <cell r="C1132" t="str">
            <v>Reimbursement Fees - Leases                                 181296</v>
          </cell>
          <cell r="D1132">
            <v>0</v>
          </cell>
          <cell r="E1132">
            <v>0</v>
          </cell>
          <cell r="F1132">
            <v>12386.26</v>
          </cell>
          <cell r="G1132">
            <v>0</v>
          </cell>
          <cell r="H1132">
            <v>0</v>
          </cell>
          <cell r="I1132">
            <v>12386.26</v>
          </cell>
          <cell r="J1132">
            <v>0</v>
          </cell>
          <cell r="K1132">
            <v>12386.26</v>
          </cell>
        </row>
        <row r="1133">
          <cell r="B1133">
            <v>181327</v>
          </cell>
          <cell r="C1133" t="str">
            <v>Subvention Receivable                                       181327</v>
          </cell>
          <cell r="D1133">
            <v>0</v>
          </cell>
          <cell r="E1133">
            <v>0</v>
          </cell>
          <cell r="F1133">
            <v>111074696.31</v>
          </cell>
          <cell r="G1133">
            <v>0</v>
          </cell>
          <cell r="H1133">
            <v>0</v>
          </cell>
          <cell r="I1133">
            <v>111074696.31</v>
          </cell>
          <cell r="J1133">
            <v>0</v>
          </cell>
          <cell r="K1133">
            <v>111074696.31</v>
          </cell>
        </row>
        <row r="1134">
          <cell r="B1134">
            <v>171923</v>
          </cell>
          <cell r="C1134" t="str">
            <v>Cc Upfront Accum Amort-Leases                               171923</v>
          </cell>
          <cell r="D1134">
            <v>0</v>
          </cell>
          <cell r="E1134">
            <v>0</v>
          </cell>
          <cell r="F1134">
            <v>-7516845.8899999997</v>
          </cell>
          <cell r="G1134">
            <v>0</v>
          </cell>
          <cell r="H1134">
            <v>0</v>
          </cell>
          <cell r="I1134">
            <v>-7516845.8899999997</v>
          </cell>
          <cell r="J1134">
            <v>0</v>
          </cell>
          <cell r="K1134">
            <v>-7516845.8899999997</v>
          </cell>
        </row>
        <row r="1135">
          <cell r="B1135" t="str">
            <v>R_CF6g_OA_22_OLSCUSA</v>
          </cell>
          <cell r="C1135" t="str">
            <v>Other Assets - Oper Lease Scusa                             R_CF6g_OA_22_OLSCUSA</v>
          </cell>
          <cell r="D1135">
            <v>0</v>
          </cell>
          <cell r="E1135">
            <v>0</v>
          </cell>
          <cell r="F1135">
            <v>3068070672.8600011</v>
          </cell>
          <cell r="G1135">
            <v>0</v>
          </cell>
          <cell r="H1135">
            <v>156014001</v>
          </cell>
          <cell r="I1135">
            <v>3224084673.8600011</v>
          </cell>
          <cell r="J1135">
            <v>0</v>
          </cell>
          <cell r="K1135">
            <v>3224084673.8600011</v>
          </cell>
        </row>
        <row r="1136">
          <cell r="B1136">
            <v>154555</v>
          </cell>
          <cell r="C1136" t="str">
            <v>Collections Acct-Icms Suspense                              154555</v>
          </cell>
          <cell r="D1136">
            <v>0</v>
          </cell>
          <cell r="E1136">
            <v>0</v>
          </cell>
          <cell r="F1136">
            <v>50972331.710000001</v>
          </cell>
          <cell r="G1136">
            <v>0</v>
          </cell>
          <cell r="H1136">
            <v>0</v>
          </cell>
          <cell r="I1136">
            <v>50972331.710000001</v>
          </cell>
          <cell r="J1136">
            <v>0</v>
          </cell>
          <cell r="K1136">
            <v>50972331.710000001</v>
          </cell>
        </row>
        <row r="1137">
          <cell r="B1137">
            <v>154556</v>
          </cell>
          <cell r="C1137" t="str">
            <v>Operating Acct-Icms Suspense                                154556</v>
          </cell>
          <cell r="D1137">
            <v>0</v>
          </cell>
          <cell r="E1137">
            <v>0</v>
          </cell>
          <cell r="F1137">
            <v>-4235.9399999999996</v>
          </cell>
          <cell r="G1137">
            <v>0</v>
          </cell>
          <cell r="H1137">
            <v>0</v>
          </cell>
          <cell r="I1137">
            <v>-4235.9399999999996</v>
          </cell>
          <cell r="J1137">
            <v>0</v>
          </cell>
          <cell r="K1137">
            <v>-4235.9399999999996</v>
          </cell>
        </row>
        <row r="1138">
          <cell r="B1138">
            <v>154557</v>
          </cell>
          <cell r="C1138" t="str">
            <v>Chrysler Coll - Icms Suspense                               154557</v>
          </cell>
          <cell r="D1138">
            <v>0</v>
          </cell>
          <cell r="E1138">
            <v>0</v>
          </cell>
          <cell r="F1138">
            <v>20117139.68</v>
          </cell>
          <cell r="G1138">
            <v>0</v>
          </cell>
          <cell r="H1138">
            <v>0</v>
          </cell>
          <cell r="I1138">
            <v>20117139.68</v>
          </cell>
          <cell r="J1138">
            <v>0</v>
          </cell>
          <cell r="K1138">
            <v>20117139.68</v>
          </cell>
        </row>
        <row r="1139">
          <cell r="B1139">
            <v>154558</v>
          </cell>
          <cell r="C1139" t="str">
            <v>Chrysler Opr - Icms Suspense                                154558</v>
          </cell>
          <cell r="D1139">
            <v>0</v>
          </cell>
          <cell r="E1139">
            <v>0</v>
          </cell>
          <cell r="F1139">
            <v>-443522.72</v>
          </cell>
          <cell r="G1139">
            <v>0</v>
          </cell>
          <cell r="H1139">
            <v>0</v>
          </cell>
          <cell r="I1139">
            <v>-443522.72</v>
          </cell>
          <cell r="J1139">
            <v>0</v>
          </cell>
          <cell r="K1139">
            <v>-443522.72</v>
          </cell>
        </row>
        <row r="1140">
          <cell r="B1140">
            <v>154559</v>
          </cell>
          <cell r="C1140" t="str">
            <v>General Funding Suspense Acct                               154559</v>
          </cell>
          <cell r="D1140">
            <v>0</v>
          </cell>
          <cell r="E1140">
            <v>0</v>
          </cell>
          <cell r="F1140">
            <v>7800091.8099999996</v>
          </cell>
          <cell r="G1140">
            <v>0</v>
          </cell>
          <cell r="H1140">
            <v>0</v>
          </cell>
          <cell r="I1140">
            <v>7800091.8099999996</v>
          </cell>
          <cell r="J1140">
            <v>0</v>
          </cell>
          <cell r="K1140">
            <v>7800091.8099999996</v>
          </cell>
        </row>
        <row r="1141">
          <cell r="B1141">
            <v>181290</v>
          </cell>
          <cell r="C1141" t="str">
            <v>Accounts Receivable - Credit Card                           181290</v>
          </cell>
          <cell r="D1141">
            <v>0</v>
          </cell>
          <cell r="E1141">
            <v>0</v>
          </cell>
          <cell r="F1141">
            <v>756</v>
          </cell>
          <cell r="G1141">
            <v>0</v>
          </cell>
          <cell r="H1141">
            <v>0</v>
          </cell>
          <cell r="I1141">
            <v>756</v>
          </cell>
          <cell r="J1141">
            <v>0</v>
          </cell>
          <cell r="K1141">
            <v>756</v>
          </cell>
        </row>
        <row r="1142">
          <cell r="B1142">
            <v>181302</v>
          </cell>
          <cell r="C1142" t="str">
            <v>Accounts Receivable                                         181302</v>
          </cell>
          <cell r="D1142">
            <v>0</v>
          </cell>
          <cell r="E1142">
            <v>0</v>
          </cell>
          <cell r="F1142">
            <v>2281412.6800000002</v>
          </cell>
          <cell r="G1142">
            <v>0</v>
          </cell>
          <cell r="H1142">
            <v>0</v>
          </cell>
          <cell r="I1142">
            <v>2281412.6800000002</v>
          </cell>
          <cell r="J1142">
            <v>0</v>
          </cell>
          <cell r="K1142">
            <v>2281412.6800000002</v>
          </cell>
        </row>
        <row r="1143">
          <cell r="B1143">
            <v>181305</v>
          </cell>
          <cell r="C1143" t="str">
            <v>Advances                                                    181305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</row>
        <row r="1144">
          <cell r="B1144">
            <v>181324</v>
          </cell>
          <cell r="C1144" t="str">
            <v>Accounts Rec - Revolving                                    181324</v>
          </cell>
          <cell r="D1144">
            <v>0</v>
          </cell>
          <cell r="E1144">
            <v>0</v>
          </cell>
          <cell r="F1144">
            <v>4100634.84</v>
          </cell>
          <cell r="G1144">
            <v>0</v>
          </cell>
          <cell r="H1144">
            <v>0</v>
          </cell>
          <cell r="I1144">
            <v>4100634.84</v>
          </cell>
          <cell r="J1144">
            <v>0</v>
          </cell>
          <cell r="K1144">
            <v>4100634.84</v>
          </cell>
        </row>
        <row r="1145">
          <cell r="B1145">
            <v>181340</v>
          </cell>
          <cell r="C1145" t="str">
            <v>Closed Prepaid Expense Fl                                   181340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</row>
        <row r="1146">
          <cell r="B1146">
            <v>181328</v>
          </cell>
          <cell r="C1146" t="str">
            <v>Indemnification Payments Recov                              181328</v>
          </cell>
          <cell r="D1146">
            <v>0</v>
          </cell>
          <cell r="E1146">
            <v>0</v>
          </cell>
          <cell r="F1146">
            <v>8602921.7899999991</v>
          </cell>
          <cell r="G1146">
            <v>0</v>
          </cell>
          <cell r="H1146">
            <v>0</v>
          </cell>
          <cell r="I1146">
            <v>8602921.7899999991</v>
          </cell>
          <cell r="J1146">
            <v>0</v>
          </cell>
          <cell r="K1146">
            <v>8602921.7899999991</v>
          </cell>
        </row>
        <row r="1147">
          <cell r="B1147">
            <v>182001</v>
          </cell>
          <cell r="C1147" t="str">
            <v>Income Tax Rec- State                                       182001</v>
          </cell>
          <cell r="D1147">
            <v>0</v>
          </cell>
          <cell r="E1147">
            <v>0</v>
          </cell>
          <cell r="F1147">
            <v>30889361.850000001</v>
          </cell>
          <cell r="G1147">
            <v>0</v>
          </cell>
          <cell r="H1147">
            <v>0</v>
          </cell>
          <cell r="I1147">
            <v>30889361.850000001</v>
          </cell>
          <cell r="J1147">
            <v>0</v>
          </cell>
          <cell r="K1147">
            <v>30889361.850000001</v>
          </cell>
        </row>
        <row r="1148">
          <cell r="B1148">
            <v>188520</v>
          </cell>
          <cell r="C1148" t="str">
            <v>Other Assets Deficiencies                                   188520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</row>
        <row r="1149">
          <cell r="B1149">
            <v>181341</v>
          </cell>
          <cell r="C1149" t="str">
            <v>Acct Rec Servicing - Rbs                                    181341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</row>
        <row r="1150">
          <cell r="B1150">
            <v>181353</v>
          </cell>
          <cell r="C1150" t="str">
            <v>Sales Tax Receiv - Cap Leases                               181353</v>
          </cell>
          <cell r="D1150">
            <v>0</v>
          </cell>
          <cell r="E1150">
            <v>0</v>
          </cell>
          <cell r="F1150">
            <v>1861.68</v>
          </cell>
          <cell r="G1150">
            <v>0</v>
          </cell>
          <cell r="H1150">
            <v>0</v>
          </cell>
          <cell r="I1150">
            <v>1861.68</v>
          </cell>
          <cell r="J1150">
            <v>0</v>
          </cell>
          <cell r="K1150">
            <v>1861.68</v>
          </cell>
        </row>
        <row r="1151">
          <cell r="B1151" t="str">
            <v>R_CF6g_OA_23_MiscSC</v>
          </cell>
          <cell r="C1151" t="str">
            <v>Other Assets - Misc Scusa                                   R_CF6g_OA_23_MiscSC</v>
          </cell>
          <cell r="D1151">
            <v>0</v>
          </cell>
          <cell r="E1151">
            <v>0</v>
          </cell>
          <cell r="F1151">
            <v>124318753.38000003</v>
          </cell>
          <cell r="G1151">
            <v>0</v>
          </cell>
          <cell r="H1151">
            <v>0</v>
          </cell>
          <cell r="I1151">
            <v>124318753.38000003</v>
          </cell>
          <cell r="J1151">
            <v>0</v>
          </cell>
          <cell r="K1151">
            <v>124318753.38000003</v>
          </cell>
        </row>
        <row r="1152">
          <cell r="B1152" t="str">
            <v>R_CF6_2168</v>
          </cell>
          <cell r="C1152" t="str">
            <v>All Other Assets                                            R_CF6_2168</v>
          </cell>
          <cell r="D1152">
            <v>1130656838.2399905</v>
          </cell>
          <cell r="E1152">
            <v>1096944525.5499878</v>
          </cell>
          <cell r="F1152">
            <v>5545169378.3200006</v>
          </cell>
          <cell r="G1152">
            <v>0</v>
          </cell>
          <cell r="H1152">
            <v>106744974.39000002</v>
          </cell>
          <cell r="I1152">
            <v>5651914352.710001</v>
          </cell>
          <cell r="J1152">
            <v>-58506582.960000001</v>
          </cell>
          <cell r="K1152">
            <v>6690352295.2999916</v>
          </cell>
        </row>
        <row r="1153">
          <cell r="B1153" t="str">
            <v>R_C11_2160</v>
          </cell>
          <cell r="C1153" t="str">
            <v>Other Assets                                                R_C11_2160</v>
          </cell>
          <cell r="D1153">
            <v>4490537423.6799898</v>
          </cell>
          <cell r="E1153">
            <v>3461246302.1799879</v>
          </cell>
          <cell r="F1153">
            <v>6095393821.8200006</v>
          </cell>
          <cell r="G1153">
            <v>0</v>
          </cell>
          <cell r="H1153">
            <v>-61823960.409999996</v>
          </cell>
          <cell r="I1153">
            <v>6033569861.4100008</v>
          </cell>
          <cell r="J1153">
            <v>-58719807.950000003</v>
          </cell>
          <cell r="K1153">
            <v>9436096355.6399918</v>
          </cell>
        </row>
        <row r="1154">
          <cell r="B1154" t="str">
            <v>R_C2a_1754</v>
          </cell>
          <cell r="C1154" t="str">
            <v>Held-To-Maturity Securities                                 R_C2a_1754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</row>
        <row r="1155">
          <cell r="B1155">
            <v>141376</v>
          </cell>
          <cell r="C1155" t="str">
            <v>Icb-Interco Disc Cmo Fr                                     141376</v>
          </cell>
          <cell r="D1155">
            <v>0</v>
          </cell>
          <cell r="E1155">
            <v>-0.02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-0.02</v>
          </cell>
        </row>
        <row r="1156">
          <cell r="B1156">
            <v>141386</v>
          </cell>
          <cell r="C1156" t="str">
            <v>Pam Icb Non-Agy Fixed Cmo                                   141386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</row>
        <row r="1157">
          <cell r="B1157">
            <v>141445</v>
          </cell>
          <cell r="C1157" t="str">
            <v>Impairment Contra - Cmos                                    141445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</row>
        <row r="1158">
          <cell r="B1158">
            <v>141596</v>
          </cell>
          <cell r="C1158" t="str">
            <v>Closed Fh/Fn Call Note Fas 113 L                            141596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</row>
        <row r="1159">
          <cell r="B1159">
            <v>141651</v>
          </cell>
          <cell r="C1159" t="str">
            <v>Investment In Bonds-Other                                   141651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</row>
        <row r="1160">
          <cell r="B1160">
            <v>141652</v>
          </cell>
          <cell r="C1160" t="str">
            <v>Discount Inv In Bonds-Tal                                   141652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</row>
        <row r="1161">
          <cell r="B1161">
            <v>141653</v>
          </cell>
          <cell r="C1161" t="str">
            <v>Bond Disc Accreation-Talf                                   141653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</row>
        <row r="1162">
          <cell r="B1162">
            <v>141654</v>
          </cell>
          <cell r="C1162" t="str">
            <v>Discount Inv In Bonds-Oth                                   141654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</row>
        <row r="1163">
          <cell r="B1163">
            <v>141655</v>
          </cell>
          <cell r="C1163" t="str">
            <v>Bond Disc Accreation-Other                                  141655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</row>
        <row r="1164">
          <cell r="B1164">
            <v>141657</v>
          </cell>
          <cell r="C1164" t="str">
            <v>Closed Us Trading Ifrs                                      141657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</row>
        <row r="1165">
          <cell r="B1165">
            <v>141659</v>
          </cell>
          <cell r="C1165" t="str">
            <v>Closed Us Trdg-Ifrs Trdng 3party                            141659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</row>
        <row r="1166">
          <cell r="B1166">
            <v>146106</v>
          </cell>
          <cell r="C1166" t="str">
            <v>Corp - Trading Acount                                       146106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</row>
        <row r="1167">
          <cell r="B1167">
            <v>147000</v>
          </cell>
          <cell r="C1167" t="str">
            <v>Closed Disc Receivables-P                                   147000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</row>
        <row r="1168">
          <cell r="B1168">
            <v>147020</v>
          </cell>
          <cell r="C1168" t="str">
            <v>Closed Disc Receibables-D                                   147020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</row>
        <row r="1169">
          <cell r="B1169">
            <v>141517</v>
          </cell>
          <cell r="C1169" t="str">
            <v>Us Treasury Notes - Afs                                     141517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</row>
        <row r="1170">
          <cell r="B1170">
            <v>141518</v>
          </cell>
          <cell r="C1170" t="str">
            <v>Us Treasury Bills - Afs                                     141518</v>
          </cell>
          <cell r="D1170">
            <v>25000000</v>
          </cell>
          <cell r="E1170">
            <v>25000000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25000000</v>
          </cell>
        </row>
        <row r="1171">
          <cell r="B1171">
            <v>141528</v>
          </cell>
          <cell r="C1171" t="str">
            <v>Discount - Us T-Bills                                       141528</v>
          </cell>
          <cell r="D1171">
            <v>-944.66</v>
          </cell>
          <cell r="E1171">
            <v>-944.66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-944.66</v>
          </cell>
        </row>
        <row r="1172">
          <cell r="B1172">
            <v>141537</v>
          </cell>
          <cell r="C1172" t="str">
            <v>Us Treasury Notes-Afs Pre                                   141537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</row>
        <row r="1173">
          <cell r="B1173">
            <v>141567</v>
          </cell>
          <cell r="C1173" t="str">
            <v>Gain On Us Treasury Notes                                   141567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</row>
        <row r="1174">
          <cell r="B1174">
            <v>141568</v>
          </cell>
          <cell r="C1174" t="str">
            <v>Gain On Us Treasury Bills                                   141568</v>
          </cell>
          <cell r="D1174">
            <v>694.58</v>
          </cell>
          <cell r="E1174">
            <v>694.58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694.58</v>
          </cell>
        </row>
        <row r="1175">
          <cell r="B1175">
            <v>141578</v>
          </cell>
          <cell r="C1175" t="str">
            <v>Loss On Us Treasury Bills                                   141578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</row>
        <row r="1176">
          <cell r="B1176" t="str">
            <v>R_CB1_1287</v>
          </cell>
          <cell r="C1176" t="str">
            <v>U.S. Treasury Securities                                    R_CB1_1287</v>
          </cell>
          <cell r="D1176">
            <v>24999749.919999998</v>
          </cell>
          <cell r="E1176">
            <v>24999749.919999998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24999749.919999998</v>
          </cell>
        </row>
        <row r="1177">
          <cell r="B1177">
            <v>141790</v>
          </cell>
          <cell r="C1177" t="str">
            <v>Par Sba Security                                            141790</v>
          </cell>
          <cell r="D1177">
            <v>8369.69</v>
          </cell>
          <cell r="E1177">
            <v>8369.69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8369.69</v>
          </cell>
        </row>
        <row r="1178">
          <cell r="B1178">
            <v>141791</v>
          </cell>
          <cell r="C1178" t="str">
            <v>Premium Sba Security                                        141791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</row>
        <row r="1179">
          <cell r="B1179">
            <v>141793</v>
          </cell>
          <cell r="C1179" t="str">
            <v>Fas115 Gain Sba Security                                    141793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</row>
        <row r="1180">
          <cell r="B1180">
            <v>141794</v>
          </cell>
          <cell r="C1180" t="str">
            <v>Fas115 Loss Sba Security                                    141794</v>
          </cell>
          <cell r="D1180">
            <v>-42.27</v>
          </cell>
          <cell r="E1180">
            <v>-42.27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-42.27</v>
          </cell>
        </row>
        <row r="1181">
          <cell r="B1181" t="str">
            <v>R_CB2a_1293</v>
          </cell>
          <cell r="C1181" t="str">
            <v>Issued By Us Gov Ag                                         R_CB2a_1293</v>
          </cell>
          <cell r="D1181">
            <v>8327.42</v>
          </cell>
          <cell r="E1181">
            <v>8327.42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8327.42</v>
          </cell>
        </row>
        <row r="1182">
          <cell r="B1182">
            <v>141585</v>
          </cell>
          <cell r="C1182" t="str">
            <v>Fh/Fn Call Note Prin                                        141585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</row>
        <row r="1183">
          <cell r="B1183">
            <v>141586</v>
          </cell>
          <cell r="C1183" t="str">
            <v>Fh/Fn Call Note Disc                                        141586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</row>
        <row r="1184">
          <cell r="B1184">
            <v>141588</v>
          </cell>
          <cell r="C1184" t="str">
            <v>Fh/Fn Call Note Prem                                        141588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</row>
        <row r="1185">
          <cell r="B1185">
            <v>141628</v>
          </cell>
          <cell r="C1185" t="str">
            <v>Fn/Fh Disc Notes                                            141628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</row>
        <row r="1186">
          <cell r="B1186">
            <v>141629</v>
          </cell>
          <cell r="C1186" t="str">
            <v>Discount Fn/Fh Notes                                        141629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</row>
        <row r="1187">
          <cell r="B1187">
            <v>141680</v>
          </cell>
          <cell r="C1187" t="str">
            <v>Fn/Fh Notes Fas115 Loss                                     141680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</row>
        <row r="1188">
          <cell r="B1188">
            <v>141690</v>
          </cell>
          <cell r="C1188" t="str">
            <v>Fn/Fh Notes Fas115 Gain                                     141690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</row>
        <row r="1189">
          <cell r="B1189" t="str">
            <v>R_CB2b_1298</v>
          </cell>
          <cell r="C1189" t="str">
            <v>Issued By Us Gov Spon Ag                                    R_CB2b_1298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</row>
        <row r="1190">
          <cell r="B1190" t="str">
            <v>R_CB2</v>
          </cell>
          <cell r="C1190" t="str">
            <v>Us Gov Ag Obligations Exclude Mbs                           R_CB2</v>
          </cell>
          <cell r="D1190">
            <v>8327.42</v>
          </cell>
          <cell r="E1190">
            <v>8327.42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8327.42</v>
          </cell>
        </row>
        <row r="1191">
          <cell r="B1191">
            <v>140560</v>
          </cell>
          <cell r="C1191" t="str">
            <v>Closed Muni Ic-Reithldg-Pam-Prem                            140560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</row>
        <row r="1192">
          <cell r="B1192">
            <v>140561</v>
          </cell>
          <cell r="C1192" t="str">
            <v>Closed Muni Ic-Reithldg-Pamam-Disc                          140561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</row>
        <row r="1193">
          <cell r="B1193">
            <v>141514</v>
          </cell>
          <cell r="C1193" t="str">
            <v>Municipals - Afs                                            141514</v>
          </cell>
          <cell r="D1193">
            <v>1778770462.6800001</v>
          </cell>
          <cell r="E1193">
            <v>1778770462.6800001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1778770462.6800001</v>
          </cell>
        </row>
        <row r="1194">
          <cell r="B1194">
            <v>141524</v>
          </cell>
          <cell r="C1194" t="str">
            <v>Municipal Afs - Discount                                    141524</v>
          </cell>
          <cell r="D1194">
            <v>-2522415.64</v>
          </cell>
          <cell r="E1194">
            <v>-2522415.64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-2522415.64</v>
          </cell>
        </row>
        <row r="1195">
          <cell r="B1195">
            <v>141534</v>
          </cell>
          <cell r="C1195" t="str">
            <v>Municipal Afs - Premium                                     141534</v>
          </cell>
          <cell r="D1195">
            <v>91022510.230000004</v>
          </cell>
          <cell r="E1195">
            <v>91022510.230000004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91022510.230000004</v>
          </cell>
        </row>
        <row r="1196">
          <cell r="B1196">
            <v>141564</v>
          </cell>
          <cell r="C1196" t="str">
            <v>Gain On Municipal - Afs                                     141564</v>
          </cell>
          <cell r="D1196">
            <v>31056748.370000001</v>
          </cell>
          <cell r="E1196">
            <v>31056748.370000001</v>
          </cell>
          <cell r="F1196">
            <v>0</v>
          </cell>
          <cell r="G1196">
            <v>0</v>
          </cell>
          <cell r="H1196">
            <v>0</v>
          </cell>
          <cell r="I1196">
            <v>0</v>
          </cell>
          <cell r="J1196">
            <v>0</v>
          </cell>
          <cell r="K1196">
            <v>31056748.370000001</v>
          </cell>
        </row>
        <row r="1197">
          <cell r="B1197">
            <v>141574</v>
          </cell>
          <cell r="C1197" t="str">
            <v>Loss On Municipal - Afs                                     141574</v>
          </cell>
          <cell r="D1197">
            <v>-30188737.270000003</v>
          </cell>
          <cell r="E1197">
            <v>-30188737.270000003</v>
          </cell>
          <cell r="F1197">
            <v>0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K1197">
            <v>-30188737.270000003</v>
          </cell>
        </row>
        <row r="1198">
          <cell r="B1198">
            <v>141670</v>
          </cell>
          <cell r="C1198" t="str">
            <v>Taxable Municipal Fixed                                     141670</v>
          </cell>
          <cell r="D1198">
            <v>19000000</v>
          </cell>
          <cell r="E1198">
            <v>19000000</v>
          </cell>
          <cell r="F1198">
            <v>0</v>
          </cell>
          <cell r="G1198">
            <v>0</v>
          </cell>
          <cell r="H1198">
            <v>0</v>
          </cell>
          <cell r="I1198">
            <v>0</v>
          </cell>
          <cell r="J1198">
            <v>0</v>
          </cell>
          <cell r="K1198">
            <v>19000000</v>
          </cell>
        </row>
        <row r="1199">
          <cell r="B1199">
            <v>141671</v>
          </cell>
          <cell r="C1199" t="str">
            <v>Taxable Municipal Disc Fr                                   141671</v>
          </cell>
          <cell r="D1199">
            <v>0</v>
          </cell>
          <cell r="E1199">
            <v>0</v>
          </cell>
          <cell r="F1199">
            <v>0</v>
          </cell>
          <cell r="G1199">
            <v>0</v>
          </cell>
          <cell r="H1199">
            <v>0</v>
          </cell>
          <cell r="I1199">
            <v>0</v>
          </cell>
          <cell r="J1199">
            <v>0</v>
          </cell>
          <cell r="K1199">
            <v>0</v>
          </cell>
        </row>
        <row r="1200">
          <cell r="B1200">
            <v>141672</v>
          </cell>
          <cell r="C1200" t="str">
            <v>Taxable Municipal Prem Fr                                   141672</v>
          </cell>
          <cell r="D1200">
            <v>2681813.6800000002</v>
          </cell>
          <cell r="E1200">
            <v>2681813.6800000002</v>
          </cell>
          <cell r="F1200">
            <v>0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K1200">
            <v>2681813.6800000002</v>
          </cell>
        </row>
        <row r="1201">
          <cell r="B1201">
            <v>141673</v>
          </cell>
          <cell r="C1201" t="str">
            <v>Fr Tax Munic Fas 115 Loss                                   141673</v>
          </cell>
          <cell r="D1201">
            <v>-1060903.68</v>
          </cell>
          <cell r="E1201">
            <v>-1060903.68</v>
          </cell>
          <cell r="F1201">
            <v>0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K1201">
            <v>-1060903.68</v>
          </cell>
        </row>
        <row r="1202">
          <cell r="B1202">
            <v>141674</v>
          </cell>
          <cell r="C1202" t="str">
            <v>Fr Tax Munic Fas 115 Gain                                   141674</v>
          </cell>
          <cell r="D1202">
            <v>0</v>
          </cell>
          <cell r="E1202">
            <v>0</v>
          </cell>
          <cell r="F1202">
            <v>0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K1202">
            <v>0</v>
          </cell>
        </row>
        <row r="1203">
          <cell r="B1203" t="str">
            <v>R_CB3_8499</v>
          </cell>
          <cell r="C1203" t="str">
            <v>Sec Issued By States And Pol                                R_CB3_8499</v>
          </cell>
          <cell r="D1203">
            <v>1888759478.3699999</v>
          </cell>
          <cell r="E1203">
            <v>1888759478.3699999</v>
          </cell>
          <cell r="F1203">
            <v>0</v>
          </cell>
          <cell r="G1203">
            <v>0</v>
          </cell>
          <cell r="H1203">
            <v>0</v>
          </cell>
          <cell r="I1203">
            <v>0</v>
          </cell>
          <cell r="J1203">
            <v>0</v>
          </cell>
          <cell r="K1203">
            <v>1888759478.3699999</v>
          </cell>
        </row>
        <row r="1204">
          <cell r="B1204">
            <v>104672</v>
          </cell>
          <cell r="C1204" t="str">
            <v>Pur Act Seacst Ag Pt Fx- Gnma                               104672</v>
          </cell>
          <cell r="D1204">
            <v>3768.4</v>
          </cell>
          <cell r="E1204">
            <v>3768.4</v>
          </cell>
          <cell r="F1204">
            <v>0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K1204">
            <v>3768.4</v>
          </cell>
        </row>
        <row r="1205">
          <cell r="B1205">
            <v>104673</v>
          </cell>
          <cell r="C1205" t="str">
            <v>Pur Act Fe Mbs Fr- Gnma                                     104673</v>
          </cell>
          <cell r="D1205">
            <v>12443.22</v>
          </cell>
          <cell r="E1205">
            <v>12443.22</v>
          </cell>
          <cell r="F1205">
            <v>0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K1205">
            <v>12443.22</v>
          </cell>
        </row>
        <row r="1206">
          <cell r="B1206">
            <v>104744</v>
          </cell>
          <cell r="C1206" t="str">
            <v>Gnma-Mbs Variable Afs Par                                   104744</v>
          </cell>
          <cell r="D1206">
            <v>12937.1</v>
          </cell>
          <cell r="E1206">
            <v>12937.1</v>
          </cell>
          <cell r="F1206">
            <v>0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K1206">
            <v>12937.1</v>
          </cell>
        </row>
        <row r="1207">
          <cell r="B1207">
            <v>104745</v>
          </cell>
          <cell r="C1207" t="str">
            <v>Gnma-Mbs Variable Afs Prem                                  104745</v>
          </cell>
          <cell r="D1207">
            <v>76.16</v>
          </cell>
          <cell r="E1207">
            <v>76.16</v>
          </cell>
          <cell r="F1207">
            <v>0</v>
          </cell>
          <cell r="G1207">
            <v>0</v>
          </cell>
          <cell r="H1207">
            <v>0</v>
          </cell>
          <cell r="I1207">
            <v>0</v>
          </cell>
          <cell r="J1207">
            <v>0</v>
          </cell>
          <cell r="K1207">
            <v>76.16</v>
          </cell>
        </row>
        <row r="1208">
          <cell r="B1208">
            <v>104746</v>
          </cell>
          <cell r="C1208" t="str">
            <v>Gnma-Mbs Variable Afs Disc                                  104746</v>
          </cell>
          <cell r="D1208">
            <v>0</v>
          </cell>
          <cell r="E1208">
            <v>0</v>
          </cell>
          <cell r="F1208">
            <v>0</v>
          </cell>
          <cell r="G1208">
            <v>0</v>
          </cell>
          <cell r="H1208">
            <v>0</v>
          </cell>
          <cell r="I1208">
            <v>0</v>
          </cell>
          <cell r="J1208">
            <v>0</v>
          </cell>
          <cell r="K1208">
            <v>0</v>
          </cell>
        </row>
        <row r="1209">
          <cell r="B1209">
            <v>104747</v>
          </cell>
          <cell r="C1209" t="str">
            <v>Gnma-Mbs Var Afs Unrlz Gn Fas 115                           104747</v>
          </cell>
          <cell r="D1209">
            <v>437.32</v>
          </cell>
          <cell r="E1209">
            <v>437.32</v>
          </cell>
          <cell r="F1209">
            <v>0</v>
          </cell>
          <cell r="G1209">
            <v>0</v>
          </cell>
          <cell r="H1209">
            <v>0</v>
          </cell>
          <cell r="I1209">
            <v>0</v>
          </cell>
          <cell r="J1209">
            <v>0</v>
          </cell>
          <cell r="K1209">
            <v>437.32</v>
          </cell>
        </row>
        <row r="1210">
          <cell r="B1210">
            <v>104748</v>
          </cell>
          <cell r="C1210" t="str">
            <v>Gnma-Mbs Var Afs Unrlz Loss Fas 115                         104748</v>
          </cell>
          <cell r="D1210">
            <v>0</v>
          </cell>
          <cell r="E1210">
            <v>0</v>
          </cell>
          <cell r="F1210">
            <v>0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K1210">
            <v>0</v>
          </cell>
        </row>
        <row r="1211">
          <cell r="B1211">
            <v>104895</v>
          </cell>
          <cell r="C1211" t="str">
            <v>Gnma-Mbs Fixed Afs Par                                      104895</v>
          </cell>
          <cell r="D1211">
            <v>279900241.12</v>
          </cell>
          <cell r="E1211">
            <v>279900241.12</v>
          </cell>
          <cell r="F1211">
            <v>0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K1211">
            <v>279900241.12</v>
          </cell>
        </row>
        <row r="1212">
          <cell r="B1212">
            <v>104896</v>
          </cell>
          <cell r="C1212" t="str">
            <v>Gnma-Mbs Fixed Afs Prem                                     104896</v>
          </cell>
          <cell r="D1212">
            <v>22278998.710000001</v>
          </cell>
          <cell r="E1212">
            <v>22278998.710000001</v>
          </cell>
          <cell r="F1212">
            <v>0</v>
          </cell>
          <cell r="G1212">
            <v>0</v>
          </cell>
          <cell r="H1212">
            <v>0</v>
          </cell>
          <cell r="I1212">
            <v>0</v>
          </cell>
          <cell r="J1212">
            <v>0</v>
          </cell>
          <cell r="K1212">
            <v>22278998.710000001</v>
          </cell>
        </row>
        <row r="1213">
          <cell r="B1213">
            <v>104897</v>
          </cell>
          <cell r="C1213" t="str">
            <v>Gnma-Mbs Fixed Afs Disc                                     104897</v>
          </cell>
          <cell r="D1213">
            <v>-531.87</v>
          </cell>
          <cell r="E1213">
            <v>-531.87</v>
          </cell>
          <cell r="F1213">
            <v>0</v>
          </cell>
          <cell r="G1213">
            <v>0</v>
          </cell>
          <cell r="H1213">
            <v>0</v>
          </cell>
          <cell r="I1213">
            <v>0</v>
          </cell>
          <cell r="J1213">
            <v>0</v>
          </cell>
          <cell r="K1213">
            <v>-531.87</v>
          </cell>
        </row>
        <row r="1214">
          <cell r="B1214">
            <v>104898</v>
          </cell>
          <cell r="C1214" t="str">
            <v>Gnma-Mbs Fixed Afs Unrlz Gn Fas 115                         104898</v>
          </cell>
          <cell r="D1214">
            <v>101097.05</v>
          </cell>
          <cell r="E1214">
            <v>101097.05</v>
          </cell>
          <cell r="F1214">
            <v>0</v>
          </cell>
          <cell r="G1214">
            <v>0</v>
          </cell>
          <cell r="H1214">
            <v>0</v>
          </cell>
          <cell r="I1214">
            <v>0</v>
          </cell>
          <cell r="J1214">
            <v>0</v>
          </cell>
          <cell r="K1214">
            <v>101097.05</v>
          </cell>
        </row>
        <row r="1215">
          <cell r="B1215">
            <v>104899</v>
          </cell>
          <cell r="C1215" t="str">
            <v>Gnma-Mbs Fixed Afs Unrlz Ls Fas 115                         104899</v>
          </cell>
          <cell r="D1215">
            <v>-16101811.449999999</v>
          </cell>
          <cell r="E1215">
            <v>-16101811.449999999</v>
          </cell>
          <cell r="F1215">
            <v>0</v>
          </cell>
          <cell r="G1215">
            <v>0</v>
          </cell>
          <cell r="H1215">
            <v>0</v>
          </cell>
          <cell r="I1215">
            <v>0</v>
          </cell>
          <cell r="J1215">
            <v>0</v>
          </cell>
          <cell r="K1215">
            <v>-16101811.449999999</v>
          </cell>
        </row>
        <row r="1216">
          <cell r="B1216" t="str">
            <v>R_CB4a1_G303</v>
          </cell>
          <cell r="C1216" t="str">
            <v>Guaranteed By Gnma                                          R_CB4a1_G303</v>
          </cell>
          <cell r="D1216">
            <v>286207655.75999999</v>
          </cell>
          <cell r="E1216">
            <v>286207655.75999999</v>
          </cell>
          <cell r="F1216">
            <v>0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K1216">
            <v>286207655.75999999</v>
          </cell>
        </row>
        <row r="1217">
          <cell r="B1217">
            <v>104580</v>
          </cell>
          <cell r="C1217" t="str">
            <v>Hybrid Arm Mbs Afs                                          104580</v>
          </cell>
          <cell r="D1217">
            <v>0</v>
          </cell>
          <cell r="E1217">
            <v>0</v>
          </cell>
          <cell r="F1217">
            <v>0</v>
          </cell>
          <cell r="G1217">
            <v>0</v>
          </cell>
          <cell r="H1217">
            <v>0</v>
          </cell>
          <cell r="I1217">
            <v>0</v>
          </cell>
          <cell r="J1217">
            <v>0</v>
          </cell>
          <cell r="K1217">
            <v>0</v>
          </cell>
        </row>
        <row r="1218">
          <cell r="B1218">
            <v>104581</v>
          </cell>
          <cell r="C1218" t="str">
            <v>Hybrid Arm Mbs Prem Afs                                     104581</v>
          </cell>
          <cell r="D1218">
            <v>0</v>
          </cell>
          <cell r="E1218">
            <v>0</v>
          </cell>
          <cell r="F1218">
            <v>0</v>
          </cell>
          <cell r="G1218">
            <v>0</v>
          </cell>
          <cell r="H1218">
            <v>0</v>
          </cell>
          <cell r="I1218">
            <v>0</v>
          </cell>
          <cell r="J1218">
            <v>0</v>
          </cell>
          <cell r="K1218">
            <v>0</v>
          </cell>
        </row>
        <row r="1219">
          <cell r="B1219">
            <v>104582</v>
          </cell>
          <cell r="C1219" t="str">
            <v>Hybrid Arm Mbs Disc Afs                                     104582</v>
          </cell>
          <cell r="D1219">
            <v>0</v>
          </cell>
          <cell r="E1219">
            <v>0</v>
          </cell>
          <cell r="F1219">
            <v>0</v>
          </cell>
          <cell r="G1219">
            <v>0</v>
          </cell>
          <cell r="H1219">
            <v>0</v>
          </cell>
          <cell r="I1219">
            <v>0</v>
          </cell>
          <cell r="J1219">
            <v>0</v>
          </cell>
          <cell r="K1219">
            <v>0</v>
          </cell>
        </row>
        <row r="1220">
          <cell r="B1220">
            <v>104583</v>
          </cell>
          <cell r="C1220" t="str">
            <v>Hb Arm Mbs F115 Gain Afs                                    104583</v>
          </cell>
          <cell r="D1220">
            <v>0</v>
          </cell>
          <cell r="E1220">
            <v>0</v>
          </cell>
          <cell r="F1220">
            <v>0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K1220">
            <v>0</v>
          </cell>
        </row>
        <row r="1221">
          <cell r="B1221">
            <v>104584</v>
          </cell>
          <cell r="C1221" t="str">
            <v>Hb Arm Mbs F115 Loss Afs                                    104584</v>
          </cell>
          <cell r="D1221">
            <v>0</v>
          </cell>
          <cell r="E1221">
            <v>0</v>
          </cell>
          <cell r="F1221">
            <v>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K1221">
            <v>0</v>
          </cell>
        </row>
        <row r="1222">
          <cell r="B1222">
            <v>104610</v>
          </cell>
          <cell r="C1222" t="str">
            <v>Fnma-Mbs Fixed Afs Unrlz Gn Fas 115                         104610</v>
          </cell>
          <cell r="D1222">
            <v>140797.48000000001</v>
          </cell>
          <cell r="E1222">
            <v>140797.48000000001</v>
          </cell>
          <cell r="F1222">
            <v>0</v>
          </cell>
          <cell r="G1222">
            <v>0</v>
          </cell>
          <cell r="H1222">
            <v>0</v>
          </cell>
          <cell r="I1222">
            <v>0</v>
          </cell>
          <cell r="J1222">
            <v>0</v>
          </cell>
          <cell r="K1222">
            <v>140797.48000000001</v>
          </cell>
        </row>
        <row r="1223">
          <cell r="B1223">
            <v>104620</v>
          </cell>
          <cell r="C1223" t="str">
            <v>Fnma-Mbs Fixed Afs Unrlz Ls Fas 115                         104620</v>
          </cell>
          <cell r="D1223">
            <v>-27944.75</v>
          </cell>
          <cell r="E1223">
            <v>-27944.75</v>
          </cell>
          <cell r="F1223">
            <v>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K1223">
            <v>-27944.75</v>
          </cell>
        </row>
        <row r="1224">
          <cell r="B1224">
            <v>104650</v>
          </cell>
          <cell r="C1224" t="str">
            <v>Fnma-Mbs Fixed Afs Par                                      104650</v>
          </cell>
          <cell r="D1224">
            <v>3779290.45</v>
          </cell>
          <cell r="E1224">
            <v>3779290.45</v>
          </cell>
          <cell r="F1224">
            <v>0</v>
          </cell>
          <cell r="G1224">
            <v>0</v>
          </cell>
          <cell r="H1224">
            <v>0</v>
          </cell>
          <cell r="I1224">
            <v>0</v>
          </cell>
          <cell r="J1224">
            <v>0</v>
          </cell>
          <cell r="K1224">
            <v>3779290.45</v>
          </cell>
        </row>
        <row r="1225">
          <cell r="B1225">
            <v>104660</v>
          </cell>
          <cell r="C1225" t="str">
            <v>Fnma-Mbs Fixed Afs Disc                                     104660</v>
          </cell>
          <cell r="D1225">
            <v>-2916.23</v>
          </cell>
          <cell r="E1225">
            <v>-2916.23</v>
          </cell>
          <cell r="F1225">
            <v>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K1225">
            <v>-2916.23</v>
          </cell>
        </row>
        <row r="1226">
          <cell r="B1226">
            <v>104661</v>
          </cell>
          <cell r="C1226" t="str">
            <v>Interco Dis Fr Mbs Pt Afs                                   104661</v>
          </cell>
          <cell r="D1226">
            <v>-22069135.719999999</v>
          </cell>
          <cell r="E1226">
            <v>-22069135.719999999</v>
          </cell>
          <cell r="F1226">
            <v>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K1226">
            <v>-22069135.719999999</v>
          </cell>
        </row>
        <row r="1227">
          <cell r="B1227">
            <v>104670</v>
          </cell>
          <cell r="C1227" t="str">
            <v>Fnma-Mbs Fixed Afs Prem                                     104670</v>
          </cell>
          <cell r="D1227">
            <v>10932.7</v>
          </cell>
          <cell r="E1227">
            <v>10932.7</v>
          </cell>
          <cell r="F1227">
            <v>0</v>
          </cell>
          <cell r="G1227">
            <v>0</v>
          </cell>
          <cell r="H1227">
            <v>0</v>
          </cell>
          <cell r="I1227">
            <v>0</v>
          </cell>
          <cell r="J1227">
            <v>0</v>
          </cell>
          <cell r="K1227">
            <v>10932.7</v>
          </cell>
        </row>
        <row r="1228">
          <cell r="B1228">
            <v>104671</v>
          </cell>
          <cell r="C1228" t="str">
            <v>Interco Pre Fr Mbs Pt Afs                                   104671</v>
          </cell>
          <cell r="D1228">
            <v>22069136.350000001</v>
          </cell>
          <cell r="E1228">
            <v>22069136.350000001</v>
          </cell>
          <cell r="F1228">
            <v>0</v>
          </cell>
          <cell r="G1228">
            <v>0</v>
          </cell>
          <cell r="H1228">
            <v>0</v>
          </cell>
          <cell r="I1228">
            <v>0</v>
          </cell>
          <cell r="J1228">
            <v>0</v>
          </cell>
          <cell r="K1228">
            <v>22069136.350000001</v>
          </cell>
        </row>
        <row r="1229">
          <cell r="B1229">
            <v>104681</v>
          </cell>
          <cell r="C1229" t="str">
            <v>Icb-Interco Disc Mbs Fr                                     104681</v>
          </cell>
          <cell r="D1229">
            <v>-0.01</v>
          </cell>
          <cell r="E1229">
            <v>0.04</v>
          </cell>
          <cell r="F1229">
            <v>0</v>
          </cell>
          <cell r="G1229">
            <v>0</v>
          </cell>
          <cell r="H1229">
            <v>0</v>
          </cell>
          <cell r="I1229">
            <v>0</v>
          </cell>
          <cell r="J1229">
            <v>0</v>
          </cell>
          <cell r="K1229">
            <v>0.04</v>
          </cell>
        </row>
        <row r="1230">
          <cell r="B1230">
            <v>104686</v>
          </cell>
          <cell r="C1230" t="str">
            <v>Pam Icb Fixed P/T Afs                                       104686</v>
          </cell>
          <cell r="D1230">
            <v>2876.13</v>
          </cell>
          <cell r="E1230">
            <v>2876.13</v>
          </cell>
          <cell r="F1230">
            <v>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K1230">
            <v>2876.13</v>
          </cell>
        </row>
        <row r="1231">
          <cell r="B1231">
            <v>104687</v>
          </cell>
          <cell r="C1231" t="str">
            <v>Pur Act Sea Cst Ag Ptfxas                                   104687</v>
          </cell>
          <cell r="D1231">
            <v>19754.73</v>
          </cell>
          <cell r="E1231">
            <v>19754.73</v>
          </cell>
          <cell r="F1231">
            <v>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K1231">
            <v>19754.73</v>
          </cell>
        </row>
        <row r="1232">
          <cell r="B1232">
            <v>104688</v>
          </cell>
          <cell r="C1232" t="str">
            <v>Fe-Purch Acct Mark-Mbs Fr                                   104688</v>
          </cell>
          <cell r="D1232">
            <v>5313.89</v>
          </cell>
          <cell r="E1232">
            <v>5313.89</v>
          </cell>
          <cell r="F1232">
            <v>0</v>
          </cell>
          <cell r="G1232">
            <v>0</v>
          </cell>
          <cell r="H1232">
            <v>0</v>
          </cell>
          <cell r="I1232">
            <v>0</v>
          </cell>
          <cell r="J1232">
            <v>0</v>
          </cell>
          <cell r="K1232">
            <v>5313.89</v>
          </cell>
        </row>
        <row r="1233">
          <cell r="B1233">
            <v>104739</v>
          </cell>
          <cell r="C1233" t="str">
            <v>Fhlmc-Mbs Variable Afs Par                                  104739</v>
          </cell>
          <cell r="D1233">
            <v>6101867.0800000001</v>
          </cell>
          <cell r="E1233">
            <v>6101867.0800000001</v>
          </cell>
          <cell r="F1233">
            <v>0</v>
          </cell>
          <cell r="G1233">
            <v>0</v>
          </cell>
          <cell r="H1233">
            <v>0</v>
          </cell>
          <cell r="I1233">
            <v>0</v>
          </cell>
          <cell r="J1233">
            <v>0</v>
          </cell>
          <cell r="K1233">
            <v>6101867.0800000001</v>
          </cell>
        </row>
        <row r="1234">
          <cell r="B1234">
            <v>104740</v>
          </cell>
          <cell r="C1234" t="str">
            <v>Fhlmc-Mbs Variable Afs Prem                                 104740</v>
          </cell>
          <cell r="D1234">
            <v>16458.599999999999</v>
          </cell>
          <cell r="E1234">
            <v>16458.599999999999</v>
          </cell>
          <cell r="F1234">
            <v>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K1234">
            <v>16458.599999999999</v>
          </cell>
        </row>
        <row r="1235">
          <cell r="B1235">
            <v>104741</v>
          </cell>
          <cell r="C1235" t="str">
            <v>Fhlmc-Mbs Variable Afs Disc                                 104741</v>
          </cell>
          <cell r="D1235">
            <v>-120.16</v>
          </cell>
          <cell r="E1235">
            <v>-120.16</v>
          </cell>
          <cell r="F1235">
            <v>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K1235">
            <v>-120.16</v>
          </cell>
        </row>
        <row r="1236">
          <cell r="B1236">
            <v>104742</v>
          </cell>
          <cell r="C1236" t="str">
            <v>Fhlmc-Mbs Variable Afs Unrlz Gn                             104742</v>
          </cell>
          <cell r="D1236">
            <v>308381.16000000003</v>
          </cell>
          <cell r="E1236">
            <v>308381.16000000003</v>
          </cell>
          <cell r="F1236">
            <v>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K1236">
            <v>308381.16000000003</v>
          </cell>
        </row>
        <row r="1237">
          <cell r="B1237">
            <v>104743</v>
          </cell>
          <cell r="C1237" t="str">
            <v>Fhlmc-Mbs Variable Afs Unrlz Ls                             104743</v>
          </cell>
          <cell r="D1237">
            <v>0</v>
          </cell>
          <cell r="E1237">
            <v>0</v>
          </cell>
          <cell r="F1237">
            <v>0</v>
          </cell>
          <cell r="G1237">
            <v>0</v>
          </cell>
          <cell r="H1237">
            <v>0</v>
          </cell>
          <cell r="I1237">
            <v>0</v>
          </cell>
          <cell r="J1237">
            <v>0</v>
          </cell>
          <cell r="K1237">
            <v>0</v>
          </cell>
        </row>
        <row r="1238">
          <cell r="B1238">
            <v>104750</v>
          </cell>
          <cell r="C1238" t="str">
            <v>Fnma-Mbs Variable Afs Par                                   104750</v>
          </cell>
          <cell r="D1238">
            <v>9643129.7300000004</v>
          </cell>
          <cell r="E1238">
            <v>9643129.7300000004</v>
          </cell>
          <cell r="F1238">
            <v>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K1238">
            <v>9643129.7300000004</v>
          </cell>
        </row>
        <row r="1239">
          <cell r="B1239">
            <v>104760</v>
          </cell>
          <cell r="C1239" t="str">
            <v>Fnma-Mbs Variable Afs Disc                                  104760</v>
          </cell>
          <cell r="D1239">
            <v>-18602.61</v>
          </cell>
          <cell r="E1239">
            <v>-18602.61</v>
          </cell>
          <cell r="F1239">
            <v>0</v>
          </cell>
          <cell r="G1239">
            <v>0</v>
          </cell>
          <cell r="H1239">
            <v>0</v>
          </cell>
          <cell r="I1239">
            <v>0</v>
          </cell>
          <cell r="J1239">
            <v>0</v>
          </cell>
          <cell r="K1239">
            <v>-18602.61</v>
          </cell>
        </row>
        <row r="1240">
          <cell r="B1240">
            <v>104761</v>
          </cell>
          <cell r="C1240" t="str">
            <v>Fnma-Mbs Variable Afs Prem                                  104761</v>
          </cell>
          <cell r="D1240">
            <v>86343.94</v>
          </cell>
          <cell r="E1240">
            <v>86343.94</v>
          </cell>
          <cell r="F1240">
            <v>0</v>
          </cell>
          <cell r="G1240">
            <v>0</v>
          </cell>
          <cell r="H1240">
            <v>0</v>
          </cell>
          <cell r="I1240">
            <v>0</v>
          </cell>
          <cell r="J1240">
            <v>0</v>
          </cell>
          <cell r="K1240">
            <v>86343.94</v>
          </cell>
        </row>
        <row r="1241">
          <cell r="B1241">
            <v>104762</v>
          </cell>
          <cell r="C1241" t="str">
            <v>Interco Dis Vr Mbs Pt Afs                                   104762</v>
          </cell>
          <cell r="D1241">
            <v>-5938289.6799999997</v>
          </cell>
          <cell r="E1241">
            <v>-5938289.6799999997</v>
          </cell>
          <cell r="F1241">
            <v>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K1241">
            <v>-5938289.6799999997</v>
          </cell>
        </row>
        <row r="1242">
          <cell r="B1242">
            <v>104763</v>
          </cell>
          <cell r="C1242" t="str">
            <v>Interco Pre Vr Mbs Pt Afs                                   104763</v>
          </cell>
          <cell r="D1242">
            <v>5938289.6000000006</v>
          </cell>
          <cell r="E1242">
            <v>5938289.6000000006</v>
          </cell>
          <cell r="F1242">
            <v>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K1242">
            <v>5938289.6000000006</v>
          </cell>
        </row>
        <row r="1243">
          <cell r="B1243">
            <v>104772</v>
          </cell>
          <cell r="C1243" t="str">
            <v>Icb-Interco Disc Mbs Vr                                     104772</v>
          </cell>
          <cell r="D1243">
            <v>0</v>
          </cell>
          <cell r="E1243">
            <v>0</v>
          </cell>
          <cell r="F1243">
            <v>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K1243">
            <v>0</v>
          </cell>
        </row>
        <row r="1244">
          <cell r="B1244">
            <v>104786</v>
          </cell>
          <cell r="C1244" t="str">
            <v>Pam Icb Var Rate P/T Afs                                    104786</v>
          </cell>
          <cell r="D1244">
            <v>-3024.58</v>
          </cell>
          <cell r="E1244">
            <v>-3024.58</v>
          </cell>
          <cell r="F1244">
            <v>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K1244">
            <v>-3024.58</v>
          </cell>
        </row>
        <row r="1245">
          <cell r="B1245">
            <v>104787</v>
          </cell>
          <cell r="C1245" t="str">
            <v>Pur Act Sea Cst Agptvaras                                   104787</v>
          </cell>
          <cell r="D1245">
            <v>672.6</v>
          </cell>
          <cell r="E1245">
            <v>672.6</v>
          </cell>
          <cell r="F1245">
            <v>0</v>
          </cell>
          <cell r="G1245">
            <v>0</v>
          </cell>
          <cell r="H1245">
            <v>0</v>
          </cell>
          <cell r="I1245">
            <v>0</v>
          </cell>
          <cell r="J1245">
            <v>0</v>
          </cell>
          <cell r="K1245">
            <v>672.6</v>
          </cell>
        </row>
        <row r="1246">
          <cell r="B1246">
            <v>104788</v>
          </cell>
          <cell r="C1246" t="str">
            <v>Fe-Purch Acct Mark-Mbs Vr                                   104788</v>
          </cell>
          <cell r="D1246">
            <v>185716.04</v>
          </cell>
          <cell r="E1246">
            <v>185716.04</v>
          </cell>
          <cell r="F1246">
            <v>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K1246">
            <v>185716.04</v>
          </cell>
        </row>
        <row r="1247">
          <cell r="B1247">
            <v>104790</v>
          </cell>
          <cell r="C1247" t="str">
            <v>Fnma-Mbs Variable Afs Unrlz Gn                              104790</v>
          </cell>
          <cell r="D1247">
            <v>469126.36</v>
          </cell>
          <cell r="E1247">
            <v>469126.36</v>
          </cell>
          <cell r="F1247">
            <v>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K1247">
            <v>469126.36</v>
          </cell>
        </row>
        <row r="1248">
          <cell r="B1248">
            <v>104791</v>
          </cell>
          <cell r="C1248" t="str">
            <v>Fnma-Mbs Variable Afs Unrlz Ls                              104791</v>
          </cell>
          <cell r="D1248">
            <v>-188363.01</v>
          </cell>
          <cell r="E1248">
            <v>-188363.01</v>
          </cell>
          <cell r="F1248">
            <v>0</v>
          </cell>
          <cell r="G1248">
            <v>0</v>
          </cell>
          <cell r="H1248">
            <v>0</v>
          </cell>
          <cell r="I1248">
            <v>0</v>
          </cell>
          <cell r="J1248">
            <v>0</v>
          </cell>
          <cell r="K1248">
            <v>-188363.01</v>
          </cell>
        </row>
        <row r="1249">
          <cell r="B1249">
            <v>104860</v>
          </cell>
          <cell r="C1249" t="str">
            <v>Impairment Contra - Fr Pt                                   104860</v>
          </cell>
          <cell r="D1249">
            <v>0</v>
          </cell>
          <cell r="E1249">
            <v>0</v>
          </cell>
          <cell r="F1249">
            <v>0</v>
          </cell>
          <cell r="G1249">
            <v>0</v>
          </cell>
          <cell r="H1249">
            <v>0</v>
          </cell>
          <cell r="I1249">
            <v>0</v>
          </cell>
          <cell r="J1249">
            <v>0</v>
          </cell>
          <cell r="K1249">
            <v>0</v>
          </cell>
        </row>
        <row r="1250">
          <cell r="B1250">
            <v>104890</v>
          </cell>
          <cell r="C1250" t="str">
            <v>Fhlmc-Mbs Fixed Afs Par                                     104890</v>
          </cell>
          <cell r="D1250">
            <v>61702506.349999994</v>
          </cell>
          <cell r="E1250">
            <v>61702506.349999994</v>
          </cell>
          <cell r="F1250">
            <v>0</v>
          </cell>
          <cell r="G1250">
            <v>0</v>
          </cell>
          <cell r="H1250">
            <v>0</v>
          </cell>
          <cell r="I1250">
            <v>0</v>
          </cell>
          <cell r="J1250">
            <v>0</v>
          </cell>
          <cell r="K1250">
            <v>61702506.349999994</v>
          </cell>
        </row>
        <row r="1251">
          <cell r="B1251">
            <v>104891</v>
          </cell>
          <cell r="C1251" t="str">
            <v>Fhlmc-Mbs Fixed Afs Prem                                    104891</v>
          </cell>
          <cell r="D1251">
            <v>2936014.4</v>
          </cell>
          <cell r="E1251">
            <v>2936014.4</v>
          </cell>
          <cell r="F1251">
            <v>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K1251">
            <v>2936014.4</v>
          </cell>
        </row>
        <row r="1252">
          <cell r="B1252">
            <v>104892</v>
          </cell>
          <cell r="C1252" t="str">
            <v>Fhlmc-Mbs Fixed Afs Disc                                    104892</v>
          </cell>
          <cell r="D1252">
            <v>-23728.23</v>
          </cell>
          <cell r="E1252">
            <v>-23728.23</v>
          </cell>
          <cell r="F1252">
            <v>0</v>
          </cell>
          <cell r="G1252">
            <v>0</v>
          </cell>
          <cell r="H1252">
            <v>0</v>
          </cell>
          <cell r="I1252">
            <v>0</v>
          </cell>
          <cell r="J1252">
            <v>0</v>
          </cell>
          <cell r="K1252">
            <v>-23728.23</v>
          </cell>
        </row>
        <row r="1253">
          <cell r="B1253">
            <v>104893</v>
          </cell>
          <cell r="C1253" t="str">
            <v>Fhlmc-Mbs Fixed Afs Unrlz Gn Fas115                         104893</v>
          </cell>
          <cell r="D1253">
            <v>760633.48</v>
          </cell>
          <cell r="E1253">
            <v>760633.48</v>
          </cell>
          <cell r="F1253">
            <v>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K1253">
            <v>760633.48</v>
          </cell>
        </row>
        <row r="1254">
          <cell r="B1254">
            <v>104894</v>
          </cell>
          <cell r="C1254" t="str">
            <v>Fhlmc-Mbs Fixed Afs Unrlz Ls Fas115                         104894</v>
          </cell>
          <cell r="D1254">
            <v>-387981.63</v>
          </cell>
          <cell r="E1254">
            <v>-387981.63</v>
          </cell>
          <cell r="F1254">
            <v>0</v>
          </cell>
          <cell r="G1254">
            <v>0</v>
          </cell>
          <cell r="H1254">
            <v>0</v>
          </cell>
          <cell r="I1254">
            <v>0</v>
          </cell>
          <cell r="J1254">
            <v>0</v>
          </cell>
          <cell r="K1254">
            <v>-387981.63</v>
          </cell>
        </row>
        <row r="1255">
          <cell r="B1255">
            <v>140531</v>
          </cell>
          <cell r="C1255" t="str">
            <v>Interco Municipal Disc                                      140531</v>
          </cell>
          <cell r="D1255">
            <v>4.0000000000000008E-2</v>
          </cell>
          <cell r="E1255">
            <v>4.0000000000000008E-2</v>
          </cell>
          <cell r="F1255">
            <v>0</v>
          </cell>
          <cell r="G1255">
            <v>0</v>
          </cell>
          <cell r="H1255">
            <v>0</v>
          </cell>
          <cell r="I1255">
            <v>0</v>
          </cell>
          <cell r="J1255">
            <v>0</v>
          </cell>
          <cell r="K1255">
            <v>4.0000000000000008E-2</v>
          </cell>
        </row>
        <row r="1256">
          <cell r="B1256">
            <v>140541</v>
          </cell>
          <cell r="C1256" t="str">
            <v>Interco-Equity Disc                                         140541</v>
          </cell>
          <cell r="D1256">
            <v>0.14999999999417923</v>
          </cell>
          <cell r="E1256">
            <v>0.14999999999417923</v>
          </cell>
          <cell r="F1256">
            <v>0</v>
          </cell>
          <cell r="G1256">
            <v>0</v>
          </cell>
          <cell r="H1256">
            <v>0</v>
          </cell>
          <cell r="I1256">
            <v>0</v>
          </cell>
          <cell r="J1256">
            <v>0</v>
          </cell>
          <cell r="K1256">
            <v>0.14999999999417923</v>
          </cell>
        </row>
        <row r="1257">
          <cell r="B1257">
            <v>141346</v>
          </cell>
          <cell r="C1257" t="str">
            <v>Interco Dis Fx Cmo Afs                                      141346</v>
          </cell>
          <cell r="D1257">
            <v>-13703807.84</v>
          </cell>
          <cell r="E1257">
            <v>-13703807.84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-13703807.84</v>
          </cell>
        </row>
        <row r="1258">
          <cell r="B1258">
            <v>141356</v>
          </cell>
          <cell r="C1258" t="str">
            <v>Interco Prem Cmo Fixed                                      141356</v>
          </cell>
          <cell r="D1258">
            <v>13703807.700000001</v>
          </cell>
          <cell r="E1258">
            <v>13703807.700000001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13703807.700000001</v>
          </cell>
        </row>
        <row r="1259">
          <cell r="B1259">
            <v>141538</v>
          </cell>
          <cell r="C1259" t="str">
            <v>Interco Prem Other                                          141538</v>
          </cell>
          <cell r="D1259">
            <v>-0.25</v>
          </cell>
          <cell r="E1259">
            <v>-0.25</v>
          </cell>
          <cell r="F1259">
            <v>0</v>
          </cell>
          <cell r="G1259">
            <v>0</v>
          </cell>
          <cell r="H1259">
            <v>0</v>
          </cell>
          <cell r="I1259">
            <v>0</v>
          </cell>
          <cell r="J1259">
            <v>0</v>
          </cell>
          <cell r="K1259">
            <v>-0.25</v>
          </cell>
        </row>
        <row r="1260">
          <cell r="B1260">
            <v>141539</v>
          </cell>
          <cell r="C1260" t="str">
            <v>Bank Interco Premium                                        141539</v>
          </cell>
          <cell r="D1260">
            <v>40764.169999999984</v>
          </cell>
          <cell r="E1260">
            <v>40764.169999999984</v>
          </cell>
          <cell r="F1260">
            <v>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K1260">
            <v>40764.169999999984</v>
          </cell>
        </row>
        <row r="1261">
          <cell r="B1261">
            <v>141545</v>
          </cell>
          <cell r="C1261" t="str">
            <v>Bank Interco Discount                                       141545</v>
          </cell>
          <cell r="D1261">
            <v>-40764.17</v>
          </cell>
          <cell r="E1261">
            <v>-40764.17</v>
          </cell>
          <cell r="F1261">
            <v>0</v>
          </cell>
          <cell r="G1261">
            <v>0</v>
          </cell>
          <cell r="H1261">
            <v>0</v>
          </cell>
          <cell r="I1261">
            <v>0</v>
          </cell>
          <cell r="J1261">
            <v>0</v>
          </cell>
          <cell r="K1261">
            <v>-40764.17</v>
          </cell>
        </row>
        <row r="1262">
          <cell r="B1262">
            <v>141660</v>
          </cell>
          <cell r="C1262" t="str">
            <v>Mbs New Agency Pass-Throu                                   141660</v>
          </cell>
          <cell r="D1262">
            <v>223961.51</v>
          </cell>
          <cell r="E1262">
            <v>223961.51</v>
          </cell>
          <cell r="F1262">
            <v>0</v>
          </cell>
          <cell r="G1262">
            <v>0</v>
          </cell>
          <cell r="H1262">
            <v>0</v>
          </cell>
          <cell r="I1262">
            <v>0</v>
          </cell>
          <cell r="J1262">
            <v>0</v>
          </cell>
          <cell r="K1262">
            <v>223961.51</v>
          </cell>
        </row>
        <row r="1263">
          <cell r="B1263">
            <v>141662</v>
          </cell>
          <cell r="C1263" t="str">
            <v>New Agency Pass-Throu Pre                                   141662</v>
          </cell>
          <cell r="D1263">
            <v>0</v>
          </cell>
          <cell r="E1263">
            <v>0</v>
          </cell>
          <cell r="F1263">
            <v>0</v>
          </cell>
          <cell r="G1263">
            <v>0</v>
          </cell>
          <cell r="H1263">
            <v>0</v>
          </cell>
          <cell r="I1263">
            <v>0</v>
          </cell>
          <cell r="J1263">
            <v>0</v>
          </cell>
          <cell r="K1263">
            <v>0</v>
          </cell>
        </row>
        <row r="1264">
          <cell r="B1264">
            <v>141663</v>
          </cell>
          <cell r="C1264" t="str">
            <v>New Agncy Pt Fas 113 Loss                                   141663</v>
          </cell>
          <cell r="D1264">
            <v>0</v>
          </cell>
          <cell r="E1264">
            <v>0</v>
          </cell>
          <cell r="F1264">
            <v>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K1264">
            <v>0</v>
          </cell>
        </row>
        <row r="1265">
          <cell r="B1265">
            <v>141664</v>
          </cell>
          <cell r="C1265" t="str">
            <v>New Agncy Pt Fas 113 Gain                                   141664</v>
          </cell>
          <cell r="D1265">
            <v>13730.36</v>
          </cell>
          <cell r="E1265">
            <v>13730.36</v>
          </cell>
          <cell r="F1265">
            <v>0</v>
          </cell>
          <cell r="G1265">
            <v>0</v>
          </cell>
          <cell r="H1265">
            <v>0</v>
          </cell>
          <cell r="I1265">
            <v>0</v>
          </cell>
          <cell r="J1265">
            <v>0</v>
          </cell>
          <cell r="K1265">
            <v>13730.36</v>
          </cell>
        </row>
        <row r="1266">
          <cell r="B1266" t="str">
            <v>R_CB4a2_G307</v>
          </cell>
          <cell r="C1266" t="str">
            <v>Issued By Fnma And Fhlmc                                    R_CB4a2_G307</v>
          </cell>
          <cell r="D1266">
            <v>85754826.129999995</v>
          </cell>
          <cell r="E1266">
            <v>85754826.179999992</v>
          </cell>
          <cell r="F1266">
            <v>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K1266">
            <v>85754826.179999992</v>
          </cell>
        </row>
        <row r="1267">
          <cell r="B1267">
            <v>104586</v>
          </cell>
          <cell r="C1267" t="str">
            <v>Non Ag- Mbs Var Afs Par                                     104586</v>
          </cell>
          <cell r="D1267">
            <v>102963.77</v>
          </cell>
          <cell r="E1267">
            <v>102963.77</v>
          </cell>
          <cell r="F1267">
            <v>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K1267">
            <v>102963.77</v>
          </cell>
        </row>
        <row r="1268">
          <cell r="B1268">
            <v>104587</v>
          </cell>
          <cell r="C1268" t="str">
            <v>Closed Non Ag Mbs Var Afs U                                 104587</v>
          </cell>
          <cell r="D1268">
            <v>0</v>
          </cell>
          <cell r="E1268">
            <v>0</v>
          </cell>
          <cell r="F1268">
            <v>0</v>
          </cell>
          <cell r="G1268">
            <v>0</v>
          </cell>
          <cell r="H1268">
            <v>0</v>
          </cell>
          <cell r="I1268">
            <v>0</v>
          </cell>
          <cell r="J1268">
            <v>0</v>
          </cell>
          <cell r="K1268">
            <v>0</v>
          </cell>
        </row>
        <row r="1269">
          <cell r="B1269">
            <v>104588</v>
          </cell>
          <cell r="C1269" t="str">
            <v>Closed Non Ag- Mbs Var Afs                                  104588</v>
          </cell>
          <cell r="D1269">
            <v>0</v>
          </cell>
          <cell r="E1269">
            <v>0</v>
          </cell>
          <cell r="F1269">
            <v>0</v>
          </cell>
          <cell r="G1269">
            <v>0</v>
          </cell>
          <cell r="H1269">
            <v>0</v>
          </cell>
          <cell r="I1269">
            <v>0</v>
          </cell>
          <cell r="J1269">
            <v>0</v>
          </cell>
          <cell r="K1269">
            <v>0</v>
          </cell>
        </row>
        <row r="1270">
          <cell r="B1270" t="str">
            <v>R_CB4a3_G311</v>
          </cell>
          <cell r="C1270" t="str">
            <v>Other Pass-Through Securities                               R_CB4a3_G311</v>
          </cell>
          <cell r="D1270">
            <v>102963.77</v>
          </cell>
          <cell r="E1270">
            <v>102963.77</v>
          </cell>
          <cell r="F1270">
            <v>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K1270">
            <v>102963.77</v>
          </cell>
        </row>
        <row r="1271">
          <cell r="B1271" t="str">
            <v>R_CB4a</v>
          </cell>
          <cell r="C1271" t="str">
            <v>Residential Mtg Pass-Through Sec                            R_CB4a</v>
          </cell>
          <cell r="D1271">
            <v>372065445.65999997</v>
          </cell>
          <cell r="E1271">
            <v>372065445.70999998</v>
          </cell>
          <cell r="F1271">
            <v>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K1271">
            <v>372065445.70999998</v>
          </cell>
        </row>
        <row r="1272">
          <cell r="B1272">
            <v>104035</v>
          </cell>
          <cell r="C1272" t="str">
            <v>Fnma-Cmo Var Afs Unrlz Gn Fas115                            104035</v>
          </cell>
          <cell r="D1272">
            <v>0</v>
          </cell>
          <cell r="E1272">
            <v>0</v>
          </cell>
          <cell r="F1272">
            <v>0</v>
          </cell>
          <cell r="G1272">
            <v>0</v>
          </cell>
          <cell r="H1272">
            <v>0</v>
          </cell>
          <cell r="I1272">
            <v>0</v>
          </cell>
          <cell r="J1272">
            <v>0</v>
          </cell>
          <cell r="K1272">
            <v>0</v>
          </cell>
        </row>
        <row r="1273">
          <cell r="B1273">
            <v>104045</v>
          </cell>
          <cell r="C1273" t="str">
            <v>Fnma-Cmo Var Afs Unrlz Ls Fas 115                           104045</v>
          </cell>
          <cell r="D1273">
            <v>0</v>
          </cell>
          <cell r="E1273">
            <v>0</v>
          </cell>
          <cell r="F1273">
            <v>0</v>
          </cell>
          <cell r="G1273">
            <v>0</v>
          </cell>
          <cell r="H1273">
            <v>0</v>
          </cell>
          <cell r="I1273">
            <v>0</v>
          </cell>
          <cell r="J1273">
            <v>0</v>
          </cell>
          <cell r="K1273">
            <v>0</v>
          </cell>
        </row>
        <row r="1274">
          <cell r="B1274">
            <v>141305</v>
          </cell>
          <cell r="C1274" t="str">
            <v>Fnma-Cmo Fixed Afs Par                                      141305</v>
          </cell>
          <cell r="D1274">
            <v>1427479413.3</v>
          </cell>
          <cell r="E1274">
            <v>1427479413.3</v>
          </cell>
          <cell r="F1274">
            <v>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K1274">
            <v>1427479413.3</v>
          </cell>
        </row>
        <row r="1275">
          <cell r="B1275">
            <v>141315</v>
          </cell>
          <cell r="C1275" t="str">
            <v>Fnma-Cmo Fixed Afs Unrlz Gn Fas115                          141315</v>
          </cell>
          <cell r="D1275">
            <v>0</v>
          </cell>
          <cell r="E1275">
            <v>0</v>
          </cell>
          <cell r="F1275">
            <v>0</v>
          </cell>
          <cell r="G1275">
            <v>0</v>
          </cell>
          <cell r="H1275">
            <v>0</v>
          </cell>
          <cell r="I1275">
            <v>0</v>
          </cell>
          <cell r="J1275">
            <v>0</v>
          </cell>
          <cell r="K1275">
            <v>0</v>
          </cell>
        </row>
        <row r="1276">
          <cell r="B1276">
            <v>141325</v>
          </cell>
          <cell r="C1276" t="str">
            <v>Fnma-Cmo Fixed Afs Unrlz Ls Fas115                          141325</v>
          </cell>
          <cell r="D1276">
            <v>-74361293.329999998</v>
          </cell>
          <cell r="E1276">
            <v>-74361293.329999998</v>
          </cell>
          <cell r="F1276">
            <v>0</v>
          </cell>
          <cell r="G1276">
            <v>0</v>
          </cell>
          <cell r="H1276">
            <v>0</v>
          </cell>
          <cell r="I1276">
            <v>0</v>
          </cell>
          <cell r="J1276">
            <v>0</v>
          </cell>
          <cell r="K1276">
            <v>-74361293.329999998</v>
          </cell>
        </row>
        <row r="1277">
          <cell r="B1277">
            <v>141345</v>
          </cell>
          <cell r="C1277" t="str">
            <v>Fnma-Cmo Fixed Afs Disc                                     141345</v>
          </cell>
          <cell r="D1277">
            <v>0</v>
          </cell>
          <cell r="E1277">
            <v>0</v>
          </cell>
          <cell r="F1277">
            <v>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K1277">
            <v>0</v>
          </cell>
        </row>
        <row r="1278">
          <cell r="B1278">
            <v>141355</v>
          </cell>
          <cell r="C1278" t="str">
            <v>Fnma-Cmo Fixed Afs Prem                                     141355</v>
          </cell>
          <cell r="D1278">
            <v>12569378.279999999</v>
          </cell>
          <cell r="E1278">
            <v>12569378.279999999</v>
          </cell>
          <cell r="F1278">
            <v>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K1278">
            <v>12569378.279999999</v>
          </cell>
        </row>
        <row r="1279">
          <cell r="B1279">
            <v>141425</v>
          </cell>
          <cell r="C1279" t="str">
            <v>Fhlmc-Cmo Fixed Afs Par                                     141425</v>
          </cell>
          <cell r="D1279">
            <v>1640469665.54</v>
          </cell>
          <cell r="E1279">
            <v>1640469665.54</v>
          </cell>
          <cell r="F1279">
            <v>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K1279">
            <v>1640469665.54</v>
          </cell>
        </row>
        <row r="1280">
          <cell r="B1280">
            <v>141426</v>
          </cell>
          <cell r="C1280" t="str">
            <v>Fhlmc-Cmo Fixed Afs Prem                                    141426</v>
          </cell>
          <cell r="D1280">
            <v>18862746.16</v>
          </cell>
          <cell r="E1280">
            <v>18862746.16</v>
          </cell>
          <cell r="F1280">
            <v>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K1280">
            <v>18862746.16</v>
          </cell>
        </row>
        <row r="1281">
          <cell r="B1281">
            <v>141427</v>
          </cell>
          <cell r="C1281" t="str">
            <v>Fhlmc-Cmo Fixed Afs Disc                                    141427</v>
          </cell>
          <cell r="D1281">
            <v>0</v>
          </cell>
          <cell r="E1281">
            <v>0</v>
          </cell>
          <cell r="F1281">
            <v>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K1281">
            <v>0</v>
          </cell>
        </row>
        <row r="1282">
          <cell r="B1282">
            <v>141428</v>
          </cell>
          <cell r="C1282" t="str">
            <v>Fhlmc-Cmo Fixed Afs Unrlz Gn Fas115                         141428</v>
          </cell>
          <cell r="D1282">
            <v>0</v>
          </cell>
          <cell r="E1282">
            <v>0</v>
          </cell>
          <cell r="F1282">
            <v>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K1282">
            <v>0</v>
          </cell>
        </row>
        <row r="1283">
          <cell r="B1283">
            <v>141429</v>
          </cell>
          <cell r="C1283" t="str">
            <v>Fhlmc-Cmo Fixed Afs Unrlz Ls Fas115                         141429</v>
          </cell>
          <cell r="D1283">
            <v>-100024418.12</v>
          </cell>
          <cell r="E1283">
            <v>-100024418.12</v>
          </cell>
          <cell r="F1283">
            <v>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K1283">
            <v>-100024418.12</v>
          </cell>
        </row>
        <row r="1284">
          <cell r="B1284">
            <v>141430</v>
          </cell>
          <cell r="C1284" t="str">
            <v>Gnma-Cmo Fixed Afs Par                                      141430</v>
          </cell>
          <cell r="D1284">
            <v>1563681584.8099999</v>
          </cell>
          <cell r="E1284">
            <v>1563681584.8099999</v>
          </cell>
          <cell r="F1284">
            <v>0</v>
          </cell>
          <cell r="G1284">
            <v>0</v>
          </cell>
          <cell r="H1284">
            <v>0</v>
          </cell>
          <cell r="I1284">
            <v>0</v>
          </cell>
          <cell r="J1284">
            <v>0</v>
          </cell>
          <cell r="K1284">
            <v>1563681584.8099999</v>
          </cell>
        </row>
        <row r="1285">
          <cell r="B1285">
            <v>141431</v>
          </cell>
          <cell r="C1285" t="str">
            <v>Gnma-Cmo Fixed Afs Prem                                     141431</v>
          </cell>
          <cell r="D1285">
            <v>51520575.310000002</v>
          </cell>
          <cell r="E1285">
            <v>51520575.310000002</v>
          </cell>
          <cell r="F1285">
            <v>0</v>
          </cell>
          <cell r="G1285">
            <v>0</v>
          </cell>
          <cell r="H1285">
            <v>0</v>
          </cell>
          <cell r="I1285">
            <v>0</v>
          </cell>
          <cell r="J1285">
            <v>0</v>
          </cell>
          <cell r="K1285">
            <v>51520575.310000002</v>
          </cell>
        </row>
        <row r="1286">
          <cell r="B1286">
            <v>141432</v>
          </cell>
          <cell r="C1286" t="str">
            <v>Gnma-Cmo Fixed Afs Disc                                     141432</v>
          </cell>
          <cell r="D1286">
            <v>0.01</v>
          </cell>
          <cell r="E1286">
            <v>0.01</v>
          </cell>
          <cell r="F1286">
            <v>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K1286">
            <v>0.01</v>
          </cell>
        </row>
        <row r="1287">
          <cell r="B1287">
            <v>141433</v>
          </cell>
          <cell r="C1287" t="str">
            <v>Gnma-Cmo Fixed Afs Unrlz Gn Fas115                          141433</v>
          </cell>
          <cell r="D1287">
            <v>161576.99</v>
          </cell>
          <cell r="E1287">
            <v>161576.99</v>
          </cell>
          <cell r="F1287">
            <v>0</v>
          </cell>
          <cell r="G1287">
            <v>0</v>
          </cell>
          <cell r="H1287">
            <v>0</v>
          </cell>
          <cell r="I1287">
            <v>0</v>
          </cell>
          <cell r="J1287">
            <v>0</v>
          </cell>
          <cell r="K1287">
            <v>161576.99</v>
          </cell>
        </row>
        <row r="1288">
          <cell r="B1288">
            <v>141434</v>
          </cell>
          <cell r="C1288" t="str">
            <v>Gnma-Cmo Fixed Afs Unrlz Ls Fas115                          141434</v>
          </cell>
          <cell r="D1288">
            <v>-49696337.18</v>
          </cell>
          <cell r="E1288">
            <v>-49696337.18</v>
          </cell>
          <cell r="F1288">
            <v>0</v>
          </cell>
          <cell r="G1288">
            <v>0</v>
          </cell>
          <cell r="H1288">
            <v>0</v>
          </cell>
          <cell r="I1288">
            <v>0</v>
          </cell>
          <cell r="J1288">
            <v>0</v>
          </cell>
          <cell r="K1288">
            <v>-49696337.18</v>
          </cell>
        </row>
        <row r="1289">
          <cell r="B1289">
            <v>141815</v>
          </cell>
          <cell r="C1289" t="str">
            <v>Fnma-Cmo Variable Afs Par                                   141815</v>
          </cell>
          <cell r="D1289">
            <v>0</v>
          </cell>
          <cell r="E1289">
            <v>0</v>
          </cell>
          <cell r="F1289">
            <v>0</v>
          </cell>
          <cell r="G1289">
            <v>0</v>
          </cell>
          <cell r="H1289">
            <v>0</v>
          </cell>
          <cell r="I1289">
            <v>0</v>
          </cell>
          <cell r="J1289">
            <v>0</v>
          </cell>
          <cell r="K1289">
            <v>0</v>
          </cell>
        </row>
        <row r="1290">
          <cell r="B1290">
            <v>141825</v>
          </cell>
          <cell r="C1290" t="str">
            <v>Fnma-Cmo Variable Afs Disc                                  141825</v>
          </cell>
          <cell r="D1290">
            <v>0</v>
          </cell>
          <cell r="E1290">
            <v>0</v>
          </cell>
          <cell r="F1290">
            <v>0</v>
          </cell>
          <cell r="G1290">
            <v>0</v>
          </cell>
          <cell r="H1290">
            <v>0</v>
          </cell>
          <cell r="I1290">
            <v>0</v>
          </cell>
          <cell r="J1290">
            <v>0</v>
          </cell>
          <cell r="K1290">
            <v>0</v>
          </cell>
        </row>
        <row r="1291">
          <cell r="B1291">
            <v>141875</v>
          </cell>
          <cell r="C1291" t="str">
            <v>Fnma-Cmo Variable Afs Prem                                  141875</v>
          </cell>
          <cell r="D1291">
            <v>0</v>
          </cell>
          <cell r="E1291">
            <v>0</v>
          </cell>
          <cell r="F1291">
            <v>0</v>
          </cell>
          <cell r="G1291">
            <v>0</v>
          </cell>
          <cell r="H1291">
            <v>0</v>
          </cell>
          <cell r="I1291">
            <v>0</v>
          </cell>
          <cell r="J1291">
            <v>0</v>
          </cell>
          <cell r="K1291">
            <v>0</v>
          </cell>
        </row>
        <row r="1292">
          <cell r="B1292">
            <v>141885</v>
          </cell>
          <cell r="C1292" t="str">
            <v>Fhlmc-Cmo Variable Afs Par                                  141885</v>
          </cell>
          <cell r="D1292">
            <v>223500.6</v>
          </cell>
          <cell r="E1292">
            <v>223500.6</v>
          </cell>
          <cell r="F1292">
            <v>0</v>
          </cell>
          <cell r="G1292">
            <v>0</v>
          </cell>
          <cell r="H1292">
            <v>0</v>
          </cell>
          <cell r="I1292">
            <v>0</v>
          </cell>
          <cell r="J1292">
            <v>0</v>
          </cell>
          <cell r="K1292">
            <v>223500.6</v>
          </cell>
        </row>
        <row r="1293">
          <cell r="B1293">
            <v>141886</v>
          </cell>
          <cell r="C1293" t="str">
            <v>Fhlmc-Cmo Variable Afs Prem                                 141886</v>
          </cell>
          <cell r="D1293">
            <v>226.08</v>
          </cell>
          <cell r="E1293">
            <v>226.08</v>
          </cell>
          <cell r="F1293">
            <v>0</v>
          </cell>
          <cell r="G1293">
            <v>0</v>
          </cell>
          <cell r="H1293">
            <v>0</v>
          </cell>
          <cell r="I1293">
            <v>0</v>
          </cell>
          <cell r="J1293">
            <v>0</v>
          </cell>
          <cell r="K1293">
            <v>226.08</v>
          </cell>
        </row>
        <row r="1294">
          <cell r="B1294">
            <v>141887</v>
          </cell>
          <cell r="C1294" t="str">
            <v>Fhlmc-Cmo Variable Afs Disc                                 141887</v>
          </cell>
          <cell r="D1294">
            <v>0</v>
          </cell>
          <cell r="E1294">
            <v>0</v>
          </cell>
          <cell r="F1294">
            <v>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K1294">
            <v>0</v>
          </cell>
        </row>
        <row r="1295">
          <cell r="B1295">
            <v>141888</v>
          </cell>
          <cell r="C1295" t="str">
            <v>Fhlmc-Cmo Var Afs Unrlz Gn Fas115                           141888</v>
          </cell>
          <cell r="D1295">
            <v>3360.95</v>
          </cell>
          <cell r="E1295">
            <v>3360.95</v>
          </cell>
          <cell r="F1295">
            <v>0</v>
          </cell>
          <cell r="G1295">
            <v>0</v>
          </cell>
          <cell r="H1295">
            <v>0</v>
          </cell>
          <cell r="I1295">
            <v>0</v>
          </cell>
          <cell r="J1295">
            <v>0</v>
          </cell>
          <cell r="K1295">
            <v>3360.95</v>
          </cell>
        </row>
        <row r="1296">
          <cell r="B1296">
            <v>141889</v>
          </cell>
          <cell r="C1296" t="str">
            <v>Fhlmc-Cmo Var Afs Unrlz Ls Fas 115                          141889</v>
          </cell>
          <cell r="D1296">
            <v>0</v>
          </cell>
          <cell r="E1296">
            <v>0</v>
          </cell>
          <cell r="F1296">
            <v>0</v>
          </cell>
          <cell r="G1296">
            <v>0</v>
          </cell>
          <cell r="H1296">
            <v>0</v>
          </cell>
          <cell r="I1296">
            <v>0</v>
          </cell>
          <cell r="J1296">
            <v>0</v>
          </cell>
          <cell r="K1296">
            <v>0</v>
          </cell>
        </row>
        <row r="1297">
          <cell r="B1297">
            <v>141890</v>
          </cell>
          <cell r="C1297" t="str">
            <v>Gnma-Cmo Variable Afs Par                                   141890</v>
          </cell>
          <cell r="D1297">
            <v>8496257.7400000002</v>
          </cell>
          <cell r="E1297">
            <v>8496257.7400000002</v>
          </cell>
          <cell r="F1297">
            <v>0</v>
          </cell>
          <cell r="G1297">
            <v>0</v>
          </cell>
          <cell r="H1297">
            <v>0</v>
          </cell>
          <cell r="I1297">
            <v>0</v>
          </cell>
          <cell r="J1297">
            <v>0</v>
          </cell>
          <cell r="K1297">
            <v>8496257.7400000002</v>
          </cell>
        </row>
        <row r="1298">
          <cell r="B1298">
            <v>141891</v>
          </cell>
          <cell r="C1298" t="str">
            <v>Gnma-Cmo Variable Afs Prem                                  141891</v>
          </cell>
          <cell r="D1298">
            <v>0</v>
          </cell>
          <cell r="E1298">
            <v>0</v>
          </cell>
          <cell r="F1298">
            <v>0</v>
          </cell>
          <cell r="G1298">
            <v>0</v>
          </cell>
          <cell r="H1298">
            <v>0</v>
          </cell>
          <cell r="I1298">
            <v>0</v>
          </cell>
          <cell r="J1298">
            <v>0</v>
          </cell>
          <cell r="K1298">
            <v>0</v>
          </cell>
        </row>
        <row r="1299">
          <cell r="B1299">
            <v>141892</v>
          </cell>
          <cell r="C1299" t="str">
            <v>Gnma-Cmo Variable Afs Disc                                  141892</v>
          </cell>
          <cell r="D1299">
            <v>0</v>
          </cell>
          <cell r="E1299">
            <v>0</v>
          </cell>
          <cell r="F1299">
            <v>0</v>
          </cell>
          <cell r="G1299">
            <v>0</v>
          </cell>
          <cell r="H1299">
            <v>0</v>
          </cell>
          <cell r="I1299">
            <v>0</v>
          </cell>
          <cell r="J1299">
            <v>0</v>
          </cell>
          <cell r="K1299">
            <v>0</v>
          </cell>
        </row>
        <row r="1300">
          <cell r="B1300">
            <v>141893</v>
          </cell>
          <cell r="C1300" t="str">
            <v>Gnma-Cmo Variable Afs Unrlz Gn                              141893</v>
          </cell>
          <cell r="D1300">
            <v>42481.29</v>
          </cell>
          <cell r="E1300">
            <v>42481.29</v>
          </cell>
          <cell r="F1300">
            <v>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K1300">
            <v>42481.29</v>
          </cell>
        </row>
        <row r="1301">
          <cell r="B1301">
            <v>141894</v>
          </cell>
          <cell r="C1301" t="str">
            <v>Gnma-Cmo Var Afs Unrlz Ls Fas115                            141894</v>
          </cell>
          <cell r="D1301">
            <v>0</v>
          </cell>
          <cell r="E1301">
            <v>0</v>
          </cell>
          <cell r="F1301">
            <v>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K1301">
            <v>0</v>
          </cell>
        </row>
        <row r="1302">
          <cell r="B1302" t="str">
            <v>R_CB4b1_G315</v>
          </cell>
          <cell r="C1302" t="str">
            <v>Issued Or Guar By Fnma, Fhlmc, Gn                           R_CB4b1_G315</v>
          </cell>
          <cell r="D1302">
            <v>4499428718.4299994</v>
          </cell>
          <cell r="E1302">
            <v>4499428718.4299994</v>
          </cell>
          <cell r="F1302">
            <v>0</v>
          </cell>
          <cell r="G1302">
            <v>0</v>
          </cell>
          <cell r="H1302">
            <v>0</v>
          </cell>
          <cell r="I1302">
            <v>0</v>
          </cell>
          <cell r="J1302">
            <v>0</v>
          </cell>
          <cell r="K1302">
            <v>4499428718.4299994</v>
          </cell>
        </row>
        <row r="1303">
          <cell r="B1303" t="str">
            <v>R_CB4b2_G319</v>
          </cell>
          <cell r="C1303" t="str">
            <v>Collat By Mbs Issued Or Guar By Fn                          R_CB4b2_G319</v>
          </cell>
          <cell r="D1303">
            <v>0</v>
          </cell>
          <cell r="E1303">
            <v>0</v>
          </cell>
          <cell r="F1303">
            <v>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K1303">
            <v>0</v>
          </cell>
        </row>
        <row r="1304">
          <cell r="B1304">
            <v>104037</v>
          </cell>
          <cell r="C1304" t="str">
            <v>Non Ag- Cmo Var Afs Par                                     104037</v>
          </cell>
          <cell r="D1304">
            <v>359.99</v>
          </cell>
          <cell r="E1304">
            <v>359.99</v>
          </cell>
          <cell r="F1304">
            <v>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K1304">
            <v>359.99</v>
          </cell>
        </row>
        <row r="1305">
          <cell r="B1305">
            <v>104038</v>
          </cell>
          <cell r="C1305" t="str">
            <v>Non Ag Cmo Var Afs Unrlz Gn Fas 115                         104038</v>
          </cell>
          <cell r="D1305">
            <v>0</v>
          </cell>
          <cell r="E1305">
            <v>0</v>
          </cell>
          <cell r="F1305">
            <v>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K1305">
            <v>0</v>
          </cell>
        </row>
        <row r="1306">
          <cell r="B1306">
            <v>104039</v>
          </cell>
          <cell r="C1306" t="str">
            <v>Non Ag- Cmo Var Afs Unrlz Ls Fas115                         104039</v>
          </cell>
          <cell r="D1306">
            <v>0</v>
          </cell>
          <cell r="E1306">
            <v>0</v>
          </cell>
          <cell r="F1306">
            <v>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K1306">
            <v>0</v>
          </cell>
        </row>
        <row r="1307">
          <cell r="B1307">
            <v>142425</v>
          </cell>
          <cell r="C1307" t="str">
            <v>Non Ag- Cmo Fixed Afs Par                                   142425</v>
          </cell>
          <cell r="D1307">
            <v>0</v>
          </cell>
          <cell r="E1307">
            <v>0</v>
          </cell>
          <cell r="F1307">
            <v>0</v>
          </cell>
          <cell r="G1307">
            <v>0</v>
          </cell>
          <cell r="H1307">
            <v>0</v>
          </cell>
          <cell r="I1307">
            <v>0</v>
          </cell>
          <cell r="J1307">
            <v>0</v>
          </cell>
          <cell r="K1307">
            <v>0</v>
          </cell>
        </row>
        <row r="1308">
          <cell r="B1308">
            <v>142426</v>
          </cell>
          <cell r="C1308" t="str">
            <v>Non Ag- Cmo Fixed Afs Premium                               142426</v>
          </cell>
          <cell r="D1308">
            <v>0</v>
          </cell>
          <cell r="E1308">
            <v>0</v>
          </cell>
          <cell r="F1308">
            <v>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K1308">
            <v>0</v>
          </cell>
        </row>
        <row r="1309">
          <cell r="B1309">
            <v>142427</v>
          </cell>
          <cell r="C1309" t="str">
            <v>Non Ag- Cmo Fixed Afs Discount                              142427</v>
          </cell>
          <cell r="D1309">
            <v>0</v>
          </cell>
          <cell r="E1309">
            <v>0</v>
          </cell>
          <cell r="F1309">
            <v>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K1309">
            <v>0</v>
          </cell>
        </row>
        <row r="1310">
          <cell r="B1310">
            <v>142428</v>
          </cell>
          <cell r="C1310" t="str">
            <v>Non Ag- Cmo Fix Afs Unrlz Gn Fas115                         142428</v>
          </cell>
          <cell r="D1310">
            <v>0</v>
          </cell>
          <cell r="E1310">
            <v>0</v>
          </cell>
          <cell r="F1310">
            <v>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K1310">
            <v>0</v>
          </cell>
        </row>
        <row r="1311">
          <cell r="B1311">
            <v>142429</v>
          </cell>
          <cell r="C1311" t="str">
            <v>Non Ag- Cmo Fix Afs Unrlz Ls Fas115                         142429</v>
          </cell>
          <cell r="D1311">
            <v>0</v>
          </cell>
          <cell r="E1311">
            <v>0</v>
          </cell>
          <cell r="F1311">
            <v>0</v>
          </cell>
          <cell r="G1311">
            <v>0</v>
          </cell>
          <cell r="H1311">
            <v>0</v>
          </cell>
          <cell r="I1311">
            <v>0</v>
          </cell>
          <cell r="J1311">
            <v>0</v>
          </cell>
          <cell r="K1311">
            <v>0</v>
          </cell>
        </row>
        <row r="1312">
          <cell r="B1312">
            <v>142525</v>
          </cell>
          <cell r="C1312" t="str">
            <v>Non Ag-Tax Exmpt Cmo Fix Afs Par                            142525</v>
          </cell>
          <cell r="D1312">
            <v>14100567.960000001</v>
          </cell>
          <cell r="E1312">
            <v>14100567.960000001</v>
          </cell>
          <cell r="F1312">
            <v>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K1312">
            <v>14100567.960000001</v>
          </cell>
        </row>
        <row r="1313">
          <cell r="B1313">
            <v>142526</v>
          </cell>
          <cell r="C1313" t="str">
            <v>Non Ag-Tax Exmpt Cmo Fix Afs Prem                           142526</v>
          </cell>
          <cell r="D1313">
            <v>0</v>
          </cell>
          <cell r="E1313">
            <v>0</v>
          </cell>
          <cell r="F1313">
            <v>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K1313">
            <v>0</v>
          </cell>
        </row>
        <row r="1314">
          <cell r="B1314">
            <v>142527</v>
          </cell>
          <cell r="C1314" t="str">
            <v>Non Ag-Tax Exmpt Cmo Fix Afs Disc                           142527</v>
          </cell>
          <cell r="D1314">
            <v>-475630.3</v>
          </cell>
          <cell r="E1314">
            <v>-475630.3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-475630.3</v>
          </cell>
        </row>
        <row r="1315">
          <cell r="B1315">
            <v>142528</v>
          </cell>
          <cell r="C1315" t="str">
            <v>Non Ag-Tax Exmpt Cmo Fix Gn Fas115                          142528</v>
          </cell>
          <cell r="D1315">
            <v>0</v>
          </cell>
          <cell r="E1315">
            <v>0</v>
          </cell>
          <cell r="F1315">
            <v>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K1315">
            <v>0</v>
          </cell>
        </row>
        <row r="1316">
          <cell r="B1316">
            <v>142529</v>
          </cell>
          <cell r="C1316" t="str">
            <v>Non Ag-Tax Exmpt Cmo Fix Ls Fas115                          142529</v>
          </cell>
          <cell r="D1316">
            <v>-4212.03</v>
          </cell>
          <cell r="E1316">
            <v>-4212.03</v>
          </cell>
          <cell r="F1316">
            <v>0</v>
          </cell>
          <cell r="G1316">
            <v>0</v>
          </cell>
          <cell r="H1316">
            <v>0</v>
          </cell>
          <cell r="I1316">
            <v>0</v>
          </cell>
          <cell r="J1316">
            <v>0</v>
          </cell>
          <cell r="K1316">
            <v>-4212.03</v>
          </cell>
        </row>
        <row r="1317">
          <cell r="B1317" t="str">
            <v>R_CB4b3_G323</v>
          </cell>
          <cell r="C1317" t="str">
            <v>All Other Mbs                                               R_CB4b3_G323</v>
          </cell>
          <cell r="D1317">
            <v>13621085.620000001</v>
          </cell>
          <cell r="E1317">
            <v>13621085.620000001</v>
          </cell>
          <cell r="F1317">
            <v>0</v>
          </cell>
          <cell r="G1317">
            <v>0</v>
          </cell>
          <cell r="H1317">
            <v>0</v>
          </cell>
          <cell r="I1317">
            <v>0</v>
          </cell>
          <cell r="J1317">
            <v>0</v>
          </cell>
          <cell r="K1317">
            <v>13621085.620000001</v>
          </cell>
        </row>
        <row r="1318">
          <cell r="B1318" t="str">
            <v>R_CB4b</v>
          </cell>
          <cell r="C1318" t="str">
            <v>Other Mbs Include Cmo'S, Remic'S                            R_CB4b</v>
          </cell>
          <cell r="D1318">
            <v>4513049804.0499992</v>
          </cell>
          <cell r="E1318">
            <v>4513049804.0499992</v>
          </cell>
          <cell r="F1318">
            <v>0</v>
          </cell>
          <cell r="G1318">
            <v>0</v>
          </cell>
          <cell r="H1318">
            <v>0</v>
          </cell>
          <cell r="I1318">
            <v>0</v>
          </cell>
          <cell r="J1318">
            <v>0</v>
          </cell>
          <cell r="K1318">
            <v>4513049804.0499992</v>
          </cell>
        </row>
        <row r="1319">
          <cell r="B1319" t="str">
            <v>R_CB4c1a_K145</v>
          </cell>
          <cell r="C1319" t="str">
            <v>Issued Or Guar By Fnma, Fhlmc, Gnma                         R_CB4c1a_K145</v>
          </cell>
          <cell r="D1319">
            <v>0</v>
          </cell>
          <cell r="E1319">
            <v>0</v>
          </cell>
          <cell r="F1319">
            <v>0</v>
          </cell>
          <cell r="G1319">
            <v>0</v>
          </cell>
          <cell r="H1319">
            <v>0</v>
          </cell>
          <cell r="I1319">
            <v>0</v>
          </cell>
          <cell r="J1319">
            <v>0</v>
          </cell>
          <cell r="K1319">
            <v>0</v>
          </cell>
        </row>
        <row r="1320">
          <cell r="B1320" t="str">
            <v>R_CB4c1b_K149</v>
          </cell>
          <cell r="C1320" t="str">
            <v>Other Pass-Through Securities                               R_CB4c1b_K149</v>
          </cell>
          <cell r="D1320">
            <v>0</v>
          </cell>
          <cell r="E1320">
            <v>0</v>
          </cell>
          <cell r="F1320">
            <v>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K1320">
            <v>0</v>
          </cell>
        </row>
        <row r="1321">
          <cell r="B1321" t="str">
            <v>R_CB4c1</v>
          </cell>
          <cell r="C1321" t="str">
            <v>Comm Mtg Pass Through Securities                            R_CB4c1</v>
          </cell>
          <cell r="D1321">
            <v>0</v>
          </cell>
          <cell r="E1321">
            <v>0</v>
          </cell>
          <cell r="F1321">
            <v>0</v>
          </cell>
          <cell r="G1321">
            <v>0</v>
          </cell>
          <cell r="H1321">
            <v>0</v>
          </cell>
          <cell r="I1321">
            <v>0</v>
          </cell>
          <cell r="J1321">
            <v>0</v>
          </cell>
          <cell r="K1321">
            <v>0</v>
          </cell>
        </row>
        <row r="1322">
          <cell r="B1322" t="str">
            <v>R_CB4c2a_K153</v>
          </cell>
          <cell r="C1322" t="str">
            <v>Issued Or Guar By Fnma, Fhlmc, Gnma                         R_CB4c2a_K153</v>
          </cell>
          <cell r="D1322">
            <v>0</v>
          </cell>
          <cell r="E1322">
            <v>0</v>
          </cell>
          <cell r="F1322">
            <v>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K1322">
            <v>0</v>
          </cell>
        </row>
        <row r="1323">
          <cell r="B1323" t="str">
            <v>R_CB4c2b_K157</v>
          </cell>
          <cell r="C1323" t="str">
            <v>All Other Commercial Mbs                                    R_CB4c2b_K157</v>
          </cell>
          <cell r="D1323">
            <v>0</v>
          </cell>
          <cell r="E1323">
            <v>0</v>
          </cell>
          <cell r="F1323">
            <v>0</v>
          </cell>
          <cell r="G1323">
            <v>0</v>
          </cell>
          <cell r="H1323">
            <v>0</v>
          </cell>
          <cell r="I1323">
            <v>0</v>
          </cell>
          <cell r="J1323">
            <v>0</v>
          </cell>
          <cell r="K1323">
            <v>0</v>
          </cell>
        </row>
        <row r="1324">
          <cell r="B1324" t="str">
            <v>R_CB4c2</v>
          </cell>
          <cell r="C1324" t="str">
            <v>Other Commercial Mbs                                        R_CB4c2</v>
          </cell>
          <cell r="D1324">
            <v>0</v>
          </cell>
          <cell r="E1324">
            <v>0</v>
          </cell>
          <cell r="F1324">
            <v>0</v>
          </cell>
          <cell r="G1324">
            <v>0</v>
          </cell>
          <cell r="H1324">
            <v>0</v>
          </cell>
          <cell r="I1324">
            <v>0</v>
          </cell>
          <cell r="J1324">
            <v>0</v>
          </cell>
          <cell r="K1324">
            <v>0</v>
          </cell>
        </row>
        <row r="1325">
          <cell r="B1325" t="str">
            <v>R_CB4c</v>
          </cell>
          <cell r="C1325" t="str">
            <v>Commercial Mbs                                              R_CB4c</v>
          </cell>
          <cell r="D1325">
            <v>0</v>
          </cell>
          <cell r="E1325">
            <v>0</v>
          </cell>
          <cell r="F1325">
            <v>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K1325">
            <v>0</v>
          </cell>
        </row>
        <row r="1326">
          <cell r="B1326" t="str">
            <v>R_CB4</v>
          </cell>
          <cell r="C1326" t="str">
            <v>Mortgage-Backed Securities                                  R_CB4</v>
          </cell>
          <cell r="D1326">
            <v>4885115249.7099991</v>
          </cell>
          <cell r="E1326">
            <v>4885115249.7599993</v>
          </cell>
          <cell r="F1326">
            <v>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K1326">
            <v>4885115249.7599993</v>
          </cell>
        </row>
        <row r="1327">
          <cell r="B1327">
            <v>141480</v>
          </cell>
          <cell r="C1327" t="str">
            <v>Other Abs Fr Afs-Othfin Unrlz Ls                            141480</v>
          </cell>
          <cell r="D1327">
            <v>0</v>
          </cell>
          <cell r="E1327">
            <v>0</v>
          </cell>
          <cell r="F1327">
            <v>0</v>
          </cell>
          <cell r="G1327">
            <v>0</v>
          </cell>
          <cell r="H1327">
            <v>0</v>
          </cell>
          <cell r="I1327">
            <v>0</v>
          </cell>
          <cell r="J1327">
            <v>0</v>
          </cell>
          <cell r="K1327">
            <v>0</v>
          </cell>
        </row>
        <row r="1328">
          <cell r="B1328">
            <v>141490</v>
          </cell>
          <cell r="C1328" t="str">
            <v>Other Abs Fr Afs-Othfin Unrlz Gn                            141490</v>
          </cell>
          <cell r="D1328">
            <v>858379.92</v>
          </cell>
          <cell r="E1328">
            <v>858379.92</v>
          </cell>
          <cell r="F1328">
            <v>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K1328">
            <v>858379.92</v>
          </cell>
        </row>
        <row r="1329">
          <cell r="B1329">
            <v>141515</v>
          </cell>
          <cell r="C1329" t="str">
            <v>Other Abs Fr Afs-Othfin Par                                 141515</v>
          </cell>
          <cell r="D1329">
            <v>39469362.359999999</v>
          </cell>
          <cell r="E1329">
            <v>39469362.359999999</v>
          </cell>
          <cell r="F1329">
            <v>0</v>
          </cell>
          <cell r="G1329">
            <v>0</v>
          </cell>
          <cell r="H1329">
            <v>0</v>
          </cell>
          <cell r="I1329">
            <v>0</v>
          </cell>
          <cell r="J1329">
            <v>0</v>
          </cell>
          <cell r="K1329">
            <v>39469362.359999999</v>
          </cell>
        </row>
        <row r="1330">
          <cell r="B1330">
            <v>141525</v>
          </cell>
          <cell r="C1330" t="str">
            <v>Other Abs Fr Afs-Othfin Prem                                141525</v>
          </cell>
          <cell r="D1330">
            <v>0</v>
          </cell>
          <cell r="E1330">
            <v>0</v>
          </cell>
          <cell r="F1330">
            <v>0</v>
          </cell>
          <cell r="G1330">
            <v>0</v>
          </cell>
          <cell r="H1330">
            <v>0</v>
          </cell>
          <cell r="I1330">
            <v>0</v>
          </cell>
          <cell r="J1330">
            <v>0</v>
          </cell>
          <cell r="K1330">
            <v>0</v>
          </cell>
        </row>
        <row r="1331">
          <cell r="B1331">
            <v>141535</v>
          </cell>
          <cell r="C1331" t="str">
            <v>Other Abs Fr Afs-Othfin Disc                                141535</v>
          </cell>
          <cell r="D1331">
            <v>13224288.58</v>
          </cell>
          <cell r="E1331">
            <v>13224288.58</v>
          </cell>
          <cell r="F1331">
            <v>0</v>
          </cell>
          <cell r="G1331">
            <v>0</v>
          </cell>
          <cell r="H1331">
            <v>0</v>
          </cell>
          <cell r="I1331">
            <v>0</v>
          </cell>
          <cell r="J1331">
            <v>0</v>
          </cell>
          <cell r="K1331">
            <v>13224288.58</v>
          </cell>
        </row>
        <row r="1332">
          <cell r="B1332">
            <v>141716</v>
          </cell>
          <cell r="C1332" t="str">
            <v>Abs Fr Afs-Othfin Par                                       141716</v>
          </cell>
          <cell r="D1332">
            <v>0</v>
          </cell>
          <cell r="E1332">
            <v>0</v>
          </cell>
          <cell r="F1332">
            <v>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K1332">
            <v>0</v>
          </cell>
        </row>
        <row r="1333">
          <cell r="B1333">
            <v>141717</v>
          </cell>
          <cell r="C1333" t="str">
            <v>Abs Fr Afs-Othfin Prem                                      141717</v>
          </cell>
          <cell r="D1333">
            <v>0</v>
          </cell>
          <cell r="E1333">
            <v>0</v>
          </cell>
          <cell r="F1333">
            <v>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K1333">
            <v>0</v>
          </cell>
        </row>
        <row r="1334">
          <cell r="B1334">
            <v>141718</v>
          </cell>
          <cell r="C1334" t="str">
            <v>Abs Fr Afs-Othfin Disc                                      141718</v>
          </cell>
          <cell r="D1334">
            <v>0</v>
          </cell>
          <cell r="E1334">
            <v>0</v>
          </cell>
          <cell r="F1334">
            <v>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K1334">
            <v>0</v>
          </cell>
        </row>
        <row r="1335">
          <cell r="B1335">
            <v>141719</v>
          </cell>
          <cell r="C1335" t="str">
            <v>Abs Fr Afs-Othfin Unrlz Ls Fas115                           141719</v>
          </cell>
          <cell r="D1335">
            <v>0</v>
          </cell>
          <cell r="E1335">
            <v>0</v>
          </cell>
          <cell r="F1335">
            <v>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K1335">
            <v>0</v>
          </cell>
        </row>
        <row r="1336">
          <cell r="B1336">
            <v>141720</v>
          </cell>
          <cell r="C1336" t="str">
            <v>Abs Fr Afs-Othfin Unrlz Gn Fas115                           141720</v>
          </cell>
          <cell r="D1336">
            <v>0</v>
          </cell>
          <cell r="E1336">
            <v>0</v>
          </cell>
          <cell r="F1336">
            <v>0</v>
          </cell>
          <cell r="G1336">
            <v>0</v>
          </cell>
          <cell r="H1336">
            <v>0</v>
          </cell>
          <cell r="I1336">
            <v>0</v>
          </cell>
          <cell r="J1336">
            <v>0</v>
          </cell>
          <cell r="K1336">
            <v>0</v>
          </cell>
        </row>
        <row r="1337">
          <cell r="B1337">
            <v>141800</v>
          </cell>
          <cell r="C1337" t="str">
            <v>Abs Vr Afs-Othfin Par                                       141800</v>
          </cell>
          <cell r="D1337">
            <v>372265437.69</v>
          </cell>
          <cell r="E1337">
            <v>372265437.69</v>
          </cell>
          <cell r="F1337">
            <v>0</v>
          </cell>
          <cell r="G1337">
            <v>0</v>
          </cell>
          <cell r="H1337">
            <v>0</v>
          </cell>
          <cell r="I1337">
            <v>0</v>
          </cell>
          <cell r="J1337">
            <v>0</v>
          </cell>
          <cell r="K1337">
            <v>372265437.69</v>
          </cell>
        </row>
        <row r="1338">
          <cell r="B1338">
            <v>141801</v>
          </cell>
          <cell r="C1338" t="str">
            <v>Abs Vr Afs-Othfin Prem                                      141801</v>
          </cell>
          <cell r="D1338">
            <v>388631.37</v>
          </cell>
          <cell r="E1338">
            <v>388631.37</v>
          </cell>
          <cell r="F1338">
            <v>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K1338">
            <v>388631.37</v>
          </cell>
        </row>
        <row r="1339">
          <cell r="B1339">
            <v>141802</v>
          </cell>
          <cell r="C1339" t="str">
            <v>Abs Vr Afs-Othfin Disc                                      141802</v>
          </cell>
          <cell r="D1339">
            <v>-2525350.98</v>
          </cell>
          <cell r="E1339">
            <v>-2525350.98</v>
          </cell>
          <cell r="F1339">
            <v>0</v>
          </cell>
          <cell r="G1339">
            <v>0</v>
          </cell>
          <cell r="H1339">
            <v>0</v>
          </cell>
          <cell r="I1339">
            <v>0</v>
          </cell>
          <cell r="J1339">
            <v>0</v>
          </cell>
          <cell r="K1339">
            <v>-2525350.98</v>
          </cell>
        </row>
        <row r="1340">
          <cell r="B1340">
            <v>141803</v>
          </cell>
          <cell r="C1340" t="str">
            <v>Abs Vr Afs-Othfin Unrlz Ls Fas115                           141803</v>
          </cell>
          <cell r="D1340">
            <v>-300532.32</v>
          </cell>
          <cell r="E1340">
            <v>-300532.32</v>
          </cell>
          <cell r="F1340">
            <v>0</v>
          </cell>
          <cell r="G1340">
            <v>0</v>
          </cell>
          <cell r="H1340">
            <v>0</v>
          </cell>
          <cell r="I1340">
            <v>0</v>
          </cell>
          <cell r="J1340">
            <v>0</v>
          </cell>
          <cell r="K1340">
            <v>-300532.32</v>
          </cell>
        </row>
        <row r="1341">
          <cell r="B1341">
            <v>141804</v>
          </cell>
          <cell r="C1341" t="str">
            <v>Abs Vr Afs-Othfin Unrlz Gn Fas115                           141804</v>
          </cell>
          <cell r="D1341">
            <v>2190716.5299999998</v>
          </cell>
          <cell r="E1341">
            <v>2190716.5299999998</v>
          </cell>
          <cell r="F1341">
            <v>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K1341">
            <v>2190716.5299999998</v>
          </cell>
        </row>
        <row r="1342">
          <cell r="B1342">
            <v>141805</v>
          </cell>
          <cell r="C1342" t="str">
            <v>Abs Principal Afs                                           141805</v>
          </cell>
          <cell r="D1342">
            <v>1152871576.1400001</v>
          </cell>
          <cell r="E1342">
            <v>1152871576.1400001</v>
          </cell>
          <cell r="F1342">
            <v>0</v>
          </cell>
          <cell r="G1342">
            <v>0</v>
          </cell>
          <cell r="H1342">
            <v>0</v>
          </cell>
          <cell r="I1342">
            <v>0</v>
          </cell>
          <cell r="J1342">
            <v>0</v>
          </cell>
          <cell r="K1342">
            <v>1152871576.1400001</v>
          </cell>
        </row>
        <row r="1343">
          <cell r="B1343">
            <v>141806</v>
          </cell>
          <cell r="C1343" t="str">
            <v>Abs Discount Afs                                            141806</v>
          </cell>
          <cell r="D1343">
            <v>-524063.13</v>
          </cell>
          <cell r="E1343">
            <v>-524063.13</v>
          </cell>
          <cell r="F1343">
            <v>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K1343">
            <v>-524063.13</v>
          </cell>
        </row>
        <row r="1344">
          <cell r="B1344">
            <v>141650</v>
          </cell>
          <cell r="C1344" t="str">
            <v>Investment In Bonds-Talf                                    141650</v>
          </cell>
          <cell r="D1344">
            <v>0</v>
          </cell>
          <cell r="E1344">
            <v>0</v>
          </cell>
          <cell r="F1344">
            <v>0</v>
          </cell>
          <cell r="G1344">
            <v>0</v>
          </cell>
          <cell r="H1344">
            <v>0</v>
          </cell>
          <cell r="I1344">
            <v>0</v>
          </cell>
          <cell r="J1344">
            <v>0</v>
          </cell>
          <cell r="K1344">
            <v>0</v>
          </cell>
        </row>
        <row r="1345">
          <cell r="B1345">
            <v>141807</v>
          </cell>
          <cell r="C1345" t="str">
            <v>Abs Var Facilities Unrlz Gn Fas115                          141807</v>
          </cell>
          <cell r="D1345">
            <v>0</v>
          </cell>
          <cell r="E1345">
            <v>0</v>
          </cell>
          <cell r="F1345">
            <v>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K1345">
            <v>0</v>
          </cell>
        </row>
        <row r="1346">
          <cell r="B1346">
            <v>141808</v>
          </cell>
          <cell r="C1346" t="str">
            <v>Abs Var Facilities Unrlz Ls Fas115                          141808</v>
          </cell>
          <cell r="D1346">
            <v>18964292.59</v>
          </cell>
          <cell r="E1346">
            <v>18964292.59</v>
          </cell>
          <cell r="F1346">
            <v>0</v>
          </cell>
          <cell r="G1346">
            <v>0</v>
          </cell>
          <cell r="H1346">
            <v>0</v>
          </cell>
          <cell r="I1346">
            <v>0</v>
          </cell>
          <cell r="J1346">
            <v>0</v>
          </cell>
          <cell r="K1346">
            <v>18964292.59</v>
          </cell>
        </row>
        <row r="1347">
          <cell r="B1347" t="str">
            <v>R_CB5a_C027</v>
          </cell>
          <cell r="C1347" t="str">
            <v>Asset-Backed Securities                                     R_CB5a_C027</v>
          </cell>
          <cell r="D1347">
            <v>1596882738.75</v>
          </cell>
          <cell r="E1347">
            <v>1596882738.75</v>
          </cell>
          <cell r="F1347">
            <v>0</v>
          </cell>
          <cell r="G1347">
            <v>0</v>
          </cell>
          <cell r="H1347">
            <v>0</v>
          </cell>
          <cell r="I1347">
            <v>0</v>
          </cell>
          <cell r="J1347">
            <v>0</v>
          </cell>
          <cell r="K1347">
            <v>1596882738.75</v>
          </cell>
        </row>
        <row r="1348">
          <cell r="B1348">
            <v>141900</v>
          </cell>
          <cell r="C1348" t="str">
            <v>Coll Loan Obl - Par                                         141900</v>
          </cell>
          <cell r="D1348">
            <v>871500000</v>
          </cell>
          <cell r="E1348">
            <v>871500000</v>
          </cell>
          <cell r="F1348">
            <v>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K1348">
            <v>871500000</v>
          </cell>
        </row>
        <row r="1349">
          <cell r="B1349">
            <v>141901</v>
          </cell>
          <cell r="C1349" t="str">
            <v>Coll Loan Obl - Prem                                        141901</v>
          </cell>
          <cell r="D1349">
            <v>68490.3</v>
          </cell>
          <cell r="E1349">
            <v>68490.3</v>
          </cell>
          <cell r="F1349">
            <v>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K1349">
            <v>68490.3</v>
          </cell>
        </row>
        <row r="1350">
          <cell r="B1350">
            <v>141902</v>
          </cell>
          <cell r="C1350" t="str">
            <v>Coll Loan Obl - Disc                                        141902</v>
          </cell>
          <cell r="D1350">
            <v>-1084449.47</v>
          </cell>
          <cell r="E1350">
            <v>-1084449.47</v>
          </cell>
          <cell r="F1350">
            <v>0</v>
          </cell>
          <cell r="G1350">
            <v>0</v>
          </cell>
          <cell r="H1350">
            <v>0</v>
          </cell>
          <cell r="I1350">
            <v>0</v>
          </cell>
          <cell r="J1350">
            <v>0</v>
          </cell>
          <cell r="K1350">
            <v>-1084449.47</v>
          </cell>
        </row>
        <row r="1351">
          <cell r="B1351">
            <v>141903</v>
          </cell>
          <cell r="C1351" t="str">
            <v>Coll Loan Obl - Fas115 Gn                                   141903</v>
          </cell>
          <cell r="D1351">
            <v>299351.73</v>
          </cell>
          <cell r="E1351">
            <v>299351.73</v>
          </cell>
          <cell r="F1351">
            <v>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K1351">
            <v>299351.73</v>
          </cell>
        </row>
        <row r="1352">
          <cell r="B1352">
            <v>141904</v>
          </cell>
          <cell r="C1352" t="str">
            <v>Coll Loan Obl - Fas115 Ls                                   141904</v>
          </cell>
          <cell r="D1352">
            <v>-3272542.5599999996</v>
          </cell>
          <cell r="E1352">
            <v>-3272542.5599999996</v>
          </cell>
          <cell r="F1352">
            <v>0</v>
          </cell>
          <cell r="G1352">
            <v>0</v>
          </cell>
          <cell r="H1352">
            <v>0</v>
          </cell>
          <cell r="I1352">
            <v>0</v>
          </cell>
          <cell r="J1352">
            <v>0</v>
          </cell>
          <cell r="K1352">
            <v>-3272542.5599999996</v>
          </cell>
        </row>
        <row r="1353">
          <cell r="B1353" t="str">
            <v>R_CB5b1_G339</v>
          </cell>
          <cell r="C1353" t="str">
            <v>Cash                                                        R_CB5b1_G339</v>
          </cell>
          <cell r="D1353">
            <v>867510850</v>
          </cell>
          <cell r="E1353">
            <v>867510850</v>
          </cell>
          <cell r="F1353">
            <v>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K1353">
            <v>867510850</v>
          </cell>
        </row>
        <row r="1354">
          <cell r="B1354" t="str">
            <v>R_CB5b2_G343</v>
          </cell>
          <cell r="C1354" t="str">
            <v>Synthetic                                                   R_CB5b2_G343</v>
          </cell>
          <cell r="D1354">
            <v>0</v>
          </cell>
          <cell r="E1354">
            <v>0</v>
          </cell>
          <cell r="F1354">
            <v>0</v>
          </cell>
          <cell r="G1354">
            <v>0</v>
          </cell>
          <cell r="H1354">
            <v>0</v>
          </cell>
          <cell r="I1354">
            <v>0</v>
          </cell>
          <cell r="J1354">
            <v>0</v>
          </cell>
          <cell r="K1354">
            <v>0</v>
          </cell>
        </row>
        <row r="1355">
          <cell r="B1355" t="str">
            <v>R_CB5b3_G347</v>
          </cell>
          <cell r="C1355" t="str">
            <v>Hybrid                                                      R_CB5b3_G347</v>
          </cell>
          <cell r="D1355">
            <v>0</v>
          </cell>
          <cell r="E1355">
            <v>0</v>
          </cell>
          <cell r="F1355">
            <v>0</v>
          </cell>
          <cell r="G1355">
            <v>0</v>
          </cell>
          <cell r="H1355">
            <v>0</v>
          </cell>
          <cell r="I1355">
            <v>0</v>
          </cell>
          <cell r="J1355">
            <v>0</v>
          </cell>
          <cell r="K1355">
            <v>0</v>
          </cell>
        </row>
        <row r="1356">
          <cell r="B1356" t="str">
            <v>R_CB5b</v>
          </cell>
          <cell r="C1356" t="str">
            <v>Structured Financial Products                               R_CB5b</v>
          </cell>
          <cell r="D1356">
            <v>867510850</v>
          </cell>
          <cell r="E1356">
            <v>867510850</v>
          </cell>
          <cell r="F1356">
            <v>0</v>
          </cell>
          <cell r="G1356">
            <v>0</v>
          </cell>
          <cell r="H1356">
            <v>0</v>
          </cell>
          <cell r="I1356">
            <v>0</v>
          </cell>
          <cell r="J1356">
            <v>0</v>
          </cell>
          <cell r="K1356">
            <v>867510850</v>
          </cell>
        </row>
        <row r="1357">
          <cell r="B1357" t="str">
            <v>R_CB5</v>
          </cell>
          <cell r="C1357" t="str">
            <v>Asset-Backed Securities (Abs)                               R_CB5</v>
          </cell>
          <cell r="D1357">
            <v>2464393588.75</v>
          </cell>
          <cell r="E1357">
            <v>2464393588.75</v>
          </cell>
          <cell r="F1357">
            <v>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K1357">
            <v>2464393588.75</v>
          </cell>
        </row>
        <row r="1358">
          <cell r="B1358">
            <v>142300</v>
          </cell>
          <cell r="C1358" t="str">
            <v>Eurcvb-Ci_Nonsp - Par                                       142300</v>
          </cell>
          <cell r="D1358">
            <v>0</v>
          </cell>
          <cell r="E1358">
            <v>0</v>
          </cell>
          <cell r="F1358">
            <v>0</v>
          </cell>
          <cell r="G1358">
            <v>0</v>
          </cell>
          <cell r="H1358">
            <v>0</v>
          </cell>
          <cell r="I1358">
            <v>0</v>
          </cell>
          <cell r="J1358">
            <v>0</v>
          </cell>
          <cell r="K1358">
            <v>0</v>
          </cell>
        </row>
        <row r="1359">
          <cell r="B1359">
            <v>142301</v>
          </cell>
          <cell r="C1359" t="str">
            <v>Eurcvb-Ci_Nonsp - Prem                                      142301</v>
          </cell>
          <cell r="D1359">
            <v>-0.05</v>
          </cell>
          <cell r="E1359">
            <v>-0.05</v>
          </cell>
          <cell r="F1359">
            <v>0</v>
          </cell>
          <cell r="G1359">
            <v>0</v>
          </cell>
          <cell r="H1359">
            <v>0</v>
          </cell>
          <cell r="I1359">
            <v>0</v>
          </cell>
          <cell r="J1359">
            <v>0</v>
          </cell>
          <cell r="K1359">
            <v>-0.05</v>
          </cell>
        </row>
        <row r="1360">
          <cell r="B1360" t="str">
            <v>R_CB6a_1741</v>
          </cell>
          <cell r="C1360" t="str">
            <v>Other Domestic Debt Securities                              R_CB6a_1741</v>
          </cell>
          <cell r="D1360">
            <v>-0.05</v>
          </cell>
          <cell r="E1360">
            <v>-0.05</v>
          </cell>
          <cell r="F1360">
            <v>0</v>
          </cell>
          <cell r="G1360">
            <v>0</v>
          </cell>
          <cell r="H1360">
            <v>0</v>
          </cell>
          <cell r="I1360">
            <v>0</v>
          </cell>
          <cell r="J1360">
            <v>0</v>
          </cell>
          <cell r="K1360">
            <v>-0.05</v>
          </cell>
        </row>
        <row r="1361">
          <cell r="B1361">
            <v>141647</v>
          </cell>
          <cell r="C1361" t="str">
            <v>Corp Fr Afs-Ressp-Crinst Disc                               141647</v>
          </cell>
          <cell r="D1361">
            <v>0</v>
          </cell>
          <cell r="E1361">
            <v>0</v>
          </cell>
          <cell r="F1361">
            <v>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K1361">
            <v>0</v>
          </cell>
        </row>
        <row r="1362">
          <cell r="B1362">
            <v>141200</v>
          </cell>
          <cell r="C1362" t="str">
            <v>Eurcvb-Ci_Sp Par                                            141200</v>
          </cell>
          <cell r="D1362">
            <v>19995000</v>
          </cell>
          <cell r="E1362">
            <v>19995000</v>
          </cell>
          <cell r="F1362">
            <v>0</v>
          </cell>
          <cell r="G1362">
            <v>0</v>
          </cell>
          <cell r="H1362">
            <v>0</v>
          </cell>
          <cell r="I1362">
            <v>0</v>
          </cell>
          <cell r="J1362">
            <v>0</v>
          </cell>
          <cell r="K1362">
            <v>19995000</v>
          </cell>
        </row>
        <row r="1363">
          <cell r="B1363">
            <v>141201</v>
          </cell>
          <cell r="C1363" t="str">
            <v>Eurcvb-Ci_Sp Prem                                           141201</v>
          </cell>
          <cell r="D1363">
            <v>98520.960000000006</v>
          </cell>
          <cell r="E1363">
            <v>98520.960000000006</v>
          </cell>
          <cell r="F1363">
            <v>0</v>
          </cell>
          <cell r="G1363">
            <v>0</v>
          </cell>
          <cell r="H1363">
            <v>0</v>
          </cell>
          <cell r="I1363">
            <v>0</v>
          </cell>
          <cell r="J1363">
            <v>0</v>
          </cell>
          <cell r="K1363">
            <v>98520.960000000006</v>
          </cell>
        </row>
        <row r="1364">
          <cell r="B1364">
            <v>141202</v>
          </cell>
          <cell r="C1364" t="str">
            <v>Eurcvb-Ci_Sp Disc                                           141202</v>
          </cell>
          <cell r="D1364">
            <v>0</v>
          </cell>
          <cell r="E1364">
            <v>0</v>
          </cell>
          <cell r="F1364">
            <v>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K1364">
            <v>0</v>
          </cell>
        </row>
        <row r="1365">
          <cell r="B1365">
            <v>141203</v>
          </cell>
          <cell r="C1365" t="str">
            <v>Eurcvb-Ci_Spf115 Gn                                         141203</v>
          </cell>
          <cell r="D1365">
            <v>2032020.22</v>
          </cell>
          <cell r="E1365">
            <v>2032020.22</v>
          </cell>
          <cell r="F1365">
            <v>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K1365">
            <v>2032020.22</v>
          </cell>
        </row>
        <row r="1366">
          <cell r="B1366">
            <v>141204</v>
          </cell>
          <cell r="C1366" t="str">
            <v>Eurcvb-Ci_Spf115 Ls                                         141204</v>
          </cell>
          <cell r="D1366">
            <v>0</v>
          </cell>
          <cell r="E1366">
            <v>0</v>
          </cell>
          <cell r="F1366">
            <v>0</v>
          </cell>
          <cell r="G1366">
            <v>0</v>
          </cell>
          <cell r="H1366">
            <v>0</v>
          </cell>
          <cell r="I1366">
            <v>0</v>
          </cell>
          <cell r="J1366">
            <v>0</v>
          </cell>
          <cell r="K1366">
            <v>0</v>
          </cell>
        </row>
        <row r="1367">
          <cell r="B1367">
            <v>141250</v>
          </cell>
          <cell r="C1367" t="str">
            <v>Covbd Fr Afs-Othfin Par                                     141250</v>
          </cell>
          <cell r="D1367">
            <v>10000000</v>
          </cell>
          <cell r="E1367">
            <v>10000000</v>
          </cell>
          <cell r="F1367">
            <v>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K1367">
            <v>10000000</v>
          </cell>
        </row>
        <row r="1368">
          <cell r="B1368">
            <v>141251</v>
          </cell>
          <cell r="C1368" t="str">
            <v>Covbd Fr Afs-Othfin Prem                                    141251</v>
          </cell>
          <cell r="D1368">
            <v>0</v>
          </cell>
          <cell r="E1368">
            <v>0</v>
          </cell>
          <cell r="F1368">
            <v>0</v>
          </cell>
          <cell r="G1368">
            <v>0</v>
          </cell>
          <cell r="H1368">
            <v>0</v>
          </cell>
          <cell r="I1368">
            <v>0</v>
          </cell>
          <cell r="J1368">
            <v>0</v>
          </cell>
          <cell r="K1368">
            <v>0</v>
          </cell>
        </row>
        <row r="1369">
          <cell r="B1369">
            <v>141252</v>
          </cell>
          <cell r="C1369" t="str">
            <v>Covbd Fr Afs-Othfin Disc                                    141252</v>
          </cell>
          <cell r="D1369">
            <v>-747.94</v>
          </cell>
          <cell r="E1369">
            <v>-747.94</v>
          </cell>
          <cell r="F1369">
            <v>0</v>
          </cell>
          <cell r="G1369">
            <v>0</v>
          </cell>
          <cell r="H1369">
            <v>0</v>
          </cell>
          <cell r="I1369">
            <v>0</v>
          </cell>
          <cell r="J1369">
            <v>0</v>
          </cell>
          <cell r="K1369">
            <v>-747.94</v>
          </cell>
        </row>
        <row r="1370">
          <cell r="B1370">
            <v>141253</v>
          </cell>
          <cell r="C1370" t="str">
            <v>Covbd Fr Afs-Othfin Unrlz Gn Fas115                         141253</v>
          </cell>
          <cell r="D1370">
            <v>0</v>
          </cell>
          <cell r="E1370">
            <v>0</v>
          </cell>
          <cell r="F1370">
            <v>0</v>
          </cell>
          <cell r="G1370">
            <v>0</v>
          </cell>
          <cell r="H1370">
            <v>0</v>
          </cell>
          <cell r="I1370">
            <v>0</v>
          </cell>
          <cell r="J1370">
            <v>0</v>
          </cell>
          <cell r="K1370">
            <v>0</v>
          </cell>
        </row>
        <row r="1371">
          <cell r="B1371">
            <v>141254</v>
          </cell>
          <cell r="C1371" t="str">
            <v>Covbd Fr Afs-Othfin Unrlz Ls Fas115                         141254</v>
          </cell>
          <cell r="D1371">
            <v>-145552.06</v>
          </cell>
          <cell r="E1371">
            <v>-145552.06</v>
          </cell>
          <cell r="F1371">
            <v>0</v>
          </cell>
          <cell r="G1371">
            <v>0</v>
          </cell>
          <cell r="H1371">
            <v>0</v>
          </cell>
          <cell r="I1371">
            <v>0</v>
          </cell>
          <cell r="J1371">
            <v>0</v>
          </cell>
          <cell r="K1371">
            <v>-145552.06</v>
          </cell>
        </row>
        <row r="1372">
          <cell r="B1372">
            <v>141275</v>
          </cell>
          <cell r="C1372" t="str">
            <v>Covbd Fr Afs-Ressp-Crinst Par                               141275</v>
          </cell>
          <cell r="D1372">
            <v>72400000</v>
          </cell>
          <cell r="E1372">
            <v>72400000</v>
          </cell>
          <cell r="F1372">
            <v>0</v>
          </cell>
          <cell r="G1372">
            <v>0</v>
          </cell>
          <cell r="H1372">
            <v>0</v>
          </cell>
          <cell r="I1372">
            <v>0</v>
          </cell>
          <cell r="J1372">
            <v>0</v>
          </cell>
          <cell r="K1372">
            <v>72400000</v>
          </cell>
        </row>
        <row r="1373">
          <cell r="B1373">
            <v>141276</v>
          </cell>
          <cell r="C1373" t="str">
            <v>Covbd Fr Afs-Ressp-Crinst Prem                              141276</v>
          </cell>
          <cell r="D1373">
            <v>1888120.14</v>
          </cell>
          <cell r="E1373">
            <v>1888120.14</v>
          </cell>
          <cell r="F1373">
            <v>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K1373">
            <v>1888120.14</v>
          </cell>
        </row>
        <row r="1374">
          <cell r="B1374">
            <v>141277</v>
          </cell>
          <cell r="C1374" t="str">
            <v>Covbd Fr Afs-Ressp-Crinst Disc                              141277</v>
          </cell>
          <cell r="D1374">
            <v>0</v>
          </cell>
          <cell r="E1374">
            <v>0</v>
          </cell>
          <cell r="F1374">
            <v>0</v>
          </cell>
          <cell r="G1374">
            <v>0</v>
          </cell>
          <cell r="H1374">
            <v>0</v>
          </cell>
          <cell r="I1374">
            <v>0</v>
          </cell>
          <cell r="J1374">
            <v>0</v>
          </cell>
          <cell r="K1374">
            <v>0</v>
          </cell>
        </row>
        <row r="1375">
          <cell r="B1375">
            <v>141278</v>
          </cell>
          <cell r="C1375" t="str">
            <v>Covbd Fr Afs-Ressp-Crinst Unrlz Gn                          141278</v>
          </cell>
          <cell r="D1375">
            <v>5468443.8600000003</v>
          </cell>
          <cell r="E1375">
            <v>5468443.8600000003</v>
          </cell>
          <cell r="F1375">
            <v>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K1375">
            <v>5468443.8600000003</v>
          </cell>
        </row>
        <row r="1376">
          <cell r="B1376">
            <v>141279</v>
          </cell>
          <cell r="C1376" t="str">
            <v>Covbd Fr Afs-Ressp-Crinst Unrlz Ls                          141279</v>
          </cell>
          <cell r="D1376">
            <v>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</row>
        <row r="1377">
          <cell r="B1377">
            <v>141516</v>
          </cell>
          <cell r="C1377" t="str">
            <v>Disc Receivables-Par Afs                                    141516</v>
          </cell>
          <cell r="D1377">
            <v>171370600</v>
          </cell>
          <cell r="E1377">
            <v>171370600</v>
          </cell>
          <cell r="F1377">
            <v>0</v>
          </cell>
          <cell r="G1377">
            <v>0</v>
          </cell>
          <cell r="H1377">
            <v>0</v>
          </cell>
          <cell r="I1377">
            <v>0</v>
          </cell>
          <cell r="J1377">
            <v>0</v>
          </cell>
          <cell r="K1377">
            <v>171370600</v>
          </cell>
        </row>
        <row r="1378">
          <cell r="B1378">
            <v>141529</v>
          </cell>
          <cell r="C1378" t="str">
            <v>Disc Receivables-Disc Afs                                   141529</v>
          </cell>
          <cell r="D1378">
            <v>-306474.88</v>
          </cell>
          <cell r="E1378">
            <v>-306474.88</v>
          </cell>
          <cell r="F1378">
            <v>0</v>
          </cell>
          <cell r="G1378">
            <v>0</v>
          </cell>
          <cell r="H1378">
            <v>0</v>
          </cell>
          <cell r="I1378">
            <v>0</v>
          </cell>
          <cell r="J1378">
            <v>0</v>
          </cell>
          <cell r="K1378">
            <v>-306474.88</v>
          </cell>
        </row>
        <row r="1379">
          <cell r="B1379">
            <v>141610</v>
          </cell>
          <cell r="C1379" t="str">
            <v>Corp Fr Afs-Ressp-Nonfin Par                                141610</v>
          </cell>
          <cell r="D1379">
            <v>48000000</v>
          </cell>
          <cell r="E1379">
            <v>48000000</v>
          </cell>
          <cell r="F1379">
            <v>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K1379">
            <v>48000000</v>
          </cell>
        </row>
        <row r="1380">
          <cell r="B1380">
            <v>141611</v>
          </cell>
          <cell r="C1380" t="str">
            <v>Corp Fr Afs-Ressp-Nonfin Prem                               141611</v>
          </cell>
          <cell r="D1380">
            <v>485489.56</v>
          </cell>
          <cell r="E1380">
            <v>485489.56</v>
          </cell>
          <cell r="F1380">
            <v>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K1380">
            <v>485489.56</v>
          </cell>
        </row>
        <row r="1381">
          <cell r="B1381">
            <v>141612</v>
          </cell>
          <cell r="C1381" t="str">
            <v>Corp Fr Afs-Ressp-Nonfin Disc                               141612</v>
          </cell>
          <cell r="D1381">
            <v>0</v>
          </cell>
          <cell r="E1381">
            <v>0</v>
          </cell>
          <cell r="F1381">
            <v>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K1381">
            <v>0</v>
          </cell>
        </row>
        <row r="1382">
          <cell r="B1382">
            <v>141613</v>
          </cell>
          <cell r="C1382" t="str">
            <v>Corp Fr Afs-Ressp-Nonfin Unrlz Gn                           141613</v>
          </cell>
          <cell r="D1382">
            <v>1960450.44</v>
          </cell>
          <cell r="E1382">
            <v>1960450.44</v>
          </cell>
          <cell r="F1382">
            <v>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K1382">
            <v>1960450.44</v>
          </cell>
        </row>
        <row r="1383">
          <cell r="B1383">
            <v>141614</v>
          </cell>
          <cell r="C1383" t="str">
            <v>Corp Fr Afs-Ressp-Nonfin Unrlz Ls                           141614</v>
          </cell>
          <cell r="D1383">
            <v>0</v>
          </cell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</row>
        <row r="1384">
          <cell r="B1384">
            <v>141616</v>
          </cell>
          <cell r="C1384" t="str">
            <v>Corp Fr Afs-Nonfin Par                                      141616</v>
          </cell>
          <cell r="D1384">
            <v>1162925000</v>
          </cell>
          <cell r="E1384">
            <v>1162925000</v>
          </cell>
          <cell r="F1384">
            <v>0</v>
          </cell>
          <cell r="G1384">
            <v>0</v>
          </cell>
          <cell r="H1384">
            <v>0</v>
          </cell>
          <cell r="I1384">
            <v>0</v>
          </cell>
          <cell r="J1384">
            <v>0</v>
          </cell>
          <cell r="K1384">
            <v>1162925000</v>
          </cell>
        </row>
        <row r="1385">
          <cell r="B1385">
            <v>141625</v>
          </cell>
          <cell r="C1385" t="str">
            <v>Corp Fr Afs-Nonfin Disc                                     141625</v>
          </cell>
          <cell r="D1385">
            <v>-964282.98</v>
          </cell>
          <cell r="E1385">
            <v>-964282.98</v>
          </cell>
          <cell r="F1385">
            <v>0</v>
          </cell>
          <cell r="G1385">
            <v>0</v>
          </cell>
          <cell r="H1385">
            <v>0</v>
          </cell>
          <cell r="I1385">
            <v>0</v>
          </cell>
          <cell r="J1385">
            <v>0</v>
          </cell>
          <cell r="K1385">
            <v>-964282.98</v>
          </cell>
        </row>
        <row r="1386">
          <cell r="B1386">
            <v>141635</v>
          </cell>
          <cell r="C1386" t="str">
            <v>Corp Fr Afs-Nonfin Prem                                     141635</v>
          </cell>
          <cell r="D1386">
            <v>37382044.729999997</v>
          </cell>
          <cell r="E1386">
            <v>37382044.729999997</v>
          </cell>
          <cell r="F1386">
            <v>0</v>
          </cell>
          <cell r="G1386">
            <v>0</v>
          </cell>
          <cell r="H1386">
            <v>0</v>
          </cell>
          <cell r="I1386">
            <v>0</v>
          </cell>
          <cell r="J1386">
            <v>0</v>
          </cell>
          <cell r="K1386">
            <v>37382044.729999997</v>
          </cell>
        </row>
        <row r="1387">
          <cell r="B1387">
            <v>141640</v>
          </cell>
          <cell r="C1387" t="str">
            <v>Corp Fr Afs-Crinst Par                                      141640</v>
          </cell>
          <cell r="D1387">
            <v>610645000</v>
          </cell>
          <cell r="E1387">
            <v>610645000</v>
          </cell>
          <cell r="F1387">
            <v>0</v>
          </cell>
          <cell r="G1387">
            <v>0</v>
          </cell>
          <cell r="H1387">
            <v>0</v>
          </cell>
          <cell r="I1387">
            <v>0</v>
          </cell>
          <cell r="J1387">
            <v>0</v>
          </cell>
          <cell r="K1387">
            <v>610645000</v>
          </cell>
        </row>
        <row r="1388">
          <cell r="B1388">
            <v>141641</v>
          </cell>
          <cell r="C1388" t="str">
            <v>Corp Fr Afs-Crinst Prem                                     141641</v>
          </cell>
          <cell r="D1388">
            <v>4939782.6399999997</v>
          </cell>
          <cell r="E1388">
            <v>4939782.6399999997</v>
          </cell>
          <cell r="F1388">
            <v>0</v>
          </cell>
          <cell r="G1388">
            <v>0</v>
          </cell>
          <cell r="H1388">
            <v>0</v>
          </cell>
          <cell r="I1388">
            <v>0</v>
          </cell>
          <cell r="J1388">
            <v>0</v>
          </cell>
          <cell r="K1388">
            <v>4939782.6399999997</v>
          </cell>
        </row>
        <row r="1389">
          <cell r="B1389">
            <v>141642</v>
          </cell>
          <cell r="C1389" t="str">
            <v>Corp Fr Afs-Crinst Disc                                     141642</v>
          </cell>
          <cell r="D1389">
            <v>-815658.3</v>
          </cell>
          <cell r="E1389">
            <v>-815658.3</v>
          </cell>
          <cell r="F1389">
            <v>0</v>
          </cell>
          <cell r="G1389">
            <v>0</v>
          </cell>
          <cell r="H1389">
            <v>0</v>
          </cell>
          <cell r="I1389">
            <v>0</v>
          </cell>
          <cell r="J1389">
            <v>0</v>
          </cell>
          <cell r="K1389">
            <v>-815658.3</v>
          </cell>
        </row>
        <row r="1390">
          <cell r="B1390">
            <v>141643</v>
          </cell>
          <cell r="C1390" t="str">
            <v>Corp Fr Afs-Crinst Unrlz Gn Fas115                          141643</v>
          </cell>
          <cell r="D1390">
            <v>8157215.54</v>
          </cell>
          <cell r="E1390">
            <v>8157215.54</v>
          </cell>
          <cell r="F1390">
            <v>0</v>
          </cell>
          <cell r="G1390">
            <v>0</v>
          </cell>
          <cell r="H1390">
            <v>0</v>
          </cell>
          <cell r="I1390">
            <v>0</v>
          </cell>
          <cell r="J1390">
            <v>0</v>
          </cell>
          <cell r="K1390">
            <v>8157215.54</v>
          </cell>
        </row>
        <row r="1391">
          <cell r="B1391">
            <v>141644</v>
          </cell>
          <cell r="C1391" t="str">
            <v>Corp Fr Afs-Crinst Unrlz Ls Fas115                          141644</v>
          </cell>
          <cell r="D1391">
            <v>-1204436.53</v>
          </cell>
          <cell r="E1391">
            <v>-1204436.53</v>
          </cell>
          <cell r="F1391">
            <v>0</v>
          </cell>
          <cell r="G1391">
            <v>0</v>
          </cell>
          <cell r="H1391">
            <v>0</v>
          </cell>
          <cell r="I1391">
            <v>0</v>
          </cell>
          <cell r="J1391">
            <v>0</v>
          </cell>
          <cell r="K1391">
            <v>-1204436.53</v>
          </cell>
        </row>
        <row r="1392">
          <cell r="B1392">
            <v>141645</v>
          </cell>
          <cell r="C1392" t="str">
            <v>Corp Fr Afs-Ressp-Crinst Par                                141645</v>
          </cell>
          <cell r="D1392">
            <v>4000000</v>
          </cell>
          <cell r="E1392">
            <v>4000000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4000000</v>
          </cell>
        </row>
        <row r="1393">
          <cell r="B1393">
            <v>141646</v>
          </cell>
          <cell r="C1393" t="str">
            <v>Corp Fr Afs-Ressp-Crinst Prem                               141646</v>
          </cell>
          <cell r="D1393">
            <v>84137.06</v>
          </cell>
          <cell r="E1393">
            <v>84137.06</v>
          </cell>
          <cell r="F1393">
            <v>0</v>
          </cell>
          <cell r="G1393">
            <v>0</v>
          </cell>
          <cell r="H1393">
            <v>0</v>
          </cell>
          <cell r="I1393">
            <v>0</v>
          </cell>
          <cell r="J1393">
            <v>0</v>
          </cell>
          <cell r="K1393">
            <v>84137.06</v>
          </cell>
        </row>
        <row r="1394">
          <cell r="B1394">
            <v>141648</v>
          </cell>
          <cell r="C1394" t="str">
            <v>Corp Fr Afs-Ressp-Crinst Unrlz Gn                           141648</v>
          </cell>
          <cell r="D1394">
            <v>116662.94</v>
          </cell>
          <cell r="E1394">
            <v>116662.94</v>
          </cell>
          <cell r="F1394">
            <v>0</v>
          </cell>
          <cell r="G1394">
            <v>0</v>
          </cell>
          <cell r="H1394">
            <v>0</v>
          </cell>
          <cell r="I1394">
            <v>0</v>
          </cell>
          <cell r="J1394">
            <v>0</v>
          </cell>
          <cell r="K1394">
            <v>116662.94</v>
          </cell>
        </row>
        <row r="1395">
          <cell r="B1395">
            <v>141649</v>
          </cell>
          <cell r="C1395" t="str">
            <v>Corp Fr Afs-Ressp-Crinst Unrlz Ls                           141649</v>
          </cell>
          <cell r="D1395">
            <v>0</v>
          </cell>
          <cell r="E1395">
            <v>0</v>
          </cell>
          <cell r="F1395">
            <v>0</v>
          </cell>
          <cell r="G1395">
            <v>0</v>
          </cell>
          <cell r="H1395">
            <v>0</v>
          </cell>
          <cell r="I1395">
            <v>0</v>
          </cell>
          <cell r="J1395">
            <v>0</v>
          </cell>
          <cell r="K1395">
            <v>0</v>
          </cell>
        </row>
        <row r="1396">
          <cell r="B1396">
            <v>141665</v>
          </cell>
          <cell r="C1396" t="str">
            <v>Oth Sectrs - Residt Spain                                   141665</v>
          </cell>
          <cell r="D1396">
            <v>0</v>
          </cell>
          <cell r="E1396">
            <v>0</v>
          </cell>
          <cell r="F1396">
            <v>0</v>
          </cell>
          <cell r="G1396">
            <v>0</v>
          </cell>
          <cell r="H1396">
            <v>0</v>
          </cell>
          <cell r="I1396">
            <v>0</v>
          </cell>
          <cell r="J1396">
            <v>0</v>
          </cell>
          <cell r="K1396">
            <v>0</v>
          </cell>
        </row>
        <row r="1397">
          <cell r="B1397">
            <v>141666</v>
          </cell>
          <cell r="C1397" t="str">
            <v>Other Sectrs - Spain Prem                                   141666</v>
          </cell>
          <cell r="D1397">
            <v>0</v>
          </cell>
          <cell r="E1397">
            <v>0</v>
          </cell>
          <cell r="F1397">
            <v>0</v>
          </cell>
          <cell r="G1397">
            <v>0</v>
          </cell>
          <cell r="H1397">
            <v>0</v>
          </cell>
          <cell r="I1397">
            <v>0</v>
          </cell>
          <cell r="J1397">
            <v>0</v>
          </cell>
          <cell r="K1397">
            <v>0</v>
          </cell>
        </row>
        <row r="1398">
          <cell r="B1398">
            <v>141668</v>
          </cell>
          <cell r="C1398" t="str">
            <v>Oth Sec - Spain F115 Gain                                   141668</v>
          </cell>
          <cell r="D1398">
            <v>0</v>
          </cell>
          <cell r="E1398">
            <v>0</v>
          </cell>
          <cell r="F1398">
            <v>0</v>
          </cell>
          <cell r="G1398">
            <v>0</v>
          </cell>
          <cell r="H1398">
            <v>0</v>
          </cell>
          <cell r="I1398">
            <v>0</v>
          </cell>
          <cell r="J1398">
            <v>0</v>
          </cell>
          <cell r="K1398">
            <v>0</v>
          </cell>
        </row>
        <row r="1399">
          <cell r="B1399">
            <v>141669</v>
          </cell>
          <cell r="C1399" t="str">
            <v>Oth Sec - Spain F115 Loss                                   141669</v>
          </cell>
          <cell r="D1399">
            <v>0</v>
          </cell>
          <cell r="E1399">
            <v>0</v>
          </cell>
          <cell r="F1399">
            <v>0</v>
          </cell>
          <cell r="G1399">
            <v>0</v>
          </cell>
          <cell r="H1399">
            <v>0</v>
          </cell>
          <cell r="I1399">
            <v>0</v>
          </cell>
          <cell r="J1399">
            <v>0</v>
          </cell>
          <cell r="K1399">
            <v>0</v>
          </cell>
        </row>
        <row r="1400">
          <cell r="B1400">
            <v>141675</v>
          </cell>
          <cell r="C1400" t="str">
            <v>Other Sectors Non-Spain                                     141675</v>
          </cell>
          <cell r="D1400">
            <v>0</v>
          </cell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</row>
        <row r="1401">
          <cell r="B1401">
            <v>141678</v>
          </cell>
          <cell r="C1401" t="str">
            <v>Oth Sec N-Spain F115 Gain                                   141678</v>
          </cell>
          <cell r="D1401">
            <v>0</v>
          </cell>
          <cell r="E1401">
            <v>0</v>
          </cell>
          <cell r="F1401">
            <v>0</v>
          </cell>
          <cell r="G1401">
            <v>0</v>
          </cell>
          <cell r="H1401">
            <v>0</v>
          </cell>
          <cell r="I1401">
            <v>0</v>
          </cell>
          <cell r="J1401">
            <v>0</v>
          </cell>
          <cell r="K1401">
            <v>0</v>
          </cell>
        </row>
        <row r="1402">
          <cell r="B1402">
            <v>141679</v>
          </cell>
          <cell r="C1402" t="str">
            <v>Oth Sec N-Spain F115 Loss                                   141679</v>
          </cell>
          <cell r="D1402">
            <v>0</v>
          </cell>
          <cell r="E1402">
            <v>0</v>
          </cell>
          <cell r="F1402">
            <v>0</v>
          </cell>
          <cell r="G1402">
            <v>0</v>
          </cell>
          <cell r="H1402">
            <v>0</v>
          </cell>
          <cell r="I1402">
            <v>0</v>
          </cell>
          <cell r="J1402">
            <v>0</v>
          </cell>
          <cell r="K1402">
            <v>0</v>
          </cell>
        </row>
        <row r="1403">
          <cell r="B1403">
            <v>141681</v>
          </cell>
          <cell r="C1403" t="str">
            <v>Corp Fr Afs-Nonfin Unrlz Ls Fas115                          141681</v>
          </cell>
          <cell r="D1403">
            <v>-6382940.2699999996</v>
          </cell>
          <cell r="E1403">
            <v>-6382940.2699999996</v>
          </cell>
          <cell r="F1403">
            <v>0</v>
          </cell>
          <cell r="G1403">
            <v>0</v>
          </cell>
          <cell r="H1403">
            <v>0</v>
          </cell>
          <cell r="I1403">
            <v>0</v>
          </cell>
          <cell r="J1403">
            <v>0</v>
          </cell>
          <cell r="K1403">
            <v>-6382940.2699999996</v>
          </cell>
        </row>
        <row r="1404">
          <cell r="B1404">
            <v>141691</v>
          </cell>
          <cell r="C1404" t="str">
            <v>Corp Fr Afs-Nonfin Unrlz Gn Fas115                          141691</v>
          </cell>
          <cell r="D1404">
            <v>18838864.84</v>
          </cell>
          <cell r="E1404">
            <v>18838864.84</v>
          </cell>
          <cell r="F1404">
            <v>0</v>
          </cell>
          <cell r="G1404">
            <v>0</v>
          </cell>
          <cell r="H1404">
            <v>0</v>
          </cell>
          <cell r="I1404">
            <v>0</v>
          </cell>
          <cell r="J1404">
            <v>0</v>
          </cell>
          <cell r="K1404">
            <v>18838864.84</v>
          </cell>
        </row>
        <row r="1405">
          <cell r="B1405">
            <v>141700</v>
          </cell>
          <cell r="C1405" t="str">
            <v>Corp Vr Afs-Othfin Par                                      141700</v>
          </cell>
          <cell r="D1405">
            <v>82200000</v>
          </cell>
          <cell r="E1405">
            <v>82200000</v>
          </cell>
          <cell r="F1405">
            <v>0</v>
          </cell>
          <cell r="G1405">
            <v>0</v>
          </cell>
          <cell r="H1405">
            <v>0</v>
          </cell>
          <cell r="I1405">
            <v>0</v>
          </cell>
          <cell r="J1405">
            <v>0</v>
          </cell>
          <cell r="K1405">
            <v>82200000</v>
          </cell>
        </row>
        <row r="1406">
          <cell r="B1406">
            <v>141701</v>
          </cell>
          <cell r="C1406" t="str">
            <v>Corp Vr Afs-Othfin Unrlz Ls Fas115                          141701</v>
          </cell>
          <cell r="D1406">
            <v>0</v>
          </cell>
          <cell r="E1406">
            <v>0</v>
          </cell>
          <cell r="F1406">
            <v>0</v>
          </cell>
          <cell r="G1406">
            <v>0</v>
          </cell>
          <cell r="H1406">
            <v>0</v>
          </cell>
          <cell r="I1406">
            <v>0</v>
          </cell>
          <cell r="J1406">
            <v>0</v>
          </cell>
          <cell r="K1406">
            <v>0</v>
          </cell>
        </row>
        <row r="1407">
          <cell r="B1407">
            <v>141702</v>
          </cell>
          <cell r="C1407" t="str">
            <v>Corp Vr Afs-Othfin Unrlz Gn Fas115                          141702</v>
          </cell>
          <cell r="D1407">
            <v>472201.13</v>
          </cell>
          <cell r="E1407">
            <v>472201.13</v>
          </cell>
          <cell r="F1407">
            <v>0</v>
          </cell>
          <cell r="G1407">
            <v>0</v>
          </cell>
          <cell r="H1407">
            <v>0</v>
          </cell>
          <cell r="I1407">
            <v>0</v>
          </cell>
          <cell r="J1407">
            <v>0</v>
          </cell>
          <cell r="K1407">
            <v>472201.13</v>
          </cell>
        </row>
        <row r="1408">
          <cell r="B1408">
            <v>141703</v>
          </cell>
          <cell r="C1408" t="str">
            <v>Corp Vr Afs-Othfin Prem                                     141703</v>
          </cell>
          <cell r="D1408">
            <v>0</v>
          </cell>
          <cell r="E1408">
            <v>0</v>
          </cell>
          <cell r="F1408">
            <v>0</v>
          </cell>
          <cell r="G1408">
            <v>0</v>
          </cell>
          <cell r="H1408">
            <v>0</v>
          </cell>
          <cell r="I1408">
            <v>0</v>
          </cell>
          <cell r="J1408">
            <v>0</v>
          </cell>
          <cell r="K1408">
            <v>0</v>
          </cell>
        </row>
        <row r="1409">
          <cell r="B1409">
            <v>141704</v>
          </cell>
          <cell r="C1409" t="str">
            <v>Corp Vr Afs-Othfin Disc                                     141704</v>
          </cell>
          <cell r="D1409">
            <v>-150451.13</v>
          </cell>
          <cell r="E1409">
            <v>-150451.13</v>
          </cell>
          <cell r="F1409">
            <v>0</v>
          </cell>
          <cell r="G1409">
            <v>0</v>
          </cell>
          <cell r="H1409">
            <v>0</v>
          </cell>
          <cell r="I1409">
            <v>0</v>
          </cell>
          <cell r="J1409">
            <v>0</v>
          </cell>
          <cell r="K1409">
            <v>-150451.13</v>
          </cell>
        </row>
        <row r="1410">
          <cell r="B1410">
            <v>141780</v>
          </cell>
          <cell r="C1410" t="str">
            <v>Oth Sec Off Sp Cred Inst                                    141780</v>
          </cell>
          <cell r="D1410">
            <v>72000000</v>
          </cell>
          <cell r="E1410">
            <v>72000000</v>
          </cell>
          <cell r="F1410">
            <v>0</v>
          </cell>
          <cell r="G1410">
            <v>0</v>
          </cell>
          <cell r="H1410">
            <v>0</v>
          </cell>
          <cell r="I1410">
            <v>0</v>
          </cell>
          <cell r="J1410">
            <v>0</v>
          </cell>
          <cell r="K1410">
            <v>72000000</v>
          </cell>
        </row>
        <row r="1411">
          <cell r="B1411">
            <v>141781</v>
          </cell>
          <cell r="C1411" t="str">
            <v>O S Off Sp Cred Inst Prem                                   141781</v>
          </cell>
          <cell r="D1411">
            <v>2703059.94</v>
          </cell>
          <cell r="E1411">
            <v>2703059.94</v>
          </cell>
          <cell r="F1411">
            <v>0</v>
          </cell>
          <cell r="G1411">
            <v>0</v>
          </cell>
          <cell r="H1411">
            <v>0</v>
          </cell>
          <cell r="I1411">
            <v>0</v>
          </cell>
          <cell r="J1411">
            <v>0</v>
          </cell>
          <cell r="K1411">
            <v>2703059.94</v>
          </cell>
        </row>
        <row r="1412">
          <cell r="B1412">
            <v>141782</v>
          </cell>
          <cell r="C1412" t="str">
            <v>O S Off Sp Cred Inst Disc                                   141782</v>
          </cell>
          <cell r="D1412">
            <v>-6930</v>
          </cell>
          <cell r="E1412">
            <v>-6930</v>
          </cell>
          <cell r="F1412">
            <v>0</v>
          </cell>
          <cell r="G1412">
            <v>0</v>
          </cell>
          <cell r="H1412">
            <v>0</v>
          </cell>
          <cell r="I1412">
            <v>0</v>
          </cell>
          <cell r="J1412">
            <v>0</v>
          </cell>
          <cell r="K1412">
            <v>-6930</v>
          </cell>
        </row>
        <row r="1413">
          <cell r="B1413">
            <v>141783</v>
          </cell>
          <cell r="C1413" t="str">
            <v>O S Off Sp Crd Inst F115g                                   141783</v>
          </cell>
          <cell r="D1413">
            <v>2879870.06</v>
          </cell>
          <cell r="E1413">
            <v>2879870.06</v>
          </cell>
          <cell r="F1413">
            <v>0</v>
          </cell>
          <cell r="G1413">
            <v>0</v>
          </cell>
          <cell r="H1413">
            <v>0</v>
          </cell>
          <cell r="I1413">
            <v>0</v>
          </cell>
          <cell r="J1413">
            <v>0</v>
          </cell>
          <cell r="K1413">
            <v>2879870.06</v>
          </cell>
        </row>
        <row r="1414">
          <cell r="B1414">
            <v>141784</v>
          </cell>
          <cell r="C1414" t="str">
            <v>O S Off Sp Crd Inst F115l                                   141784</v>
          </cell>
          <cell r="D1414">
            <v>0</v>
          </cell>
          <cell r="E1414">
            <v>0</v>
          </cell>
          <cell r="F1414">
            <v>0</v>
          </cell>
          <cell r="G1414">
            <v>0</v>
          </cell>
          <cell r="H1414">
            <v>0</v>
          </cell>
          <cell r="I1414">
            <v>0</v>
          </cell>
          <cell r="J1414">
            <v>0</v>
          </cell>
          <cell r="K1414">
            <v>0</v>
          </cell>
        </row>
        <row r="1415">
          <cell r="B1415">
            <v>141850</v>
          </cell>
          <cell r="C1415" t="str">
            <v>Corp Vr Afs-Crinst Par                                      141850</v>
          </cell>
          <cell r="D1415">
            <v>75000000</v>
          </cell>
          <cell r="E1415">
            <v>75000000</v>
          </cell>
          <cell r="F1415">
            <v>0</v>
          </cell>
          <cell r="G1415">
            <v>0</v>
          </cell>
          <cell r="H1415">
            <v>0</v>
          </cell>
          <cell r="I1415">
            <v>0</v>
          </cell>
          <cell r="J1415">
            <v>0</v>
          </cell>
          <cell r="K1415">
            <v>75000000</v>
          </cell>
        </row>
        <row r="1416">
          <cell r="B1416">
            <v>141851</v>
          </cell>
          <cell r="C1416" t="str">
            <v>Corp Vr Afs-Crinst Prem                                     141851</v>
          </cell>
          <cell r="D1416">
            <v>0</v>
          </cell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</row>
        <row r="1417">
          <cell r="B1417">
            <v>141852</v>
          </cell>
          <cell r="C1417" t="str">
            <v>Corp Vr Afs-Crinst Disc                                     141852</v>
          </cell>
          <cell r="D1417">
            <v>0</v>
          </cell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</row>
        <row r="1418">
          <cell r="B1418">
            <v>141853</v>
          </cell>
          <cell r="C1418" t="str">
            <v>Corp Vr Afs-Crinst Unrlz Gn Fas115                          141853</v>
          </cell>
          <cell r="D1418">
            <v>175200</v>
          </cell>
          <cell r="E1418">
            <v>175200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175200</v>
          </cell>
        </row>
        <row r="1419">
          <cell r="B1419">
            <v>141854</v>
          </cell>
          <cell r="C1419" t="str">
            <v>Corp Vr Afs-Crinst Unrlz Ls Fas115                          141854</v>
          </cell>
          <cell r="D1419">
            <v>-43650</v>
          </cell>
          <cell r="E1419">
            <v>-43650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-43650</v>
          </cell>
        </row>
        <row r="1420">
          <cell r="B1420">
            <v>141855</v>
          </cell>
          <cell r="C1420" t="str">
            <v>Closed Other Sect-O Sp Cr Ins Vr                            141855</v>
          </cell>
          <cell r="D1420">
            <v>0</v>
          </cell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</row>
        <row r="1421">
          <cell r="B1421">
            <v>141857</v>
          </cell>
          <cell r="C1421" t="str">
            <v>Closed D Othe Sec-O Sp Cr Ins Vr                            141857</v>
          </cell>
          <cell r="D1421">
            <v>0</v>
          </cell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</row>
        <row r="1422">
          <cell r="B1422">
            <v>141859</v>
          </cell>
          <cell r="C1422" t="str">
            <v>Closed F115 L O Se-O Sp Cr In Vr                            141859</v>
          </cell>
          <cell r="D1422">
            <v>0</v>
          </cell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</row>
        <row r="1423">
          <cell r="B1423">
            <v>142302</v>
          </cell>
          <cell r="C1423" t="str">
            <v>Eurcvb-Ci_Nonsp - Disc                                      142302</v>
          </cell>
          <cell r="D1423">
            <v>0</v>
          </cell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</row>
        <row r="1424">
          <cell r="B1424">
            <v>142303</v>
          </cell>
          <cell r="C1424" t="str">
            <v>Eurcvb-Ci_Nonsp F115 Gn                                     142303</v>
          </cell>
          <cell r="D1424">
            <v>0</v>
          </cell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</row>
        <row r="1425">
          <cell r="B1425">
            <v>142304</v>
          </cell>
          <cell r="C1425" t="str">
            <v>Eurcvb-Ci_Nonsp F115 Ls                                     142304</v>
          </cell>
          <cell r="D1425">
            <v>0</v>
          </cell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</row>
        <row r="1426">
          <cell r="B1426">
            <v>141617</v>
          </cell>
          <cell r="C1426" t="str">
            <v>Corp Fr Afs-Othfin Par                                      141617</v>
          </cell>
          <cell r="D1426">
            <v>0</v>
          </cell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</row>
        <row r="1427">
          <cell r="B1427">
            <v>141626</v>
          </cell>
          <cell r="C1427" t="str">
            <v>Corp Fr Afs-Othfin Prem                                     141626</v>
          </cell>
          <cell r="D1427">
            <v>0</v>
          </cell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</row>
        <row r="1428">
          <cell r="B1428">
            <v>141636</v>
          </cell>
          <cell r="C1428" t="str">
            <v>Corp Fr Afs-Othfin Disc                                     141636</v>
          </cell>
          <cell r="D1428">
            <v>0</v>
          </cell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</row>
        <row r="1429">
          <cell r="B1429">
            <v>141682</v>
          </cell>
          <cell r="C1429" t="str">
            <v>Corp Fr Afs-Othfin Unrlz Gn Fas115                          141682</v>
          </cell>
          <cell r="D1429">
            <v>0</v>
          </cell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</row>
        <row r="1430">
          <cell r="B1430">
            <v>141692</v>
          </cell>
          <cell r="C1430" t="str">
            <v>Corp Fr Afs-Othfin Unrlz Ls Fas115                          141692</v>
          </cell>
          <cell r="D1430">
            <v>0</v>
          </cell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</row>
        <row r="1431">
          <cell r="B1431" t="str">
            <v>R_CB6b_1746</v>
          </cell>
          <cell r="C1431" t="str">
            <v>Foreign Debt Securities                                     R_CB6b_1746</v>
          </cell>
          <cell r="D1431">
            <v>2406196559.9700003</v>
          </cell>
          <cell r="E1431">
            <v>2406196559.9700003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2406196559.9700003</v>
          </cell>
        </row>
        <row r="1432">
          <cell r="B1432" t="str">
            <v>R_CB6</v>
          </cell>
          <cell r="C1432" t="str">
            <v>Other Debt Securities                                       R_CB6</v>
          </cell>
          <cell r="D1432">
            <v>2406196559.9200001</v>
          </cell>
          <cell r="E1432">
            <v>2406196559.9200001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2406196559.9200001</v>
          </cell>
        </row>
        <row r="1433">
          <cell r="B1433">
            <v>141540</v>
          </cell>
          <cell r="C1433" t="str">
            <v>Equity Afs                                                  141540</v>
          </cell>
          <cell r="D1433">
            <v>0</v>
          </cell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</row>
        <row r="1434">
          <cell r="B1434">
            <v>141543</v>
          </cell>
          <cell r="C1434" t="str">
            <v>Mutual Funds Afs                                            141543</v>
          </cell>
          <cell r="D1434">
            <v>10401420.060000001</v>
          </cell>
          <cell r="E1434">
            <v>10401420.060000001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10401420.060000001</v>
          </cell>
        </row>
        <row r="1435">
          <cell r="B1435">
            <v>147031</v>
          </cell>
          <cell r="C1435" t="str">
            <v>Mutual Funds Fas115 Gain                                    147031</v>
          </cell>
          <cell r="D1435">
            <v>147.38999999999999</v>
          </cell>
          <cell r="E1435">
            <v>147.38999999999999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147.38999999999999</v>
          </cell>
        </row>
        <row r="1436">
          <cell r="B1436">
            <v>147061</v>
          </cell>
          <cell r="C1436" t="str">
            <v>Mutual Fund Fas 115 Loss                                    147061</v>
          </cell>
          <cell r="D1436">
            <v>-441308.92</v>
          </cell>
          <cell r="E1436">
            <v>-441308.92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-441308.92</v>
          </cell>
        </row>
        <row r="1437">
          <cell r="B1437" t="str">
            <v>R_CB7_A511</v>
          </cell>
          <cell r="C1437" t="str">
            <v>Inv In Mut Funds - Other Equity Sec                         R_CB7_A511</v>
          </cell>
          <cell r="D1437">
            <v>9960258.5300000012</v>
          </cell>
          <cell r="E1437">
            <v>9960258.5300000012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9960258.5300000012</v>
          </cell>
        </row>
        <row r="1438">
          <cell r="B1438" t="str">
            <v>R_C2b_1773</v>
          </cell>
          <cell r="C1438" t="str">
            <v>Available-For-Sale Securities                               R_C2b_1773</v>
          </cell>
          <cell r="D1438">
            <v>11679433212.620001</v>
          </cell>
          <cell r="E1438">
            <v>11679433212.650002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11679433212.650002</v>
          </cell>
        </row>
        <row r="1439">
          <cell r="B1439" t="str">
            <v>R_C2</v>
          </cell>
          <cell r="C1439" t="str">
            <v>Securities                                                  R_C2</v>
          </cell>
          <cell r="D1439">
            <v>11679433212.620001</v>
          </cell>
          <cell r="E1439">
            <v>11679433212.650002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11679433212.650002</v>
          </cell>
        </row>
        <row r="1440">
          <cell r="B1440">
            <v>142070</v>
          </cell>
          <cell r="C1440" t="str">
            <v>Fed Funds Investment                                        142070</v>
          </cell>
          <cell r="D1440">
            <v>0</v>
          </cell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</row>
        <row r="1441">
          <cell r="B1441" t="str">
            <v>R_C3a_B987</v>
          </cell>
          <cell r="C1441" t="str">
            <v>Federal Funds Sold                                          R_C3a_B987</v>
          </cell>
          <cell r="D1441">
            <v>0</v>
          </cell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</row>
        <row r="1442">
          <cell r="B1442" t="str">
            <v>R_C3b_B989</v>
          </cell>
          <cell r="C1442" t="str">
            <v>Sec Purchased To Resell                                     R_C3b_B989</v>
          </cell>
          <cell r="D1442">
            <v>0</v>
          </cell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</row>
        <row r="1443">
          <cell r="B1443" t="str">
            <v>R_C3</v>
          </cell>
          <cell r="C1443" t="str">
            <v>Fed Funds Sold And Purch                                    R_C3</v>
          </cell>
          <cell r="D1443">
            <v>0</v>
          </cell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</row>
        <row r="1444">
          <cell r="B1444" t="str">
            <v>R_CCm10a1_f578</v>
          </cell>
          <cell r="C1444" t="str">
            <v>Lns Hfs Sec By Const Land Dev                               R_CCm10a1_f578</v>
          </cell>
          <cell r="D1444">
            <v>0</v>
          </cell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</row>
        <row r="1445">
          <cell r="B1445" t="str">
            <v>R_CCm10a2_f579</v>
          </cell>
          <cell r="C1445" t="str">
            <v>Lns Hfs Sec By Farmland                                     R_CCm10a2_f579</v>
          </cell>
          <cell r="D1445">
            <v>0</v>
          </cell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</row>
        <row r="1446">
          <cell r="B1446" t="str">
            <v>R_CCm10a3a_f580</v>
          </cell>
          <cell r="C1446" t="str">
            <v>Lns Hfs Sec By Rev Open 1-4 Fam Res                         R_CCm10a3a_f580</v>
          </cell>
          <cell r="D1446">
            <v>0</v>
          </cell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</row>
        <row r="1447">
          <cell r="B1447">
            <v>101087</v>
          </cell>
          <cell r="C1447" t="str">
            <v>Resi Prin Hfs Reporting                                     101087</v>
          </cell>
          <cell r="D1447">
            <v>29226051.210000001</v>
          </cell>
          <cell r="E1447">
            <v>29226051.210000001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29226051.210000001</v>
          </cell>
        </row>
        <row r="1448">
          <cell r="B1448">
            <v>101088</v>
          </cell>
          <cell r="C1448" t="str">
            <v>Mtg Ln Basis Adj Fas 133                                    101088</v>
          </cell>
          <cell r="D1448">
            <v>1297893</v>
          </cell>
          <cell r="E1448">
            <v>1297893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1297893</v>
          </cell>
        </row>
        <row r="1449">
          <cell r="B1449">
            <v>101121</v>
          </cell>
          <cell r="C1449" t="str">
            <v>Mtg Sbs Hfs Fxd Orig Prin                                   101121</v>
          </cell>
          <cell r="D1449">
            <v>26037355.02</v>
          </cell>
          <cell r="E1449">
            <v>26037355.02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26037355.02</v>
          </cell>
        </row>
        <row r="1450">
          <cell r="B1450">
            <v>101123</v>
          </cell>
          <cell r="C1450" t="str">
            <v>Mtg Sbs Hfs Fx Pur Prin                                     101123</v>
          </cell>
          <cell r="D1450">
            <v>2354431.42</v>
          </cell>
          <cell r="E1450">
            <v>2354431.42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2354431.42</v>
          </cell>
        </row>
        <row r="1451">
          <cell r="B1451">
            <v>101125</v>
          </cell>
          <cell r="C1451" t="str">
            <v>Mtg Sbs Hfs Arm Orin Prin                                   101125</v>
          </cell>
          <cell r="D1451">
            <v>2146736.35</v>
          </cell>
          <cell r="E1451">
            <v>2146736.35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2146736.35</v>
          </cell>
        </row>
        <row r="1452">
          <cell r="B1452">
            <v>101127</v>
          </cell>
          <cell r="C1452" t="str">
            <v>Mtg Sbs Hfs Arm Purch Pri                                   101127</v>
          </cell>
          <cell r="D1452">
            <v>0</v>
          </cell>
          <cell r="E1452">
            <v>0</v>
          </cell>
          <cell r="F1452">
            <v>0</v>
          </cell>
          <cell r="G1452">
            <v>0</v>
          </cell>
          <cell r="H1452">
            <v>0</v>
          </cell>
          <cell r="I1452">
            <v>0</v>
          </cell>
          <cell r="J1452">
            <v>0</v>
          </cell>
          <cell r="K1452">
            <v>0</v>
          </cell>
        </row>
        <row r="1453">
          <cell r="B1453">
            <v>101089</v>
          </cell>
          <cell r="C1453" t="str">
            <v>Mtg Ln Sale Cash Suspense                                   101089</v>
          </cell>
          <cell r="D1453">
            <v>0</v>
          </cell>
          <cell r="E1453">
            <v>0</v>
          </cell>
          <cell r="F1453">
            <v>0</v>
          </cell>
          <cell r="G1453">
            <v>0</v>
          </cell>
          <cell r="H1453">
            <v>0</v>
          </cell>
          <cell r="I1453">
            <v>0</v>
          </cell>
          <cell r="J1453">
            <v>0</v>
          </cell>
          <cell r="K1453">
            <v>0</v>
          </cell>
        </row>
        <row r="1454">
          <cell r="B1454">
            <v>101122</v>
          </cell>
          <cell r="C1454" t="str">
            <v>Mtg Sbs Hfs Biw Fx O Prin                                   101122</v>
          </cell>
          <cell r="D1454">
            <v>0</v>
          </cell>
          <cell r="E1454">
            <v>0</v>
          </cell>
          <cell r="F1454">
            <v>0</v>
          </cell>
          <cell r="G1454">
            <v>0</v>
          </cell>
          <cell r="H1454">
            <v>0</v>
          </cell>
          <cell r="I1454">
            <v>0</v>
          </cell>
          <cell r="J1454">
            <v>0</v>
          </cell>
          <cell r="K1454">
            <v>0</v>
          </cell>
        </row>
        <row r="1455">
          <cell r="B1455" t="str">
            <v>R_CCm10a3b1_f581</v>
          </cell>
          <cell r="C1455" t="str">
            <v>Lns Hfs Sec By Closed 1-4 Fam 1st R                         R_CCm10a3b1_f581</v>
          </cell>
          <cell r="D1455">
            <v>61062467.000000007</v>
          </cell>
          <cell r="E1455">
            <v>61062467.000000007</v>
          </cell>
          <cell r="F1455">
            <v>0</v>
          </cell>
          <cell r="G1455">
            <v>0</v>
          </cell>
          <cell r="H1455">
            <v>0</v>
          </cell>
          <cell r="I1455">
            <v>0</v>
          </cell>
          <cell r="J1455">
            <v>0</v>
          </cell>
          <cell r="K1455">
            <v>61062467.000000007</v>
          </cell>
        </row>
        <row r="1456">
          <cell r="B1456" t="str">
            <v>R_CCm10a3b2_f582</v>
          </cell>
          <cell r="C1456" t="str">
            <v>Lns Hfs Sec By Closed 1-4 Fam 2nd R                         R_CCm10a3b2_f582</v>
          </cell>
          <cell r="D1456">
            <v>0</v>
          </cell>
          <cell r="E1456">
            <v>0</v>
          </cell>
          <cell r="F1456">
            <v>0</v>
          </cell>
          <cell r="G1456">
            <v>0</v>
          </cell>
          <cell r="H1456">
            <v>0</v>
          </cell>
          <cell r="I1456">
            <v>0</v>
          </cell>
          <cell r="J1456">
            <v>0</v>
          </cell>
          <cell r="K1456">
            <v>0</v>
          </cell>
        </row>
        <row r="1457">
          <cell r="B1457">
            <v>124704</v>
          </cell>
          <cell r="C1457" t="str">
            <v>Commercial Loans Held For Sale-Prin                         124704</v>
          </cell>
          <cell r="D1457">
            <v>18427263</v>
          </cell>
          <cell r="E1457">
            <v>18427263</v>
          </cell>
          <cell r="F1457">
            <v>0</v>
          </cell>
          <cell r="G1457">
            <v>0</v>
          </cell>
          <cell r="H1457">
            <v>0</v>
          </cell>
          <cell r="I1457">
            <v>0</v>
          </cell>
          <cell r="J1457">
            <v>0</v>
          </cell>
          <cell r="K1457">
            <v>18427263</v>
          </cell>
        </row>
        <row r="1458">
          <cell r="B1458">
            <v>124804</v>
          </cell>
          <cell r="C1458" t="str">
            <v>Commercial Held For Sale-Fv Mark                            124804</v>
          </cell>
          <cell r="D1458">
            <v>-495000</v>
          </cell>
          <cell r="E1458">
            <v>-495000</v>
          </cell>
          <cell r="F1458">
            <v>0</v>
          </cell>
          <cell r="G1458">
            <v>0</v>
          </cell>
          <cell r="H1458">
            <v>0</v>
          </cell>
          <cell r="I1458">
            <v>0</v>
          </cell>
          <cell r="J1458">
            <v>0</v>
          </cell>
          <cell r="K1458">
            <v>-495000</v>
          </cell>
        </row>
        <row r="1459">
          <cell r="B1459">
            <v>131170</v>
          </cell>
          <cell r="C1459" t="str">
            <v>Hfs - Floorplan                                             131170</v>
          </cell>
          <cell r="D1459">
            <v>0</v>
          </cell>
          <cell r="E1459">
            <v>0</v>
          </cell>
          <cell r="F1459">
            <v>6637944.5300000003</v>
          </cell>
          <cell r="G1459">
            <v>0</v>
          </cell>
          <cell r="H1459">
            <v>0</v>
          </cell>
          <cell r="I1459">
            <v>6637944.5300000003</v>
          </cell>
          <cell r="J1459">
            <v>0</v>
          </cell>
          <cell r="K1459">
            <v>6637944.5300000003</v>
          </cell>
        </row>
        <row r="1460">
          <cell r="B1460">
            <v>131185</v>
          </cell>
          <cell r="C1460" t="str">
            <v>Hfs - Working Capital                                       131185</v>
          </cell>
          <cell r="D1460">
            <v>0</v>
          </cell>
          <cell r="E1460">
            <v>0</v>
          </cell>
          <cell r="F1460">
            <v>8743488.3000000007</v>
          </cell>
          <cell r="G1460">
            <v>0</v>
          </cell>
          <cell r="H1460">
            <v>0</v>
          </cell>
          <cell r="I1460">
            <v>8743488.3000000007</v>
          </cell>
          <cell r="J1460">
            <v>0</v>
          </cell>
          <cell r="K1460">
            <v>8743488.3000000007</v>
          </cell>
        </row>
        <row r="1461">
          <cell r="B1461" t="str">
            <v>R_CCm10b_f585</v>
          </cell>
          <cell r="C1461" t="str">
            <v>Lns Hfs C&amp;I                                                 R_CCm10b_f585</v>
          </cell>
          <cell r="D1461">
            <v>17932263</v>
          </cell>
          <cell r="E1461">
            <v>17932263</v>
          </cell>
          <cell r="F1461">
            <v>15381432.830000002</v>
          </cell>
          <cell r="G1461">
            <v>0</v>
          </cell>
          <cell r="H1461">
            <v>0</v>
          </cell>
          <cell r="I1461">
            <v>15381432.830000002</v>
          </cell>
          <cell r="J1461">
            <v>0</v>
          </cell>
          <cell r="K1461">
            <v>33313695.830000002</v>
          </cell>
        </row>
        <row r="1462">
          <cell r="B1462" t="str">
            <v>R_CCm10c1_f586</v>
          </cell>
          <cell r="C1462" t="str">
            <v>Lns Hfs Indiv Cred Cards                                    R_CCm10c1_f586</v>
          </cell>
          <cell r="D1462">
            <v>0</v>
          </cell>
          <cell r="E1462">
            <v>0</v>
          </cell>
          <cell r="F1462">
            <v>0</v>
          </cell>
          <cell r="G1462">
            <v>0</v>
          </cell>
          <cell r="H1462">
            <v>0</v>
          </cell>
          <cell r="I1462">
            <v>0</v>
          </cell>
          <cell r="J1462">
            <v>0</v>
          </cell>
          <cell r="K1462">
            <v>0</v>
          </cell>
        </row>
        <row r="1463">
          <cell r="B1463" t="str">
            <v>R_CCm10c2_f587</v>
          </cell>
          <cell r="C1463" t="str">
            <v>Lns Hfs Indiv Rev Credit Plan                               R_CCm10c2_f587</v>
          </cell>
          <cell r="D1463">
            <v>0</v>
          </cell>
          <cell r="E1463">
            <v>0</v>
          </cell>
          <cell r="F1463">
            <v>0</v>
          </cell>
          <cell r="G1463">
            <v>0</v>
          </cell>
          <cell r="H1463">
            <v>0</v>
          </cell>
          <cell r="I1463">
            <v>0</v>
          </cell>
          <cell r="J1463">
            <v>0</v>
          </cell>
          <cell r="K1463">
            <v>0</v>
          </cell>
        </row>
        <row r="1464">
          <cell r="B1464">
            <v>139090</v>
          </cell>
          <cell r="C1464" t="str">
            <v>N/R Held For Sale Ric                                       139090</v>
          </cell>
          <cell r="D1464">
            <v>0</v>
          </cell>
          <cell r="E1464">
            <v>0</v>
          </cell>
          <cell r="F1464">
            <v>142634713.81999999</v>
          </cell>
          <cell r="G1464">
            <v>0</v>
          </cell>
          <cell r="H1464">
            <v>0</v>
          </cell>
          <cell r="I1464">
            <v>142634713.81999999</v>
          </cell>
          <cell r="J1464">
            <v>0</v>
          </cell>
          <cell r="K1464">
            <v>142634713.81999999</v>
          </cell>
        </row>
        <row r="1465">
          <cell r="B1465">
            <v>139091</v>
          </cell>
          <cell r="C1465" t="str">
            <v>Discount Held For Sale Ric                                  139091</v>
          </cell>
          <cell r="D1465">
            <v>0</v>
          </cell>
          <cell r="E1465">
            <v>0</v>
          </cell>
          <cell r="F1465">
            <v>3228298.7</v>
          </cell>
          <cell r="G1465">
            <v>0</v>
          </cell>
          <cell r="H1465">
            <v>0</v>
          </cell>
          <cell r="I1465">
            <v>3228298.7</v>
          </cell>
          <cell r="J1465">
            <v>0</v>
          </cell>
          <cell r="K1465">
            <v>3228298.7</v>
          </cell>
        </row>
        <row r="1466">
          <cell r="B1466">
            <v>139092</v>
          </cell>
          <cell r="C1466" t="str">
            <v>Subvention Held For Sale Ric                                139092</v>
          </cell>
          <cell r="D1466">
            <v>0</v>
          </cell>
          <cell r="E1466">
            <v>0</v>
          </cell>
          <cell r="F1466">
            <v>-1337674.03</v>
          </cell>
          <cell r="G1466">
            <v>0</v>
          </cell>
          <cell r="H1466">
            <v>0</v>
          </cell>
          <cell r="I1466">
            <v>-1337674.03</v>
          </cell>
          <cell r="J1466">
            <v>0</v>
          </cell>
          <cell r="K1466">
            <v>-1337674.03</v>
          </cell>
        </row>
        <row r="1467">
          <cell r="B1467">
            <v>139093</v>
          </cell>
          <cell r="C1467" t="str">
            <v>Origin Cost Held For Sale Ric                               139093</v>
          </cell>
          <cell r="D1467">
            <v>0</v>
          </cell>
          <cell r="E1467">
            <v>0</v>
          </cell>
          <cell r="F1467">
            <v>246897.34</v>
          </cell>
          <cell r="G1467">
            <v>0</v>
          </cell>
          <cell r="H1467">
            <v>0</v>
          </cell>
          <cell r="I1467">
            <v>246897.34</v>
          </cell>
          <cell r="J1467">
            <v>0</v>
          </cell>
          <cell r="K1467">
            <v>246897.34</v>
          </cell>
        </row>
        <row r="1468">
          <cell r="B1468">
            <v>129116</v>
          </cell>
          <cell r="C1468" t="str">
            <v>Llr Held For Sale Ric                                       129116</v>
          </cell>
          <cell r="D1468">
            <v>0</v>
          </cell>
          <cell r="E1468">
            <v>0</v>
          </cell>
          <cell r="F1468">
            <v>0</v>
          </cell>
          <cell r="G1468">
            <v>0</v>
          </cell>
          <cell r="H1468">
            <v>0</v>
          </cell>
          <cell r="I1468">
            <v>0</v>
          </cell>
          <cell r="J1468">
            <v>0</v>
          </cell>
          <cell r="K1468">
            <v>0</v>
          </cell>
        </row>
        <row r="1469">
          <cell r="B1469" t="str">
            <v>R_CCm10c3_k196</v>
          </cell>
          <cell r="C1469" t="str">
            <v>Lns Hfs Indiv Auto Loans                                    R_CCm10c3_k196</v>
          </cell>
          <cell r="D1469">
            <v>0</v>
          </cell>
          <cell r="E1469">
            <v>0</v>
          </cell>
          <cell r="F1469">
            <v>144772235.82999998</v>
          </cell>
          <cell r="G1469">
            <v>0</v>
          </cell>
          <cell r="H1469">
            <v>0</v>
          </cell>
          <cell r="I1469">
            <v>144772235.82999998</v>
          </cell>
          <cell r="J1469">
            <v>0</v>
          </cell>
          <cell r="K1469">
            <v>144772235.82999998</v>
          </cell>
        </row>
        <row r="1470">
          <cell r="B1470" t="str">
            <v>R_CCm10c4_k208</v>
          </cell>
          <cell r="C1470" t="str">
            <v>Lns Hfs Indiv Other Consumer                                R_CCm10c4_k208</v>
          </cell>
          <cell r="D1470">
            <v>0</v>
          </cell>
          <cell r="E1470">
            <v>0</v>
          </cell>
          <cell r="F1470">
            <v>0</v>
          </cell>
          <cell r="G1470">
            <v>0</v>
          </cell>
          <cell r="H1470">
            <v>0</v>
          </cell>
          <cell r="I1470">
            <v>0</v>
          </cell>
          <cell r="J1470">
            <v>0</v>
          </cell>
          <cell r="K1470">
            <v>0</v>
          </cell>
        </row>
        <row r="1471">
          <cell r="B1471">
            <v>131180</v>
          </cell>
          <cell r="C1471" t="str">
            <v>Hfs - Real Estate - Other                                   131180</v>
          </cell>
          <cell r="D1471">
            <v>0</v>
          </cell>
          <cell r="E1471">
            <v>0</v>
          </cell>
          <cell r="F1471">
            <v>11312828.470000001</v>
          </cell>
          <cell r="G1471">
            <v>0</v>
          </cell>
          <cell r="H1471">
            <v>0</v>
          </cell>
          <cell r="I1471">
            <v>11312828.470000001</v>
          </cell>
          <cell r="J1471">
            <v>0</v>
          </cell>
          <cell r="K1471">
            <v>11312828.470000001</v>
          </cell>
        </row>
        <row r="1472">
          <cell r="B1472" t="str">
            <v>R_CCm10a5_f584</v>
          </cell>
          <cell r="C1472" t="str">
            <v>Lns Hfs Sec By Non Farm Non Resid                           R_CCm10a5_f584</v>
          </cell>
          <cell r="D1472">
            <v>0</v>
          </cell>
          <cell r="E1472">
            <v>0</v>
          </cell>
          <cell r="F1472">
            <v>11312828.470000001</v>
          </cell>
          <cell r="G1472">
            <v>0</v>
          </cell>
          <cell r="H1472">
            <v>0</v>
          </cell>
          <cell r="I1472">
            <v>11312828.470000001</v>
          </cell>
          <cell r="J1472">
            <v>0</v>
          </cell>
          <cell r="K1472">
            <v>11312828.470000001</v>
          </cell>
        </row>
        <row r="1473">
          <cell r="B1473" t="str">
            <v>R_CCm10d_f589</v>
          </cell>
          <cell r="C1473" t="str">
            <v>Lns Hfs All Other Loans                                     R_CCm10d_f589</v>
          </cell>
          <cell r="D1473">
            <v>0</v>
          </cell>
          <cell r="E1473">
            <v>0</v>
          </cell>
          <cell r="F1473">
            <v>0</v>
          </cell>
          <cell r="G1473">
            <v>0</v>
          </cell>
          <cell r="H1473">
            <v>0</v>
          </cell>
          <cell r="I1473">
            <v>0</v>
          </cell>
          <cell r="J1473">
            <v>0</v>
          </cell>
          <cell r="K1473">
            <v>0</v>
          </cell>
        </row>
        <row r="1474">
          <cell r="B1474" t="str">
            <v>R_CCm10a4_f583</v>
          </cell>
          <cell r="C1474" t="str">
            <v>Lns Hfs Sec By Multifam Resi                                R_CCm10a4_f583</v>
          </cell>
          <cell r="D1474">
            <v>0</v>
          </cell>
          <cell r="E1474">
            <v>0</v>
          </cell>
          <cell r="F1474">
            <v>0</v>
          </cell>
          <cell r="G1474">
            <v>0</v>
          </cell>
          <cell r="H1474">
            <v>0</v>
          </cell>
          <cell r="I1474">
            <v>0</v>
          </cell>
          <cell r="J1474">
            <v>0</v>
          </cell>
          <cell r="K1474">
            <v>0</v>
          </cell>
        </row>
        <row r="1475">
          <cell r="B1475" t="str">
            <v>R_C4a_5369</v>
          </cell>
          <cell r="C1475" t="str">
            <v>Loans Held For Sale                                         R_C4a_5369</v>
          </cell>
          <cell r="D1475">
            <v>78994730</v>
          </cell>
          <cell r="E1475">
            <v>78994730</v>
          </cell>
          <cell r="F1475">
            <v>171466497.13</v>
          </cell>
          <cell r="G1475">
            <v>0</v>
          </cell>
          <cell r="H1475">
            <v>0</v>
          </cell>
          <cell r="I1475">
            <v>171466497.13</v>
          </cell>
          <cell r="J1475">
            <v>0</v>
          </cell>
          <cell r="K1475">
            <v>250461227.13</v>
          </cell>
        </row>
        <row r="1476">
          <cell r="B1476">
            <v>101707</v>
          </cell>
          <cell r="C1476" t="str">
            <v>Nan Res Construction (07)                                   101707</v>
          </cell>
          <cell r="D1476">
            <v>0</v>
          </cell>
          <cell r="E1476">
            <v>0</v>
          </cell>
          <cell r="F1476">
            <v>0</v>
          </cell>
          <cell r="G1476">
            <v>0</v>
          </cell>
          <cell r="H1476">
            <v>0</v>
          </cell>
          <cell r="I1476">
            <v>0</v>
          </cell>
          <cell r="J1476">
            <v>0</v>
          </cell>
          <cell r="K1476">
            <v>0</v>
          </cell>
        </row>
        <row r="1477">
          <cell r="B1477">
            <v>101708</v>
          </cell>
          <cell r="C1477" t="str">
            <v>Closed Res Construction (08)                                101708</v>
          </cell>
          <cell r="D1477">
            <v>0</v>
          </cell>
          <cell r="E1477">
            <v>0</v>
          </cell>
          <cell r="F1477">
            <v>0</v>
          </cell>
          <cell r="G1477">
            <v>0</v>
          </cell>
          <cell r="H1477">
            <v>0</v>
          </cell>
          <cell r="I1477">
            <v>0</v>
          </cell>
          <cell r="J1477">
            <v>0</v>
          </cell>
          <cell r="K1477">
            <v>0</v>
          </cell>
        </row>
        <row r="1478">
          <cell r="B1478">
            <v>101850</v>
          </cell>
          <cell r="C1478" t="str">
            <v>1-4 Fam Tcl Const Vr A/60                                   101850</v>
          </cell>
          <cell r="D1478">
            <v>3540038.56</v>
          </cell>
          <cell r="E1478">
            <v>3540038.56</v>
          </cell>
          <cell r="F1478">
            <v>0</v>
          </cell>
          <cell r="G1478">
            <v>0</v>
          </cell>
          <cell r="H1478">
            <v>0</v>
          </cell>
          <cell r="I1478">
            <v>0</v>
          </cell>
          <cell r="J1478">
            <v>0</v>
          </cell>
          <cell r="K1478">
            <v>3540038.56</v>
          </cell>
        </row>
        <row r="1479">
          <cell r="B1479">
            <v>101851</v>
          </cell>
          <cell r="C1479" t="str">
            <v>P A D 1-4 F Tcl C Vr A/60                                   101851</v>
          </cell>
          <cell r="D1479">
            <v>0</v>
          </cell>
          <cell r="E1479">
            <v>0</v>
          </cell>
          <cell r="F1479">
            <v>0</v>
          </cell>
          <cell r="G1479">
            <v>0</v>
          </cell>
          <cell r="H1479">
            <v>0</v>
          </cell>
          <cell r="I1479">
            <v>0</v>
          </cell>
          <cell r="J1479">
            <v>0</v>
          </cell>
          <cell r="K1479">
            <v>0</v>
          </cell>
        </row>
        <row r="1480">
          <cell r="B1480">
            <v>101855</v>
          </cell>
          <cell r="C1480" t="str">
            <v>1-4 Fa Tcl C Vr A/60 Ntx                                    101855</v>
          </cell>
          <cell r="D1480">
            <v>0</v>
          </cell>
          <cell r="E1480">
            <v>0</v>
          </cell>
          <cell r="F1480">
            <v>0</v>
          </cell>
          <cell r="G1480">
            <v>0</v>
          </cell>
          <cell r="H1480">
            <v>0</v>
          </cell>
          <cell r="I1480">
            <v>0</v>
          </cell>
          <cell r="J1480">
            <v>0</v>
          </cell>
          <cell r="K1480">
            <v>0</v>
          </cell>
        </row>
        <row r="1481">
          <cell r="B1481">
            <v>101856</v>
          </cell>
          <cell r="C1481" t="str">
            <v>Pad 1-4 F Tcl Vr A/60 Ntx                                   101856</v>
          </cell>
          <cell r="D1481">
            <v>0</v>
          </cell>
          <cell r="E1481">
            <v>0</v>
          </cell>
          <cell r="F1481">
            <v>0</v>
          </cell>
          <cell r="G1481">
            <v>0</v>
          </cell>
          <cell r="H1481">
            <v>0</v>
          </cell>
          <cell r="I1481">
            <v>0</v>
          </cell>
          <cell r="J1481">
            <v>0</v>
          </cell>
          <cell r="K1481">
            <v>0</v>
          </cell>
        </row>
        <row r="1482">
          <cell r="B1482">
            <v>101860</v>
          </cell>
          <cell r="C1482" t="str">
            <v>1-4 Fam Othr Cons Vr A/60                                   101860</v>
          </cell>
          <cell r="D1482">
            <v>1488503.95</v>
          </cell>
          <cell r="E1482">
            <v>1488503.95</v>
          </cell>
          <cell r="F1482">
            <v>0</v>
          </cell>
          <cell r="G1482">
            <v>0</v>
          </cell>
          <cell r="H1482">
            <v>0</v>
          </cell>
          <cell r="I1482">
            <v>0</v>
          </cell>
          <cell r="J1482">
            <v>0</v>
          </cell>
          <cell r="K1482">
            <v>1488503.95</v>
          </cell>
        </row>
        <row r="1483">
          <cell r="B1483">
            <v>101861</v>
          </cell>
          <cell r="C1483" t="str">
            <v>Pu A D 1-4 F O Co Vr A/60                                   101861</v>
          </cell>
          <cell r="D1483">
            <v>0</v>
          </cell>
          <cell r="E1483">
            <v>0</v>
          </cell>
          <cell r="F1483">
            <v>0</v>
          </cell>
          <cell r="G1483">
            <v>0</v>
          </cell>
          <cell r="H1483">
            <v>0</v>
          </cell>
          <cell r="I1483">
            <v>0</v>
          </cell>
          <cell r="J1483">
            <v>0</v>
          </cell>
          <cell r="K1483">
            <v>0</v>
          </cell>
        </row>
        <row r="1484">
          <cell r="B1484">
            <v>101907</v>
          </cell>
          <cell r="C1484" t="str">
            <v>Nan Res Const Incompl(07)                                   101907</v>
          </cell>
          <cell r="D1484">
            <v>0</v>
          </cell>
          <cell r="E1484">
            <v>0</v>
          </cell>
          <cell r="F1484">
            <v>0</v>
          </cell>
          <cell r="G1484">
            <v>0</v>
          </cell>
          <cell r="H1484">
            <v>0</v>
          </cell>
          <cell r="I1484">
            <v>0</v>
          </cell>
          <cell r="J1484">
            <v>0</v>
          </cell>
          <cell r="K1484">
            <v>0</v>
          </cell>
        </row>
        <row r="1485">
          <cell r="B1485">
            <v>101908</v>
          </cell>
          <cell r="C1485" t="str">
            <v>Residencial Incomplete(08                                   101908</v>
          </cell>
          <cell r="D1485">
            <v>0</v>
          </cell>
          <cell r="E1485">
            <v>0</v>
          </cell>
          <cell r="F1485">
            <v>0</v>
          </cell>
          <cell r="G1485">
            <v>0</v>
          </cell>
          <cell r="H1485">
            <v>0</v>
          </cell>
          <cell r="I1485">
            <v>0</v>
          </cell>
          <cell r="J1485">
            <v>0</v>
          </cell>
          <cell r="K1485">
            <v>0</v>
          </cell>
        </row>
        <row r="1486">
          <cell r="B1486">
            <v>102970</v>
          </cell>
          <cell r="C1486" t="str">
            <v>Mtg Sbs Constr Fx Ori Prn                                   102970</v>
          </cell>
          <cell r="D1486">
            <v>8514294.8699999992</v>
          </cell>
          <cell r="E1486">
            <v>8514294.8699999992</v>
          </cell>
          <cell r="F1486">
            <v>0</v>
          </cell>
          <cell r="G1486">
            <v>0</v>
          </cell>
          <cell r="H1486">
            <v>0</v>
          </cell>
          <cell r="I1486">
            <v>0</v>
          </cell>
          <cell r="J1486">
            <v>0</v>
          </cell>
          <cell r="K1486">
            <v>8514294.8699999992</v>
          </cell>
        </row>
        <row r="1487">
          <cell r="B1487">
            <v>102972</v>
          </cell>
          <cell r="C1487" t="str">
            <v>Mtg Sbs Constr Arm Orig P                                   102972</v>
          </cell>
          <cell r="D1487">
            <v>20756925.129999999</v>
          </cell>
          <cell r="E1487">
            <v>20756925.129999999</v>
          </cell>
          <cell r="F1487">
            <v>0</v>
          </cell>
          <cell r="G1487">
            <v>0</v>
          </cell>
          <cell r="H1487">
            <v>0</v>
          </cell>
          <cell r="I1487">
            <v>0</v>
          </cell>
          <cell r="J1487">
            <v>0</v>
          </cell>
          <cell r="K1487">
            <v>20756925.129999999</v>
          </cell>
        </row>
        <row r="1488">
          <cell r="B1488">
            <v>102975</v>
          </cell>
          <cell r="C1488" t="str">
            <v>Negative Esc 1-4 Fam Cons                                   102975</v>
          </cell>
          <cell r="D1488">
            <v>0</v>
          </cell>
          <cell r="E1488">
            <v>0</v>
          </cell>
          <cell r="F1488">
            <v>0</v>
          </cell>
          <cell r="G1488">
            <v>0</v>
          </cell>
          <cell r="H1488">
            <v>0</v>
          </cell>
          <cell r="I1488">
            <v>0</v>
          </cell>
          <cell r="J1488">
            <v>0</v>
          </cell>
          <cell r="K1488">
            <v>0</v>
          </cell>
        </row>
        <row r="1489">
          <cell r="B1489">
            <v>102980</v>
          </cell>
          <cell r="C1489" t="str">
            <v>Contra Construc Prin Fix                                    102980</v>
          </cell>
          <cell r="D1489">
            <v>-690863.45</v>
          </cell>
          <cell r="E1489">
            <v>-690863.45</v>
          </cell>
          <cell r="F1489">
            <v>0</v>
          </cell>
          <cell r="G1489">
            <v>0</v>
          </cell>
          <cell r="H1489">
            <v>0</v>
          </cell>
          <cell r="I1489">
            <v>0</v>
          </cell>
          <cell r="J1489">
            <v>0</v>
          </cell>
          <cell r="K1489">
            <v>-690863.45</v>
          </cell>
        </row>
        <row r="1490">
          <cell r="B1490">
            <v>102984</v>
          </cell>
          <cell r="C1490" t="str">
            <v>Mtg Constr Negative Escr                                    102984</v>
          </cell>
          <cell r="D1490">
            <v>214707.8</v>
          </cell>
          <cell r="E1490">
            <v>214707.8</v>
          </cell>
          <cell r="F1490">
            <v>0</v>
          </cell>
          <cell r="G1490">
            <v>0</v>
          </cell>
          <cell r="H1490">
            <v>0</v>
          </cell>
          <cell r="I1490">
            <v>0</v>
          </cell>
          <cell r="J1490">
            <v>0</v>
          </cell>
          <cell r="K1490">
            <v>214707.8</v>
          </cell>
        </row>
        <row r="1491">
          <cell r="B1491">
            <v>109707</v>
          </cell>
          <cell r="C1491" t="str">
            <v>Nan Fasb Resconst Arm 07                                    109707</v>
          </cell>
          <cell r="D1491">
            <v>0</v>
          </cell>
          <cell r="E1491">
            <v>0</v>
          </cell>
          <cell r="F1491">
            <v>0</v>
          </cell>
          <cell r="G1491">
            <v>0</v>
          </cell>
          <cell r="H1491">
            <v>0</v>
          </cell>
          <cell r="I1491">
            <v>0</v>
          </cell>
          <cell r="J1491">
            <v>0</v>
          </cell>
          <cell r="K1491">
            <v>0</v>
          </cell>
        </row>
        <row r="1492">
          <cell r="B1492">
            <v>109850</v>
          </cell>
          <cell r="C1492" t="str">
            <v>Fas 1-4 Fam Tcl C Vr A/60                                   109850</v>
          </cell>
          <cell r="D1492">
            <v>-6501.82</v>
          </cell>
          <cell r="E1492">
            <v>-6501.82</v>
          </cell>
          <cell r="F1492">
            <v>0</v>
          </cell>
          <cell r="G1492">
            <v>0</v>
          </cell>
          <cell r="H1492">
            <v>0</v>
          </cell>
          <cell r="I1492">
            <v>0</v>
          </cell>
          <cell r="J1492">
            <v>0</v>
          </cell>
          <cell r="K1492">
            <v>-6501.82</v>
          </cell>
        </row>
        <row r="1493">
          <cell r="B1493">
            <v>111900</v>
          </cell>
          <cell r="C1493" t="str">
            <v>1-4 Famil Oth Con Fx A/60                                   111900</v>
          </cell>
          <cell r="D1493">
            <v>642195.23</v>
          </cell>
          <cell r="E1493">
            <v>642195.23</v>
          </cell>
          <cell r="F1493">
            <v>0</v>
          </cell>
          <cell r="G1493">
            <v>0</v>
          </cell>
          <cell r="H1493">
            <v>0</v>
          </cell>
          <cell r="I1493">
            <v>0</v>
          </cell>
          <cell r="J1493">
            <v>0</v>
          </cell>
          <cell r="K1493">
            <v>642195.23</v>
          </cell>
        </row>
        <row r="1494">
          <cell r="B1494">
            <v>111901</v>
          </cell>
          <cell r="C1494" t="str">
            <v>Pu Ac D 1-4 F O C Fx A/60                                   111901</v>
          </cell>
          <cell r="D1494">
            <v>0</v>
          </cell>
          <cell r="E1494">
            <v>0</v>
          </cell>
          <cell r="F1494">
            <v>0</v>
          </cell>
          <cell r="G1494">
            <v>0</v>
          </cell>
          <cell r="H1494">
            <v>0</v>
          </cell>
          <cell r="I1494">
            <v>0</v>
          </cell>
          <cell r="J1494">
            <v>0</v>
          </cell>
          <cell r="K1494">
            <v>0</v>
          </cell>
        </row>
        <row r="1495">
          <cell r="B1495">
            <v>119855</v>
          </cell>
          <cell r="C1495" t="str">
            <v>F 1-4 F Tcl C Vr A/60 Ntx                                   119855</v>
          </cell>
          <cell r="D1495">
            <v>0</v>
          </cell>
          <cell r="E1495">
            <v>0</v>
          </cell>
          <cell r="F1495">
            <v>0</v>
          </cell>
          <cell r="G1495">
            <v>0</v>
          </cell>
          <cell r="H1495">
            <v>0</v>
          </cell>
          <cell r="I1495">
            <v>0</v>
          </cell>
          <cell r="J1495">
            <v>0</v>
          </cell>
          <cell r="K1495">
            <v>0</v>
          </cell>
        </row>
        <row r="1496">
          <cell r="B1496">
            <v>119860</v>
          </cell>
          <cell r="C1496" t="str">
            <v>Fas 1-4 Fam Ot Co Vr A/60                                   119860</v>
          </cell>
          <cell r="D1496">
            <v>38.340000000000003</v>
          </cell>
          <cell r="E1496">
            <v>38.340000000000003</v>
          </cell>
          <cell r="F1496">
            <v>0</v>
          </cell>
          <cell r="G1496">
            <v>0</v>
          </cell>
          <cell r="H1496">
            <v>0</v>
          </cell>
          <cell r="I1496">
            <v>0</v>
          </cell>
          <cell r="J1496">
            <v>0</v>
          </cell>
          <cell r="K1496">
            <v>38.340000000000003</v>
          </cell>
        </row>
        <row r="1497">
          <cell r="B1497">
            <v>139901</v>
          </cell>
          <cell r="C1497" t="str">
            <v>Fas 1-4 Fam O Con Fx A/60                                   139901</v>
          </cell>
          <cell r="D1497">
            <v>0</v>
          </cell>
          <cell r="E1497">
            <v>0</v>
          </cell>
          <cell r="F1497">
            <v>0</v>
          </cell>
          <cell r="G1497">
            <v>0</v>
          </cell>
          <cell r="H1497">
            <v>0</v>
          </cell>
          <cell r="I1497">
            <v>0</v>
          </cell>
          <cell r="J1497">
            <v>0</v>
          </cell>
          <cell r="K1497">
            <v>0</v>
          </cell>
        </row>
        <row r="1498">
          <cell r="B1498" t="str">
            <v>R_CC1a1_F158</v>
          </cell>
          <cell r="C1498" t="str">
            <v>1?4 Family Resi Const Loans                                 R_CC1a1_F158</v>
          </cell>
          <cell r="D1498">
            <v>34459338.609999992</v>
          </cell>
          <cell r="E1498">
            <v>34459338.609999992</v>
          </cell>
          <cell r="F1498">
            <v>0</v>
          </cell>
          <cell r="G1498">
            <v>0</v>
          </cell>
          <cell r="H1498">
            <v>0</v>
          </cell>
          <cell r="I1498">
            <v>0</v>
          </cell>
          <cell r="J1498">
            <v>0</v>
          </cell>
          <cell r="K1498">
            <v>34459338.609999992</v>
          </cell>
        </row>
        <row r="1499">
          <cell r="B1499">
            <v>101085</v>
          </cell>
          <cell r="C1499" t="str">
            <v>Sov Land Loans Neg Escro                                    101085</v>
          </cell>
          <cell r="D1499">
            <v>231656.43</v>
          </cell>
          <cell r="E1499">
            <v>231656.43</v>
          </cell>
          <cell r="F1499">
            <v>0</v>
          </cell>
          <cell r="G1499">
            <v>0</v>
          </cell>
          <cell r="H1499">
            <v>0</v>
          </cell>
          <cell r="I1499">
            <v>0</v>
          </cell>
          <cell r="J1499">
            <v>0</v>
          </cell>
          <cell r="K1499">
            <v>231656.43</v>
          </cell>
        </row>
        <row r="1500">
          <cell r="B1500">
            <v>101100</v>
          </cell>
          <cell r="C1500" t="str">
            <v>Land Fx Originated                                          101100</v>
          </cell>
          <cell r="D1500">
            <v>1762633.78</v>
          </cell>
          <cell r="E1500">
            <v>1762633.78</v>
          </cell>
          <cell r="F1500">
            <v>0</v>
          </cell>
          <cell r="G1500">
            <v>0</v>
          </cell>
          <cell r="H1500">
            <v>0</v>
          </cell>
          <cell r="I1500">
            <v>0</v>
          </cell>
          <cell r="J1500">
            <v>0</v>
          </cell>
          <cell r="K1500">
            <v>1762633.78</v>
          </cell>
        </row>
        <row r="1501">
          <cell r="B1501">
            <v>101101</v>
          </cell>
          <cell r="C1501" t="str">
            <v>Land Alt A Arm Origin                                       101101</v>
          </cell>
          <cell r="D1501">
            <v>753098.47</v>
          </cell>
          <cell r="E1501">
            <v>753098.47</v>
          </cell>
          <cell r="F1501">
            <v>0</v>
          </cell>
          <cell r="G1501">
            <v>0</v>
          </cell>
          <cell r="H1501">
            <v>0</v>
          </cell>
          <cell r="I1501">
            <v>0</v>
          </cell>
          <cell r="J1501">
            <v>0</v>
          </cell>
          <cell r="K1501">
            <v>753098.47</v>
          </cell>
        </row>
        <row r="1502">
          <cell r="B1502">
            <v>101102</v>
          </cell>
          <cell r="C1502" t="str">
            <v>Land Arm Originated                                         101102</v>
          </cell>
          <cell r="D1502">
            <v>36288342.060000002</v>
          </cell>
          <cell r="E1502">
            <v>36288342.060000002</v>
          </cell>
          <cell r="F1502">
            <v>0</v>
          </cell>
          <cell r="G1502">
            <v>0</v>
          </cell>
          <cell r="H1502">
            <v>0</v>
          </cell>
          <cell r="I1502">
            <v>0</v>
          </cell>
          <cell r="J1502">
            <v>0</v>
          </cell>
          <cell r="K1502">
            <v>36288342.060000002</v>
          </cell>
        </row>
        <row r="1503">
          <cell r="B1503">
            <v>101103</v>
          </cell>
          <cell r="C1503" t="str">
            <v>Land Arm Purchased                                          101103</v>
          </cell>
          <cell r="D1503">
            <v>2170740.4900000002</v>
          </cell>
          <cell r="E1503">
            <v>2170740.4900000002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2170740.4900000002</v>
          </cell>
        </row>
        <row r="1504">
          <cell r="B1504">
            <v>101104</v>
          </cell>
          <cell r="C1504" t="str">
            <v>Land Fx Originated Reit                                     101104</v>
          </cell>
          <cell r="D1504">
            <v>2316178.66</v>
          </cell>
          <cell r="E1504">
            <v>2316178.66</v>
          </cell>
          <cell r="F1504">
            <v>0</v>
          </cell>
          <cell r="G1504">
            <v>0</v>
          </cell>
          <cell r="H1504">
            <v>0</v>
          </cell>
          <cell r="I1504">
            <v>0</v>
          </cell>
          <cell r="J1504">
            <v>0</v>
          </cell>
          <cell r="K1504">
            <v>2316178.66</v>
          </cell>
        </row>
        <row r="1505">
          <cell r="B1505">
            <v>101105</v>
          </cell>
          <cell r="C1505" t="str">
            <v>Land Arm Originated Reit                                    101105</v>
          </cell>
          <cell r="D1505">
            <v>9073796.7300000004</v>
          </cell>
          <cell r="E1505">
            <v>9073796.7300000004</v>
          </cell>
          <cell r="F1505">
            <v>0</v>
          </cell>
          <cell r="G1505">
            <v>0</v>
          </cell>
          <cell r="H1505">
            <v>0</v>
          </cell>
          <cell r="I1505">
            <v>0</v>
          </cell>
          <cell r="J1505">
            <v>0</v>
          </cell>
          <cell r="K1505">
            <v>9073796.7300000004</v>
          </cell>
        </row>
        <row r="1506">
          <cell r="B1506">
            <v>101106</v>
          </cell>
          <cell r="C1506" t="str">
            <v>Land Arm Purchased Reit                                     101106</v>
          </cell>
          <cell r="D1506">
            <v>418962.86</v>
          </cell>
          <cell r="E1506">
            <v>418962.86</v>
          </cell>
          <cell r="F1506">
            <v>0</v>
          </cell>
          <cell r="G1506">
            <v>0</v>
          </cell>
          <cell r="H1506">
            <v>0</v>
          </cell>
          <cell r="I1506">
            <v>0</v>
          </cell>
          <cell r="J1506">
            <v>0</v>
          </cell>
          <cell r="K1506">
            <v>418962.86</v>
          </cell>
        </row>
        <row r="1507">
          <cell r="B1507">
            <v>101107</v>
          </cell>
          <cell r="C1507" t="str">
            <v>Tdr Land Fx Originated                                      101107</v>
          </cell>
          <cell r="D1507">
            <v>351319.09</v>
          </cell>
          <cell r="E1507">
            <v>351319.09</v>
          </cell>
          <cell r="F1507">
            <v>0</v>
          </cell>
          <cell r="G1507">
            <v>0</v>
          </cell>
          <cell r="H1507">
            <v>0</v>
          </cell>
          <cell r="I1507">
            <v>0</v>
          </cell>
          <cell r="J1507">
            <v>0</v>
          </cell>
          <cell r="K1507">
            <v>351319.09</v>
          </cell>
        </row>
        <row r="1508">
          <cell r="B1508">
            <v>101201</v>
          </cell>
          <cell r="C1508" t="str">
            <v>Mtg Land Loans Part C/O'S                                   101201</v>
          </cell>
          <cell r="D1508">
            <v>-1038909.81</v>
          </cell>
          <cell r="E1508">
            <v>-1038909.81</v>
          </cell>
          <cell r="F1508">
            <v>0</v>
          </cell>
          <cell r="G1508">
            <v>0</v>
          </cell>
          <cell r="H1508">
            <v>0</v>
          </cell>
          <cell r="I1508">
            <v>0</v>
          </cell>
          <cell r="J1508">
            <v>0</v>
          </cell>
          <cell r="K1508">
            <v>-1038909.81</v>
          </cell>
        </row>
        <row r="1509">
          <cell r="B1509">
            <v>101202</v>
          </cell>
          <cell r="C1509" t="str">
            <v>Closed Mtg Par C/O'S Lnd R                                  101202</v>
          </cell>
          <cell r="D1509">
            <v>-294141.46000000002</v>
          </cell>
          <cell r="E1509">
            <v>-294141.46000000002</v>
          </cell>
          <cell r="F1509">
            <v>0</v>
          </cell>
          <cell r="G1509">
            <v>0</v>
          </cell>
          <cell r="H1509">
            <v>0</v>
          </cell>
          <cell r="I1509">
            <v>0</v>
          </cell>
          <cell r="J1509">
            <v>0</v>
          </cell>
          <cell r="K1509">
            <v>-294141.46000000002</v>
          </cell>
        </row>
        <row r="1510">
          <cell r="B1510">
            <v>101706</v>
          </cell>
          <cell r="C1510" t="str">
            <v>Nan Land Loans (06)                                         101706</v>
          </cell>
          <cell r="D1510">
            <v>0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</row>
        <row r="1511">
          <cell r="B1511">
            <v>102978</v>
          </cell>
          <cell r="C1511" t="str">
            <v>Negative Escrow For Land                                    102978</v>
          </cell>
          <cell r="D1511">
            <v>0</v>
          </cell>
          <cell r="E1511">
            <v>0</v>
          </cell>
          <cell r="F1511">
            <v>0</v>
          </cell>
          <cell r="G1511">
            <v>0</v>
          </cell>
          <cell r="H1511">
            <v>0</v>
          </cell>
          <cell r="I1511">
            <v>0</v>
          </cell>
          <cell r="J1511">
            <v>0</v>
          </cell>
          <cell r="K1511">
            <v>0</v>
          </cell>
        </row>
        <row r="1512">
          <cell r="B1512">
            <v>103090</v>
          </cell>
          <cell r="C1512" t="str">
            <v>Cre Tcl Cns Vr A/60                                         103090</v>
          </cell>
          <cell r="D1512">
            <v>837837195.26999998</v>
          </cell>
          <cell r="E1512">
            <v>837837195.26999998</v>
          </cell>
          <cell r="F1512">
            <v>0</v>
          </cell>
          <cell r="G1512">
            <v>0</v>
          </cell>
          <cell r="H1512">
            <v>0</v>
          </cell>
          <cell r="I1512">
            <v>0</v>
          </cell>
          <cell r="J1512">
            <v>0</v>
          </cell>
          <cell r="K1512">
            <v>837837195.26999998</v>
          </cell>
        </row>
        <row r="1513">
          <cell r="B1513">
            <v>103092</v>
          </cell>
          <cell r="C1513" t="str">
            <v>Cre Tcl Cns Vr A/6                                          103092</v>
          </cell>
          <cell r="D1513">
            <v>0</v>
          </cell>
          <cell r="E1513">
            <v>0</v>
          </cell>
          <cell r="F1513">
            <v>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</row>
        <row r="1514">
          <cell r="B1514">
            <v>103190</v>
          </cell>
          <cell r="C1514" t="str">
            <v>Cre Tcl Fx A/60 Tc Sc                                       103190</v>
          </cell>
          <cell r="D1514">
            <v>0</v>
          </cell>
          <cell r="E1514">
            <v>0</v>
          </cell>
          <cell r="F1514">
            <v>0</v>
          </cell>
          <cell r="G1514">
            <v>0</v>
          </cell>
          <cell r="H1514">
            <v>0</v>
          </cell>
          <cell r="I1514">
            <v>0</v>
          </cell>
          <cell r="J1514">
            <v>0</v>
          </cell>
          <cell r="K1514">
            <v>0</v>
          </cell>
        </row>
        <row r="1515">
          <cell r="B1515">
            <v>103191</v>
          </cell>
          <cell r="C1515" t="str">
            <v>Fsb Cre Tcl Fx A/60 Tc Sc                                   103191</v>
          </cell>
          <cell r="D1515">
            <v>0</v>
          </cell>
          <cell r="E1515">
            <v>0</v>
          </cell>
          <cell r="F1515">
            <v>0</v>
          </cell>
          <cell r="G1515">
            <v>0</v>
          </cell>
          <cell r="H1515">
            <v>0</v>
          </cell>
          <cell r="I1515">
            <v>0</v>
          </cell>
          <cell r="J1515">
            <v>0</v>
          </cell>
          <cell r="K1515">
            <v>0</v>
          </cell>
        </row>
        <row r="1516">
          <cell r="B1516">
            <v>103231</v>
          </cell>
          <cell r="C1516" t="str">
            <v>Cre Oth Cns Fr A/60                                         103231</v>
          </cell>
          <cell r="D1516">
            <v>0</v>
          </cell>
          <cell r="E1516">
            <v>0</v>
          </cell>
          <cell r="F1516">
            <v>0</v>
          </cell>
          <cell r="G1516">
            <v>0</v>
          </cell>
          <cell r="H1516">
            <v>0</v>
          </cell>
          <cell r="I1516">
            <v>0</v>
          </cell>
          <cell r="J1516">
            <v>0</v>
          </cell>
          <cell r="K1516">
            <v>0</v>
          </cell>
        </row>
        <row r="1517">
          <cell r="B1517">
            <v>103353</v>
          </cell>
          <cell r="C1517" t="str">
            <v>Oth Cns Fr A/60 Ntx                                         103353</v>
          </cell>
          <cell r="D1517">
            <v>93283.75</v>
          </cell>
          <cell r="E1517">
            <v>93283.75</v>
          </cell>
          <cell r="F1517">
            <v>0</v>
          </cell>
          <cell r="G1517">
            <v>0</v>
          </cell>
          <cell r="H1517">
            <v>0</v>
          </cell>
          <cell r="I1517">
            <v>0</v>
          </cell>
          <cell r="J1517">
            <v>0</v>
          </cell>
          <cell r="K1517">
            <v>93283.75</v>
          </cell>
        </row>
        <row r="1518">
          <cell r="B1518">
            <v>103438</v>
          </cell>
          <cell r="C1518" t="str">
            <v>Closed Nan Com Construction (38)                            103438</v>
          </cell>
          <cell r="D1518">
            <v>0</v>
          </cell>
          <cell r="E1518">
            <v>0</v>
          </cell>
          <cell r="F1518">
            <v>0</v>
          </cell>
          <cell r="G1518">
            <v>0</v>
          </cell>
          <cell r="H1518">
            <v>0</v>
          </cell>
          <cell r="I1518">
            <v>0</v>
          </cell>
          <cell r="J1518">
            <v>0</v>
          </cell>
          <cell r="K1518">
            <v>0</v>
          </cell>
        </row>
        <row r="1519">
          <cell r="B1519">
            <v>103439</v>
          </cell>
          <cell r="C1519" t="str">
            <v>Nan Com Land (39)                                           103439</v>
          </cell>
          <cell r="D1519">
            <v>0</v>
          </cell>
          <cell r="E1519">
            <v>0</v>
          </cell>
          <cell r="F1519">
            <v>0</v>
          </cell>
          <cell r="G1519">
            <v>0</v>
          </cell>
          <cell r="H1519">
            <v>0</v>
          </cell>
          <cell r="I1519">
            <v>0</v>
          </cell>
          <cell r="J1519">
            <v>0</v>
          </cell>
          <cell r="K1519">
            <v>0</v>
          </cell>
        </row>
        <row r="1520">
          <cell r="B1520">
            <v>103448</v>
          </cell>
          <cell r="C1520" t="str">
            <v>Closed Nan Com Constr Fixed 48                              103448</v>
          </cell>
          <cell r="D1520">
            <v>0</v>
          </cell>
          <cell r="E1520">
            <v>0</v>
          </cell>
          <cell r="F1520">
            <v>0</v>
          </cell>
          <cell r="G1520">
            <v>0</v>
          </cell>
          <cell r="H1520">
            <v>0</v>
          </cell>
          <cell r="I1520">
            <v>0</v>
          </cell>
          <cell r="J1520">
            <v>0</v>
          </cell>
          <cell r="K1520">
            <v>0</v>
          </cell>
        </row>
        <row r="1521">
          <cell r="B1521">
            <v>103449</v>
          </cell>
          <cell r="C1521" t="str">
            <v>Closed Nan Com Land Fixed 49                                103449</v>
          </cell>
          <cell r="D1521">
            <v>0</v>
          </cell>
          <cell r="E1521">
            <v>0</v>
          </cell>
          <cell r="F1521">
            <v>0</v>
          </cell>
          <cell r="G1521">
            <v>0</v>
          </cell>
          <cell r="H1521">
            <v>0</v>
          </cell>
          <cell r="I1521">
            <v>0</v>
          </cell>
          <cell r="J1521">
            <v>0</v>
          </cell>
          <cell r="K1521">
            <v>0</v>
          </cell>
        </row>
        <row r="1522">
          <cell r="B1522">
            <v>106100</v>
          </cell>
          <cell r="C1522" t="str">
            <v>Fsb Land Fx Originated                                      106100</v>
          </cell>
          <cell r="D1522">
            <v>91008.26</v>
          </cell>
          <cell r="E1522">
            <v>91008.26</v>
          </cell>
          <cell r="F1522">
            <v>0</v>
          </cell>
          <cell r="G1522">
            <v>0</v>
          </cell>
          <cell r="H1522">
            <v>0</v>
          </cell>
          <cell r="I1522">
            <v>0</v>
          </cell>
          <cell r="J1522">
            <v>0</v>
          </cell>
          <cell r="K1522">
            <v>91008.26</v>
          </cell>
        </row>
        <row r="1523">
          <cell r="B1523">
            <v>106101</v>
          </cell>
          <cell r="C1523" t="str">
            <v>Closed Fsb Land Alt A Arm                                   106101</v>
          </cell>
          <cell r="D1523">
            <v>0</v>
          </cell>
          <cell r="E1523">
            <v>0</v>
          </cell>
          <cell r="F1523">
            <v>0</v>
          </cell>
          <cell r="G1523">
            <v>0</v>
          </cell>
          <cell r="H1523">
            <v>0</v>
          </cell>
          <cell r="I1523">
            <v>0</v>
          </cell>
          <cell r="J1523">
            <v>0</v>
          </cell>
          <cell r="K1523">
            <v>0</v>
          </cell>
        </row>
        <row r="1524">
          <cell r="B1524">
            <v>106103</v>
          </cell>
          <cell r="C1524" t="str">
            <v>Fsb Land Arm Purchased                                      106103</v>
          </cell>
          <cell r="D1524">
            <v>1364.4</v>
          </cell>
          <cell r="E1524">
            <v>1364.4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1364.4</v>
          </cell>
        </row>
        <row r="1525">
          <cell r="B1525">
            <v>106104</v>
          </cell>
          <cell r="C1525" t="str">
            <v>Fsb Land Fx Origin Reit                                     106104</v>
          </cell>
          <cell r="D1525">
            <v>33659.83</v>
          </cell>
          <cell r="E1525">
            <v>33659.83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33659.83</v>
          </cell>
        </row>
        <row r="1526">
          <cell r="B1526">
            <v>106105</v>
          </cell>
          <cell r="C1526" t="str">
            <v>Closed Fsb Land Arm Origi                                   106105</v>
          </cell>
          <cell r="D1526">
            <v>0</v>
          </cell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</row>
        <row r="1527">
          <cell r="B1527">
            <v>106106</v>
          </cell>
          <cell r="C1527" t="str">
            <v>Fsb Land Arm Purchased Reit                                 106106</v>
          </cell>
          <cell r="D1527">
            <v>147.72</v>
          </cell>
          <cell r="E1527">
            <v>147.72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147.72</v>
          </cell>
        </row>
        <row r="1528">
          <cell r="B1528">
            <v>106107</v>
          </cell>
          <cell r="C1528" t="str">
            <v>Closed Fsb Tdr Land Fx Or                                   106107</v>
          </cell>
          <cell r="D1528">
            <v>0</v>
          </cell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</row>
        <row r="1529">
          <cell r="B1529">
            <v>106302</v>
          </cell>
          <cell r="C1529" t="str">
            <v>Closed Fsb Land Arm Origi                                   106302</v>
          </cell>
          <cell r="D1529">
            <v>0</v>
          </cell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</row>
        <row r="1530">
          <cell r="B1530">
            <v>109337</v>
          </cell>
          <cell r="C1530" t="str">
            <v>Pur Act Dis Oth Const Var                                   109337</v>
          </cell>
          <cell r="D1530">
            <v>796.88</v>
          </cell>
          <cell r="E1530">
            <v>796.88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796.88</v>
          </cell>
        </row>
        <row r="1531">
          <cell r="B1531">
            <v>109438</v>
          </cell>
          <cell r="C1531" t="str">
            <v>Closed Fasb Comm Constr Vr 38                               109438</v>
          </cell>
          <cell r="D1531">
            <v>0</v>
          </cell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</row>
        <row r="1532">
          <cell r="B1532">
            <v>109439</v>
          </cell>
          <cell r="C1532" t="str">
            <v>Fasb Comm Land Vr 39                                        109439</v>
          </cell>
          <cell r="D1532">
            <v>0</v>
          </cell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</row>
        <row r="1533">
          <cell r="B1533">
            <v>109448</v>
          </cell>
          <cell r="C1533" t="str">
            <v>Closed Fasb Comm Constr Fixed 48                            109448</v>
          </cell>
          <cell r="D1533">
            <v>0</v>
          </cell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</row>
        <row r="1534">
          <cell r="B1534">
            <v>109449</v>
          </cell>
          <cell r="C1534" t="str">
            <v>Closed Fasb Comm Land Fixed 49                              109449</v>
          </cell>
          <cell r="D1534">
            <v>0</v>
          </cell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</row>
        <row r="1535">
          <cell r="B1535">
            <v>109690</v>
          </cell>
          <cell r="C1535" t="str">
            <v>Fasb Cre Tcl Cms Vr A/60                                    109690</v>
          </cell>
          <cell r="D1535">
            <v>-5123368.4000000004</v>
          </cell>
          <cell r="E1535">
            <v>-5123368.4000000004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-5123368.4000000004</v>
          </cell>
        </row>
        <row r="1536">
          <cell r="B1536">
            <v>109692</v>
          </cell>
          <cell r="C1536" t="str">
            <v>F Cre Tcl Cns Vr A/60 Ntx                                   109692</v>
          </cell>
          <cell r="D1536">
            <v>-12095.41</v>
          </cell>
          <cell r="E1536">
            <v>-12095.41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-12095.41</v>
          </cell>
        </row>
        <row r="1537">
          <cell r="B1537">
            <v>109706</v>
          </cell>
          <cell r="C1537" t="str">
            <v>Nan Fasb Res Land Arm 06                                    109706</v>
          </cell>
          <cell r="D1537">
            <v>0</v>
          </cell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</row>
        <row r="1538">
          <cell r="B1538">
            <v>109724</v>
          </cell>
          <cell r="C1538" t="str">
            <v>Ln Fee Storage-Const Loan                                   109724</v>
          </cell>
          <cell r="D1538">
            <v>-570000</v>
          </cell>
          <cell r="E1538">
            <v>-570000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-570000</v>
          </cell>
        </row>
        <row r="1539">
          <cell r="B1539">
            <v>109831</v>
          </cell>
          <cell r="C1539" t="str">
            <v>Fasb Cre Oth Cns Fr A/60                                    109831</v>
          </cell>
          <cell r="D1539">
            <v>1160.7</v>
          </cell>
          <cell r="E1539">
            <v>1160.7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1160.7</v>
          </cell>
        </row>
        <row r="1540">
          <cell r="B1540">
            <v>109837</v>
          </cell>
          <cell r="C1540" t="str">
            <v>Fasb Cre Oth Cns Vr A/60                                    109837</v>
          </cell>
          <cell r="D1540">
            <v>-172221.78</v>
          </cell>
          <cell r="E1540">
            <v>-172221.78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-172221.78</v>
          </cell>
        </row>
        <row r="1541">
          <cell r="B1541">
            <v>109953</v>
          </cell>
          <cell r="C1541" t="str">
            <v>F Oth Cns Fr A/60 Ntx                                       109953</v>
          </cell>
          <cell r="D1541">
            <v>0</v>
          </cell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</row>
        <row r="1542">
          <cell r="B1542">
            <v>127033</v>
          </cell>
          <cell r="C1542" t="str">
            <v>Chrysler Cap Principal Cnstrn                               127033</v>
          </cell>
          <cell r="D1542">
            <v>0</v>
          </cell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</row>
        <row r="1543">
          <cell r="B1543">
            <v>129133</v>
          </cell>
          <cell r="C1543" t="str">
            <v>Chrysler Cap Fasb Def Fees Cnstrn                           129133</v>
          </cell>
          <cell r="D1543">
            <v>0</v>
          </cell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</row>
        <row r="1544">
          <cell r="B1544">
            <v>131157</v>
          </cell>
          <cell r="C1544" t="str">
            <v>Real Estate Rec - Construction                              131157</v>
          </cell>
          <cell r="D1544">
            <v>0</v>
          </cell>
          <cell r="E1544">
            <v>0</v>
          </cell>
          <cell r="F1544">
            <v>3820463.27</v>
          </cell>
          <cell r="G1544">
            <v>0</v>
          </cell>
          <cell r="H1544">
            <v>0</v>
          </cell>
          <cell r="I1544">
            <v>3820463.27</v>
          </cell>
          <cell r="J1544">
            <v>0</v>
          </cell>
          <cell r="K1544">
            <v>3820463.27</v>
          </cell>
        </row>
        <row r="1545">
          <cell r="B1545" t="str">
            <v>R_CC1a2_F159</v>
          </cell>
          <cell r="C1545" t="str">
            <v>Other Constloans And All Land Devel                         R_CC1a2_F159</v>
          </cell>
          <cell r="D1545">
            <v>884214608.5200001</v>
          </cell>
          <cell r="E1545">
            <v>884214608.5200001</v>
          </cell>
          <cell r="F1545">
            <v>3820463.27</v>
          </cell>
          <cell r="G1545">
            <v>0</v>
          </cell>
          <cell r="H1545">
            <v>0</v>
          </cell>
          <cell r="I1545">
            <v>3820463.27</v>
          </cell>
          <cell r="J1545">
            <v>0</v>
          </cell>
          <cell r="K1545">
            <v>888035071.79000008</v>
          </cell>
        </row>
        <row r="1546">
          <cell r="B1546" t="str">
            <v>R_CC1a</v>
          </cell>
          <cell r="C1546" t="str">
            <v>Const, Land Devel, Other Land Loans                         R_CC1a</v>
          </cell>
          <cell r="D1546">
            <v>918673947.13000011</v>
          </cell>
          <cell r="E1546">
            <v>918673947.13000011</v>
          </cell>
          <cell r="F1546">
            <v>3820463.27</v>
          </cell>
          <cell r="G1546">
            <v>0</v>
          </cell>
          <cell r="H1546">
            <v>0</v>
          </cell>
          <cell r="I1546">
            <v>3820463.27</v>
          </cell>
          <cell r="J1546">
            <v>0</v>
          </cell>
          <cell r="K1546">
            <v>922494410.4000001</v>
          </cell>
        </row>
        <row r="1547">
          <cell r="B1547">
            <v>101137</v>
          </cell>
          <cell r="C1547" t="str">
            <v>Closed Secured By Farmland (37)                             101137</v>
          </cell>
          <cell r="D1547">
            <v>0</v>
          </cell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</row>
        <row r="1548">
          <cell r="B1548" t="str">
            <v>R_CC1b_1420</v>
          </cell>
          <cell r="C1548" t="str">
            <v>Secured By Farmland                                         R_CC1b_1420</v>
          </cell>
          <cell r="D1548">
            <v>0</v>
          </cell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</row>
        <row r="1549">
          <cell r="B1549">
            <v>120026</v>
          </cell>
          <cell r="C1549" t="str">
            <v>Closed E-Trade Re-Purch Discount                            120026</v>
          </cell>
          <cell r="D1549">
            <v>0</v>
          </cell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</row>
        <row r="1550">
          <cell r="B1550">
            <v>120045</v>
          </cell>
          <cell r="C1550" t="str">
            <v>Closed Fasb In Process Equity Ln                            120045</v>
          </cell>
          <cell r="D1550">
            <v>0</v>
          </cell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</row>
        <row r="1551">
          <cell r="B1551">
            <v>122034</v>
          </cell>
          <cell r="C1551" t="str">
            <v>Closed Sfc Heloc Ne - 234                                   122034</v>
          </cell>
          <cell r="D1551">
            <v>0</v>
          </cell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</row>
        <row r="1552">
          <cell r="B1552">
            <v>122036</v>
          </cell>
          <cell r="C1552" t="str">
            <v>Closed Sfc Heloc 100+ Ne - 236                              122036</v>
          </cell>
          <cell r="D1552">
            <v>0</v>
          </cell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</row>
        <row r="1553">
          <cell r="B1553">
            <v>122037</v>
          </cell>
          <cell r="C1553" t="str">
            <v>Heloc 1st Lien Fixed                                        122037</v>
          </cell>
          <cell r="D1553">
            <v>1655866.13</v>
          </cell>
          <cell r="E1553">
            <v>1655866.13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1655866.13</v>
          </cell>
        </row>
        <row r="1554">
          <cell r="B1554">
            <v>122038</v>
          </cell>
          <cell r="C1554" t="str">
            <v>Closed Heloc 1st Lien Fix                                   122038</v>
          </cell>
          <cell r="D1554">
            <v>0</v>
          </cell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</row>
        <row r="1555">
          <cell r="B1555">
            <v>122040</v>
          </cell>
          <cell r="C1555" t="str">
            <v>Heloc 1st Lien Fixed(A98)                                   122040</v>
          </cell>
          <cell r="D1555">
            <v>0</v>
          </cell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</row>
        <row r="1556">
          <cell r="B1556">
            <v>122080</v>
          </cell>
          <cell r="C1556" t="str">
            <v>Quart Reclass Loc In Proc                                   122080</v>
          </cell>
          <cell r="D1556">
            <v>-5692976.7999999998</v>
          </cell>
          <cell r="E1556">
            <v>-5692976.7999999998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-5692976.7999999998</v>
          </cell>
        </row>
        <row r="1557">
          <cell r="B1557">
            <v>122082</v>
          </cell>
          <cell r="C1557" t="str">
            <v>Closed Equity Line Secure                                   122082</v>
          </cell>
          <cell r="D1557">
            <v>-3114723.29</v>
          </cell>
          <cell r="E1557">
            <v>-3114723.29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-3114723.29</v>
          </cell>
        </row>
        <row r="1558">
          <cell r="B1558">
            <v>122083</v>
          </cell>
          <cell r="C1558" t="str">
            <v>Closed Home Equity Loans                                    122083</v>
          </cell>
          <cell r="D1558">
            <v>0</v>
          </cell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</row>
        <row r="1559">
          <cell r="B1559">
            <v>122085</v>
          </cell>
          <cell r="C1559" t="str">
            <v>Cont Prn Co Eq Ln 1st Lien Simint V                         122085</v>
          </cell>
          <cell r="D1559">
            <v>0</v>
          </cell>
          <cell r="E1559">
            <v>0</v>
          </cell>
          <cell r="F1559">
            <v>0</v>
          </cell>
          <cell r="G1559">
            <v>0</v>
          </cell>
          <cell r="H1559">
            <v>0</v>
          </cell>
          <cell r="I1559">
            <v>0</v>
          </cell>
          <cell r="J1559">
            <v>0</v>
          </cell>
          <cell r="K1559">
            <v>0</v>
          </cell>
        </row>
        <row r="1560">
          <cell r="B1560">
            <v>122099</v>
          </cell>
          <cell r="C1560" t="str">
            <v>Cont Prn Co He Ln 2nd Lien Simp Int                         122099</v>
          </cell>
          <cell r="D1560">
            <v>0</v>
          </cell>
          <cell r="E1560">
            <v>0</v>
          </cell>
          <cell r="F1560">
            <v>0</v>
          </cell>
          <cell r="G1560">
            <v>0</v>
          </cell>
          <cell r="H1560">
            <v>0</v>
          </cell>
          <cell r="I1560">
            <v>0</v>
          </cell>
          <cell r="J1560">
            <v>0</v>
          </cell>
          <cell r="K1560">
            <v>0</v>
          </cell>
        </row>
        <row r="1561">
          <cell r="B1561">
            <v>122184</v>
          </cell>
          <cell r="C1561" t="str">
            <v>Heloc 1st Lien Variable                                     122184</v>
          </cell>
          <cell r="D1561">
            <v>2185110569.0500002</v>
          </cell>
          <cell r="E1561">
            <v>2185110569.0500002</v>
          </cell>
          <cell r="F1561">
            <v>0</v>
          </cell>
          <cell r="G1561">
            <v>0</v>
          </cell>
          <cell r="H1561">
            <v>0</v>
          </cell>
          <cell r="I1561">
            <v>0</v>
          </cell>
          <cell r="J1561">
            <v>0</v>
          </cell>
          <cell r="K1561">
            <v>2185110569.0500002</v>
          </cell>
        </row>
        <row r="1562">
          <cell r="B1562">
            <v>122185</v>
          </cell>
          <cell r="C1562" t="str">
            <v>Closed Heloc 1st Lien Var                                   122185</v>
          </cell>
          <cell r="D1562">
            <v>0</v>
          </cell>
          <cell r="E1562">
            <v>0</v>
          </cell>
          <cell r="F1562">
            <v>0</v>
          </cell>
          <cell r="G1562">
            <v>0</v>
          </cell>
          <cell r="H1562">
            <v>0</v>
          </cell>
          <cell r="I1562">
            <v>0</v>
          </cell>
          <cell r="J1562">
            <v>0</v>
          </cell>
          <cell r="K1562">
            <v>0</v>
          </cell>
        </row>
        <row r="1563">
          <cell r="B1563">
            <v>122190</v>
          </cell>
          <cell r="C1563" t="str">
            <v>Heloc 2nd Lien Variable                                     122190</v>
          </cell>
          <cell r="D1563">
            <v>3102095735.1100001</v>
          </cell>
          <cell r="E1563">
            <v>3102095735.1100001</v>
          </cell>
          <cell r="F1563">
            <v>0</v>
          </cell>
          <cell r="G1563">
            <v>0</v>
          </cell>
          <cell r="H1563">
            <v>0</v>
          </cell>
          <cell r="I1563">
            <v>0</v>
          </cell>
          <cell r="J1563">
            <v>0</v>
          </cell>
          <cell r="K1563">
            <v>3102095735.1100001</v>
          </cell>
        </row>
        <row r="1564">
          <cell r="B1564">
            <v>122191</v>
          </cell>
          <cell r="C1564" t="str">
            <v>Heloc 2nd Lien Fixed                                        122191</v>
          </cell>
          <cell r="D1564">
            <v>1919954.66</v>
          </cell>
          <cell r="E1564">
            <v>1919954.66</v>
          </cell>
          <cell r="F1564">
            <v>0</v>
          </cell>
          <cell r="G1564">
            <v>0</v>
          </cell>
          <cell r="H1564">
            <v>0</v>
          </cell>
          <cell r="I1564">
            <v>0</v>
          </cell>
          <cell r="J1564">
            <v>0</v>
          </cell>
          <cell r="K1564">
            <v>1919954.66</v>
          </cell>
        </row>
        <row r="1565">
          <cell r="B1565">
            <v>122192</v>
          </cell>
          <cell r="C1565" t="str">
            <v>Closed Heloc 2nd Lien Fix                                   122192</v>
          </cell>
          <cell r="D1565">
            <v>0</v>
          </cell>
          <cell r="E1565">
            <v>0</v>
          </cell>
          <cell r="F1565">
            <v>0</v>
          </cell>
          <cell r="G1565">
            <v>0</v>
          </cell>
          <cell r="H1565">
            <v>0</v>
          </cell>
          <cell r="I1565">
            <v>0</v>
          </cell>
          <cell r="J1565">
            <v>0</v>
          </cell>
          <cell r="K1565">
            <v>0</v>
          </cell>
        </row>
        <row r="1566">
          <cell r="B1566">
            <v>122193</v>
          </cell>
          <cell r="C1566" t="str">
            <v>Closed Heloc 2nd Lien Var                                   122193</v>
          </cell>
          <cell r="D1566">
            <v>0</v>
          </cell>
          <cell r="E1566">
            <v>0</v>
          </cell>
          <cell r="F1566">
            <v>0</v>
          </cell>
          <cell r="G1566">
            <v>0</v>
          </cell>
          <cell r="H1566">
            <v>0</v>
          </cell>
          <cell r="I1566">
            <v>0</v>
          </cell>
          <cell r="J1566">
            <v>0</v>
          </cell>
          <cell r="K1566">
            <v>0</v>
          </cell>
        </row>
        <row r="1567">
          <cell r="B1567">
            <v>122194</v>
          </cell>
          <cell r="C1567" t="str">
            <v>Ch7 Bkrtcy Heloc 2nd                                        122194</v>
          </cell>
          <cell r="D1567">
            <v>-4134781.47</v>
          </cell>
          <cell r="E1567">
            <v>-4134781.47</v>
          </cell>
          <cell r="F1567">
            <v>0</v>
          </cell>
          <cell r="G1567">
            <v>0</v>
          </cell>
          <cell r="H1567">
            <v>0</v>
          </cell>
          <cell r="I1567">
            <v>0</v>
          </cell>
          <cell r="J1567">
            <v>0</v>
          </cell>
          <cell r="K1567">
            <v>-4134781.47</v>
          </cell>
        </row>
        <row r="1568">
          <cell r="B1568">
            <v>122195</v>
          </cell>
          <cell r="C1568" t="str">
            <v>Heloc 2nd Lien Varia(A98)                                   122195</v>
          </cell>
          <cell r="D1568">
            <v>-96090096.989999995</v>
          </cell>
          <cell r="E1568">
            <v>-96090096.989999995</v>
          </cell>
          <cell r="F1568">
            <v>0</v>
          </cell>
          <cell r="G1568">
            <v>0</v>
          </cell>
          <cell r="H1568">
            <v>0</v>
          </cell>
          <cell r="I1568">
            <v>0</v>
          </cell>
          <cell r="J1568">
            <v>0</v>
          </cell>
          <cell r="K1568">
            <v>-96090096.989999995</v>
          </cell>
        </row>
        <row r="1569">
          <cell r="B1569">
            <v>122234</v>
          </cell>
          <cell r="C1569" t="str">
            <v>Closed Sfc Heloc Ma - 234                                   122234</v>
          </cell>
          <cell r="D1569">
            <v>0</v>
          </cell>
          <cell r="E1569">
            <v>0</v>
          </cell>
          <cell r="F1569">
            <v>0</v>
          </cell>
          <cell r="G1569">
            <v>0</v>
          </cell>
          <cell r="H1569">
            <v>0</v>
          </cell>
          <cell r="I1569">
            <v>0</v>
          </cell>
          <cell r="J1569">
            <v>0</v>
          </cell>
          <cell r="K1569">
            <v>0</v>
          </cell>
        </row>
        <row r="1570">
          <cell r="B1570">
            <v>122235</v>
          </cell>
          <cell r="C1570" t="str">
            <v>Closed Sfc Heloc 90+ Ma - 235                               122235</v>
          </cell>
          <cell r="D1570">
            <v>0</v>
          </cell>
          <cell r="E1570">
            <v>0</v>
          </cell>
          <cell r="F1570">
            <v>0</v>
          </cell>
          <cell r="G1570">
            <v>0</v>
          </cell>
          <cell r="H1570">
            <v>0</v>
          </cell>
          <cell r="I1570">
            <v>0</v>
          </cell>
          <cell r="J1570">
            <v>0</v>
          </cell>
          <cell r="K1570">
            <v>0</v>
          </cell>
        </row>
        <row r="1571">
          <cell r="B1571">
            <v>122236</v>
          </cell>
          <cell r="C1571" t="str">
            <v>Closed Sfc Heloc 100+ Ma - 236                              122236</v>
          </cell>
          <cell r="D1571">
            <v>0</v>
          </cell>
          <cell r="E1571">
            <v>0</v>
          </cell>
          <cell r="F1571">
            <v>0</v>
          </cell>
          <cell r="G1571">
            <v>0</v>
          </cell>
          <cell r="H1571">
            <v>0</v>
          </cell>
          <cell r="I1571">
            <v>0</v>
          </cell>
          <cell r="J1571">
            <v>0</v>
          </cell>
          <cell r="K1571">
            <v>0</v>
          </cell>
        </row>
        <row r="1572">
          <cell r="B1572">
            <v>122237</v>
          </cell>
          <cell r="C1572" t="str">
            <v>Closed Sfc Heloc Pmi Ma - 237                               122237</v>
          </cell>
          <cell r="D1572">
            <v>0</v>
          </cell>
          <cell r="E1572">
            <v>0</v>
          </cell>
          <cell r="F1572">
            <v>0</v>
          </cell>
          <cell r="G1572">
            <v>0</v>
          </cell>
          <cell r="H1572">
            <v>0</v>
          </cell>
          <cell r="I1572">
            <v>0</v>
          </cell>
          <cell r="J1572">
            <v>0</v>
          </cell>
          <cell r="K1572">
            <v>0</v>
          </cell>
        </row>
        <row r="1573">
          <cell r="B1573">
            <v>122286</v>
          </cell>
          <cell r="C1573" t="str">
            <v>Heloc 1st Lien Varia(A98)                                   122286</v>
          </cell>
          <cell r="D1573">
            <v>-10812807.27</v>
          </cell>
          <cell r="E1573">
            <v>-10812807.27</v>
          </cell>
          <cell r="F1573">
            <v>0</v>
          </cell>
          <cell r="G1573">
            <v>0</v>
          </cell>
          <cell r="H1573">
            <v>0</v>
          </cell>
          <cell r="I1573">
            <v>0</v>
          </cell>
          <cell r="J1573">
            <v>0</v>
          </cell>
          <cell r="K1573">
            <v>-10812807.27</v>
          </cell>
        </row>
        <row r="1574">
          <cell r="B1574">
            <v>122294</v>
          </cell>
          <cell r="C1574" t="str">
            <v>Heloc 2nd Lien Fixd(A98)                                    122294</v>
          </cell>
          <cell r="D1574">
            <v>-476409.24</v>
          </cell>
          <cell r="E1574">
            <v>-476409.24</v>
          </cell>
          <cell r="F1574">
            <v>0</v>
          </cell>
          <cell r="G1574">
            <v>0</v>
          </cell>
          <cell r="H1574">
            <v>0</v>
          </cell>
          <cell r="I1574">
            <v>0</v>
          </cell>
          <cell r="J1574">
            <v>0</v>
          </cell>
          <cell r="K1574">
            <v>-476409.24</v>
          </cell>
        </row>
        <row r="1575">
          <cell r="B1575">
            <v>122400</v>
          </cell>
          <cell r="C1575" t="str">
            <v>Closed Loc Prin Rate Lock                                   122400</v>
          </cell>
          <cell r="D1575">
            <v>0</v>
          </cell>
          <cell r="E1575">
            <v>0</v>
          </cell>
          <cell r="F1575">
            <v>0</v>
          </cell>
          <cell r="G1575">
            <v>0</v>
          </cell>
          <cell r="H1575">
            <v>0</v>
          </cell>
          <cell r="I1575">
            <v>0</v>
          </cell>
          <cell r="J1575">
            <v>0</v>
          </cell>
          <cell r="K1575">
            <v>0</v>
          </cell>
        </row>
        <row r="1576">
          <cell r="B1576">
            <v>122401</v>
          </cell>
          <cell r="C1576" t="str">
            <v>Closed Loc Prin Rate Lock                                   122401</v>
          </cell>
          <cell r="D1576">
            <v>0</v>
          </cell>
          <cell r="E1576">
            <v>0</v>
          </cell>
          <cell r="F1576">
            <v>0</v>
          </cell>
          <cell r="G1576">
            <v>0</v>
          </cell>
          <cell r="H1576">
            <v>0</v>
          </cell>
          <cell r="I1576">
            <v>0</v>
          </cell>
          <cell r="J1576">
            <v>0</v>
          </cell>
          <cell r="K1576">
            <v>0</v>
          </cell>
        </row>
        <row r="1577">
          <cell r="B1577">
            <v>122402</v>
          </cell>
          <cell r="C1577" t="str">
            <v>Closed Loc Prin Rate Lock                                   122402</v>
          </cell>
          <cell r="D1577">
            <v>0</v>
          </cell>
          <cell r="E1577">
            <v>0</v>
          </cell>
          <cell r="F1577">
            <v>0</v>
          </cell>
          <cell r="G1577">
            <v>0</v>
          </cell>
          <cell r="H1577">
            <v>0</v>
          </cell>
          <cell r="I1577">
            <v>0</v>
          </cell>
          <cell r="J1577">
            <v>0</v>
          </cell>
          <cell r="K1577">
            <v>0</v>
          </cell>
        </row>
        <row r="1578">
          <cell r="B1578">
            <v>122403</v>
          </cell>
          <cell r="C1578" t="str">
            <v>Closed Loc Prin Rate Lock                                   122403</v>
          </cell>
          <cell r="D1578">
            <v>0</v>
          </cell>
          <cell r="E1578">
            <v>0</v>
          </cell>
          <cell r="F1578">
            <v>0</v>
          </cell>
          <cell r="G1578">
            <v>0</v>
          </cell>
          <cell r="H1578">
            <v>0</v>
          </cell>
          <cell r="I1578">
            <v>0</v>
          </cell>
          <cell r="J1578">
            <v>0</v>
          </cell>
          <cell r="K1578">
            <v>0</v>
          </cell>
        </row>
        <row r="1579">
          <cell r="B1579">
            <v>122487</v>
          </cell>
          <cell r="C1579" t="str">
            <v>Closed Fs Fixed He Purchased Lns                            122487</v>
          </cell>
          <cell r="D1579">
            <v>0</v>
          </cell>
          <cell r="E1579">
            <v>0</v>
          </cell>
          <cell r="F1579">
            <v>0</v>
          </cell>
          <cell r="G1579">
            <v>0</v>
          </cell>
          <cell r="H1579">
            <v>0</v>
          </cell>
          <cell r="I1579">
            <v>0</v>
          </cell>
          <cell r="J1579">
            <v>0</v>
          </cell>
          <cell r="K1579">
            <v>0</v>
          </cell>
        </row>
        <row r="1580">
          <cell r="B1580">
            <v>123000</v>
          </cell>
          <cell r="C1580" t="str">
            <v>Ch7 Bkrtcy He 2nd                                           123000</v>
          </cell>
          <cell r="D1580">
            <v>-4905272.8099999996</v>
          </cell>
          <cell r="E1580">
            <v>-4905272.8099999996</v>
          </cell>
          <cell r="F1580">
            <v>0</v>
          </cell>
          <cell r="G1580">
            <v>0</v>
          </cell>
          <cell r="H1580">
            <v>0</v>
          </cell>
          <cell r="I1580">
            <v>0</v>
          </cell>
          <cell r="J1580">
            <v>0</v>
          </cell>
          <cell r="K1580">
            <v>-4905272.8099999996</v>
          </cell>
        </row>
        <row r="1581">
          <cell r="B1581">
            <v>123044</v>
          </cell>
          <cell r="C1581" t="str">
            <v>Closed Fcs Hud Title 1                                      123044</v>
          </cell>
          <cell r="D1581">
            <v>0</v>
          </cell>
          <cell r="E1581">
            <v>0</v>
          </cell>
          <cell r="F1581">
            <v>0</v>
          </cell>
          <cell r="G1581">
            <v>0</v>
          </cell>
          <cell r="H1581">
            <v>0</v>
          </cell>
          <cell r="I1581">
            <v>0</v>
          </cell>
          <cell r="J1581">
            <v>0</v>
          </cell>
          <cell r="K1581">
            <v>0</v>
          </cell>
        </row>
        <row r="1582">
          <cell r="B1582">
            <v>123147</v>
          </cell>
          <cell r="C1582" t="str">
            <v>Closed Hud Title 1 - Il                                     123147</v>
          </cell>
          <cell r="D1582">
            <v>0</v>
          </cell>
          <cell r="E1582">
            <v>0</v>
          </cell>
          <cell r="F1582">
            <v>0</v>
          </cell>
          <cell r="G1582">
            <v>0</v>
          </cell>
          <cell r="H1582">
            <v>0</v>
          </cell>
          <cell r="I1582">
            <v>0</v>
          </cell>
          <cell r="J1582">
            <v>0</v>
          </cell>
          <cell r="K1582">
            <v>0</v>
          </cell>
        </row>
        <row r="1583">
          <cell r="B1583">
            <v>123491</v>
          </cell>
          <cell r="C1583" t="str">
            <v>Closed Fs Sched Prem He Purch                               123491</v>
          </cell>
          <cell r="D1583">
            <v>0</v>
          </cell>
          <cell r="E1583">
            <v>0</v>
          </cell>
          <cell r="F1583">
            <v>0</v>
          </cell>
          <cell r="G1583">
            <v>0</v>
          </cell>
          <cell r="H1583">
            <v>0</v>
          </cell>
          <cell r="I1583">
            <v>0</v>
          </cell>
          <cell r="J1583">
            <v>0</v>
          </cell>
          <cell r="K1583">
            <v>0</v>
          </cell>
        </row>
        <row r="1584">
          <cell r="B1584">
            <v>124213</v>
          </cell>
          <cell r="C1584" t="str">
            <v>Closed Pm Loc Unsecured                                     124213</v>
          </cell>
          <cell r="D1584">
            <v>0</v>
          </cell>
          <cell r="E1584">
            <v>0</v>
          </cell>
          <cell r="F1584">
            <v>0</v>
          </cell>
          <cell r="G1584">
            <v>0</v>
          </cell>
          <cell r="H1584">
            <v>0</v>
          </cell>
          <cell r="I1584">
            <v>0</v>
          </cell>
          <cell r="J1584">
            <v>0</v>
          </cell>
          <cell r="K1584">
            <v>0</v>
          </cell>
        </row>
        <row r="1585">
          <cell r="B1585">
            <v>124232</v>
          </cell>
          <cell r="C1585" t="str">
            <v>Revl Open Sec By 1-4fam(32)                                 124232</v>
          </cell>
          <cell r="D1585">
            <v>0</v>
          </cell>
          <cell r="E1585">
            <v>0</v>
          </cell>
          <cell r="F1585">
            <v>0</v>
          </cell>
          <cell r="G1585">
            <v>0</v>
          </cell>
          <cell r="H1585">
            <v>0</v>
          </cell>
          <cell r="I1585">
            <v>0</v>
          </cell>
          <cell r="J1585">
            <v>0</v>
          </cell>
          <cell r="K1585">
            <v>0</v>
          </cell>
        </row>
        <row r="1586">
          <cell r="B1586">
            <v>124241</v>
          </cell>
          <cell r="C1586" t="str">
            <v>Closed Pm Equity Line                                       124241</v>
          </cell>
          <cell r="D1586">
            <v>0</v>
          </cell>
          <cell r="E1586">
            <v>0</v>
          </cell>
          <cell r="F1586">
            <v>0</v>
          </cell>
          <cell r="G1586">
            <v>0</v>
          </cell>
          <cell r="H1586">
            <v>0</v>
          </cell>
          <cell r="I1586">
            <v>0</v>
          </cell>
          <cell r="J1586">
            <v>0</v>
          </cell>
          <cell r="K1586">
            <v>0</v>
          </cell>
        </row>
        <row r="1587">
          <cell r="B1587">
            <v>125066</v>
          </cell>
          <cell r="C1587" t="str">
            <v>Heloc Pur Caf                                               125066</v>
          </cell>
          <cell r="D1587">
            <v>35179770.840000004</v>
          </cell>
          <cell r="E1587">
            <v>35179770.840000004</v>
          </cell>
          <cell r="F1587">
            <v>0</v>
          </cell>
          <cell r="G1587">
            <v>0</v>
          </cell>
          <cell r="H1587">
            <v>0</v>
          </cell>
          <cell r="I1587">
            <v>0</v>
          </cell>
          <cell r="J1587">
            <v>0</v>
          </cell>
          <cell r="K1587">
            <v>35179770.840000004</v>
          </cell>
        </row>
        <row r="1588">
          <cell r="B1588">
            <v>125067</v>
          </cell>
          <cell r="C1588" t="str">
            <v>Purchased Heloc Premium                                     125067</v>
          </cell>
          <cell r="D1588">
            <v>816418.75</v>
          </cell>
          <cell r="E1588">
            <v>816418.75</v>
          </cell>
          <cell r="F1588">
            <v>0</v>
          </cell>
          <cell r="G1588">
            <v>0</v>
          </cell>
          <cell r="H1588">
            <v>0</v>
          </cell>
          <cell r="I1588">
            <v>0</v>
          </cell>
          <cell r="J1588">
            <v>0</v>
          </cell>
          <cell r="K1588">
            <v>816418.75</v>
          </cell>
        </row>
        <row r="1589">
          <cell r="B1589">
            <v>125671</v>
          </cell>
          <cell r="C1589" t="str">
            <v>Deferred Principal He                                       125671</v>
          </cell>
          <cell r="D1589">
            <v>0</v>
          </cell>
          <cell r="E1589">
            <v>0</v>
          </cell>
          <cell r="F1589">
            <v>0</v>
          </cell>
          <cell r="G1589">
            <v>0</v>
          </cell>
          <cell r="H1589">
            <v>0</v>
          </cell>
          <cell r="I1589">
            <v>0</v>
          </cell>
          <cell r="J1589">
            <v>0</v>
          </cell>
          <cell r="K1589">
            <v>0</v>
          </cell>
        </row>
        <row r="1590">
          <cell r="B1590">
            <v>125861</v>
          </cell>
          <cell r="C1590" t="str">
            <v>Nan Home Equity-Fix(61)                                     125861</v>
          </cell>
          <cell r="D1590">
            <v>0</v>
          </cell>
          <cell r="E1590">
            <v>0</v>
          </cell>
          <cell r="F1590">
            <v>0</v>
          </cell>
          <cell r="G1590">
            <v>0</v>
          </cell>
          <cell r="H1590">
            <v>0</v>
          </cell>
          <cell r="I1590">
            <v>0</v>
          </cell>
          <cell r="J1590">
            <v>0</v>
          </cell>
          <cell r="K1590">
            <v>0</v>
          </cell>
        </row>
        <row r="1591">
          <cell r="B1591">
            <v>125862</v>
          </cell>
          <cell r="C1591" t="str">
            <v>Closed Equityábridgeálnáfx(68)                              125862</v>
          </cell>
          <cell r="D1591">
            <v>0</v>
          </cell>
          <cell r="E1591">
            <v>0</v>
          </cell>
          <cell r="F1591">
            <v>0</v>
          </cell>
          <cell r="G1591">
            <v>0</v>
          </cell>
          <cell r="H1591">
            <v>0</v>
          </cell>
          <cell r="I1591">
            <v>0</v>
          </cell>
          <cell r="J1591">
            <v>0</v>
          </cell>
          <cell r="K1591">
            <v>0</v>
          </cell>
        </row>
        <row r="1592">
          <cell r="B1592">
            <v>125871</v>
          </cell>
          <cell r="C1592" t="str">
            <v>Nan Home Equity (71)                                        125871</v>
          </cell>
          <cell r="D1592">
            <v>0</v>
          </cell>
          <cell r="E1592">
            <v>0</v>
          </cell>
          <cell r="F1592">
            <v>0</v>
          </cell>
          <cell r="G1592">
            <v>0</v>
          </cell>
          <cell r="H1592">
            <v>0</v>
          </cell>
          <cell r="I1592">
            <v>0</v>
          </cell>
          <cell r="J1592">
            <v>0</v>
          </cell>
          <cell r="K1592">
            <v>0</v>
          </cell>
        </row>
        <row r="1593">
          <cell r="B1593">
            <v>129037</v>
          </cell>
          <cell r="C1593" t="str">
            <v>Fasb Heloc 1st Lien Fixed                                   129037</v>
          </cell>
          <cell r="D1593">
            <v>8440.0400000000009</v>
          </cell>
          <cell r="E1593">
            <v>8440.0400000000009</v>
          </cell>
          <cell r="F1593">
            <v>0</v>
          </cell>
          <cell r="G1593">
            <v>0</v>
          </cell>
          <cell r="H1593">
            <v>0</v>
          </cell>
          <cell r="I1593">
            <v>0</v>
          </cell>
          <cell r="J1593">
            <v>0</v>
          </cell>
          <cell r="K1593">
            <v>8440.0400000000009</v>
          </cell>
        </row>
        <row r="1594">
          <cell r="B1594">
            <v>129522</v>
          </cell>
          <cell r="C1594" t="str">
            <v>Closed Fasb Sfc Heloc Ma - 234                              129522</v>
          </cell>
          <cell r="D1594">
            <v>0</v>
          </cell>
          <cell r="E1594">
            <v>0</v>
          </cell>
          <cell r="F1594">
            <v>0</v>
          </cell>
          <cell r="G1594">
            <v>0</v>
          </cell>
          <cell r="H1594">
            <v>0</v>
          </cell>
          <cell r="I1594">
            <v>0</v>
          </cell>
          <cell r="J1594">
            <v>0</v>
          </cell>
          <cell r="K1594">
            <v>0</v>
          </cell>
        </row>
        <row r="1595">
          <cell r="B1595">
            <v>129523</v>
          </cell>
          <cell r="C1595" t="str">
            <v>Closed Fasb Sfc Heloc 90+ Ma-235                            129523</v>
          </cell>
          <cell r="D1595">
            <v>0</v>
          </cell>
          <cell r="E1595">
            <v>0</v>
          </cell>
          <cell r="F1595">
            <v>0</v>
          </cell>
          <cell r="G1595">
            <v>0</v>
          </cell>
          <cell r="H1595">
            <v>0</v>
          </cell>
          <cell r="I1595">
            <v>0</v>
          </cell>
          <cell r="J1595">
            <v>0</v>
          </cell>
          <cell r="K1595">
            <v>0</v>
          </cell>
        </row>
        <row r="1596">
          <cell r="B1596">
            <v>129570</v>
          </cell>
          <cell r="C1596" t="str">
            <v>Closed Fasb Equity Pmt - 231                                129570</v>
          </cell>
          <cell r="D1596">
            <v>0</v>
          </cell>
          <cell r="E1596">
            <v>0</v>
          </cell>
          <cell r="F1596">
            <v>0</v>
          </cell>
          <cell r="G1596">
            <v>0</v>
          </cell>
          <cell r="H1596">
            <v>0</v>
          </cell>
          <cell r="I1596">
            <v>0</v>
          </cell>
          <cell r="J1596">
            <v>0</v>
          </cell>
          <cell r="K1596">
            <v>0</v>
          </cell>
        </row>
        <row r="1597">
          <cell r="B1597">
            <v>129579</v>
          </cell>
          <cell r="C1597" t="str">
            <v>Closed Fasb Equity Pmi 231 -Ne                              129579</v>
          </cell>
          <cell r="D1597">
            <v>0</v>
          </cell>
          <cell r="E1597">
            <v>0</v>
          </cell>
          <cell r="F1597">
            <v>0</v>
          </cell>
          <cell r="G1597">
            <v>0</v>
          </cell>
          <cell r="H1597">
            <v>0</v>
          </cell>
          <cell r="I1597">
            <v>0</v>
          </cell>
          <cell r="J1597">
            <v>0</v>
          </cell>
          <cell r="K1597">
            <v>0</v>
          </cell>
        </row>
        <row r="1598">
          <cell r="B1598">
            <v>129590</v>
          </cell>
          <cell r="C1598" t="str">
            <v>Fasb Heloc 2nd Lien Varia                                   129590</v>
          </cell>
          <cell r="D1598">
            <v>21085474.379999999</v>
          </cell>
          <cell r="E1598">
            <v>21085474.379999999</v>
          </cell>
          <cell r="F1598">
            <v>0</v>
          </cell>
          <cell r="G1598">
            <v>0</v>
          </cell>
          <cell r="H1598">
            <v>0</v>
          </cell>
          <cell r="I1598">
            <v>0</v>
          </cell>
          <cell r="J1598">
            <v>0</v>
          </cell>
          <cell r="K1598">
            <v>21085474.379999999</v>
          </cell>
        </row>
        <row r="1599">
          <cell r="B1599">
            <v>129602</v>
          </cell>
          <cell r="C1599" t="str">
            <v>Closed Fasb Equity Line - 221                               129602</v>
          </cell>
          <cell r="D1599">
            <v>-1054.21</v>
          </cell>
          <cell r="E1599">
            <v>-1054.21</v>
          </cell>
          <cell r="F1599">
            <v>0</v>
          </cell>
          <cell r="G1599">
            <v>0</v>
          </cell>
          <cell r="H1599">
            <v>0</v>
          </cell>
          <cell r="I1599">
            <v>0</v>
          </cell>
          <cell r="J1599">
            <v>0</v>
          </cell>
          <cell r="K1599">
            <v>-1054.21</v>
          </cell>
        </row>
        <row r="1600">
          <cell r="B1600">
            <v>129647</v>
          </cell>
          <cell r="C1600" t="str">
            <v>Fasb Home Equity Var 61                                     129647</v>
          </cell>
          <cell r="D1600">
            <v>0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</row>
        <row r="1601">
          <cell r="B1601">
            <v>129689</v>
          </cell>
          <cell r="C1601" t="str">
            <v>Closed Fasb 91 Online                                       129689</v>
          </cell>
          <cell r="D1601">
            <v>0</v>
          </cell>
          <cell r="E1601">
            <v>0</v>
          </cell>
          <cell r="F1601">
            <v>0</v>
          </cell>
          <cell r="G1601">
            <v>0</v>
          </cell>
          <cell r="H1601">
            <v>0</v>
          </cell>
          <cell r="I1601">
            <v>0</v>
          </cell>
          <cell r="J1601">
            <v>0</v>
          </cell>
          <cell r="K1601">
            <v>0</v>
          </cell>
        </row>
        <row r="1602">
          <cell r="B1602">
            <v>129784</v>
          </cell>
          <cell r="C1602" t="str">
            <v>Fasb Heloc 1st Lien Varia                                   129784</v>
          </cell>
          <cell r="D1602">
            <v>13538008.029999999</v>
          </cell>
          <cell r="E1602">
            <v>13538008.029999999</v>
          </cell>
          <cell r="F1602">
            <v>0</v>
          </cell>
          <cell r="G1602">
            <v>0</v>
          </cell>
          <cell r="H1602">
            <v>0</v>
          </cell>
          <cell r="I1602">
            <v>0</v>
          </cell>
          <cell r="J1602">
            <v>0</v>
          </cell>
          <cell r="K1602">
            <v>13538008.029999999</v>
          </cell>
        </row>
        <row r="1603">
          <cell r="B1603">
            <v>129891</v>
          </cell>
          <cell r="C1603" t="str">
            <v>Fasb Heloc 2nd Lien Fix                                     129891</v>
          </cell>
          <cell r="D1603">
            <v>21085.25</v>
          </cell>
          <cell r="E1603">
            <v>21085.25</v>
          </cell>
          <cell r="F1603">
            <v>0</v>
          </cell>
          <cell r="G1603">
            <v>0</v>
          </cell>
          <cell r="H1603">
            <v>0</v>
          </cell>
          <cell r="I1603">
            <v>0</v>
          </cell>
          <cell r="J1603">
            <v>0</v>
          </cell>
          <cell r="K1603">
            <v>21085.25</v>
          </cell>
        </row>
        <row r="1604">
          <cell r="B1604" t="str">
            <v>R_CC1c1_1797</v>
          </cell>
          <cell r="C1604" t="str">
            <v>Revolving, Open-End Loans Sec By 1?                         R_CC1c1_1797</v>
          </cell>
          <cell r="D1604">
            <v>5236203200.1599998</v>
          </cell>
          <cell r="E1604">
            <v>5236203200.1599998</v>
          </cell>
          <cell r="F1604">
            <v>0</v>
          </cell>
          <cell r="G1604">
            <v>0</v>
          </cell>
          <cell r="H1604">
            <v>0</v>
          </cell>
          <cell r="I1604">
            <v>0</v>
          </cell>
          <cell r="J1604">
            <v>0</v>
          </cell>
          <cell r="K1604">
            <v>5236203200.1599998</v>
          </cell>
        </row>
        <row r="1605">
          <cell r="B1605">
            <v>101031</v>
          </cell>
          <cell r="C1605" t="str">
            <v>Closed Mtg Fix Purchase Acctg                               101031</v>
          </cell>
          <cell r="D1605">
            <v>0</v>
          </cell>
          <cell r="E1605">
            <v>0</v>
          </cell>
          <cell r="F1605">
            <v>0</v>
          </cell>
          <cell r="G1605">
            <v>0</v>
          </cell>
          <cell r="H1605">
            <v>0</v>
          </cell>
          <cell r="I1605">
            <v>0</v>
          </cell>
          <cell r="J1605">
            <v>0</v>
          </cell>
          <cell r="K1605">
            <v>0</v>
          </cell>
        </row>
        <row r="1606">
          <cell r="B1606">
            <v>101032</v>
          </cell>
          <cell r="C1606" t="str">
            <v>Closed Mtg Arm Purchase Acctg                               101032</v>
          </cell>
          <cell r="D1606">
            <v>0</v>
          </cell>
          <cell r="E1606">
            <v>0</v>
          </cell>
          <cell r="F1606">
            <v>0</v>
          </cell>
          <cell r="G1606">
            <v>0</v>
          </cell>
          <cell r="H1606">
            <v>0</v>
          </cell>
          <cell r="I1606">
            <v>0</v>
          </cell>
          <cell r="J1606">
            <v>0</v>
          </cell>
          <cell r="K1606">
            <v>0</v>
          </cell>
        </row>
        <row r="1607">
          <cell r="B1607">
            <v>101038</v>
          </cell>
          <cell r="C1607" t="str">
            <v>Mtg Sov Port Neg Escrow                                     101038</v>
          </cell>
          <cell r="D1607">
            <v>0</v>
          </cell>
          <cell r="E1607">
            <v>0</v>
          </cell>
          <cell r="F1607">
            <v>0</v>
          </cell>
          <cell r="G1607">
            <v>0</v>
          </cell>
          <cell r="H1607">
            <v>0</v>
          </cell>
          <cell r="I1607">
            <v>0</v>
          </cell>
          <cell r="J1607">
            <v>0</v>
          </cell>
          <cell r="K1607">
            <v>0</v>
          </cell>
        </row>
        <row r="1608">
          <cell r="B1608">
            <v>101040</v>
          </cell>
          <cell r="C1608" t="str">
            <v>Mtg Sbs Reit Fsd Orig Prn                                   101040</v>
          </cell>
          <cell r="D1608">
            <v>66793775.490000002</v>
          </cell>
          <cell r="E1608">
            <v>66793775.490000002</v>
          </cell>
          <cell r="F1608">
            <v>0</v>
          </cell>
          <cell r="G1608">
            <v>0</v>
          </cell>
          <cell r="H1608">
            <v>0</v>
          </cell>
          <cell r="I1608">
            <v>0</v>
          </cell>
          <cell r="J1608">
            <v>0</v>
          </cell>
          <cell r="K1608">
            <v>66793775.490000002</v>
          </cell>
        </row>
        <row r="1609">
          <cell r="B1609">
            <v>101041</v>
          </cell>
          <cell r="C1609" t="str">
            <v>Mtg Sbs Reit-Nj Fxd Org P                                   101041</v>
          </cell>
          <cell r="D1609">
            <v>3666251.2</v>
          </cell>
          <cell r="E1609">
            <v>3666251.2</v>
          </cell>
          <cell r="F1609">
            <v>0</v>
          </cell>
          <cell r="G1609">
            <v>0</v>
          </cell>
          <cell r="H1609">
            <v>0</v>
          </cell>
          <cell r="I1609">
            <v>0</v>
          </cell>
          <cell r="J1609">
            <v>0</v>
          </cell>
          <cell r="K1609">
            <v>3666251.2</v>
          </cell>
        </row>
        <row r="1610">
          <cell r="B1610">
            <v>101042</v>
          </cell>
          <cell r="C1610" t="str">
            <v>Mtg Sbs Reit Fxd Purch Pr                                   101042</v>
          </cell>
          <cell r="D1610">
            <v>2580697.5099999998</v>
          </cell>
          <cell r="E1610">
            <v>2580697.5099999998</v>
          </cell>
          <cell r="F1610">
            <v>0</v>
          </cell>
          <cell r="G1610">
            <v>0</v>
          </cell>
          <cell r="H1610">
            <v>0</v>
          </cell>
          <cell r="I1610">
            <v>0</v>
          </cell>
          <cell r="J1610">
            <v>0</v>
          </cell>
          <cell r="K1610">
            <v>2580697.5099999998</v>
          </cell>
        </row>
        <row r="1611">
          <cell r="B1611">
            <v>101043</v>
          </cell>
          <cell r="C1611" t="str">
            <v>Mtg Sbs Reit-Nj Fx Pur Pr                                   101043</v>
          </cell>
          <cell r="D1611">
            <v>293802.73</v>
          </cell>
          <cell r="E1611">
            <v>293802.73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293802.73</v>
          </cell>
        </row>
        <row r="1612">
          <cell r="B1612">
            <v>101046</v>
          </cell>
          <cell r="C1612" t="str">
            <v>Mtg Sbs Reit Arm Org Prin                                   101046</v>
          </cell>
          <cell r="D1612">
            <v>463363074.79000002</v>
          </cell>
          <cell r="E1612">
            <v>463363074.79000002</v>
          </cell>
          <cell r="F1612">
            <v>0</v>
          </cell>
          <cell r="G1612">
            <v>0</v>
          </cell>
          <cell r="H1612">
            <v>0</v>
          </cell>
          <cell r="I1612">
            <v>0</v>
          </cell>
          <cell r="J1612">
            <v>0</v>
          </cell>
          <cell r="K1612">
            <v>463363074.79000002</v>
          </cell>
        </row>
        <row r="1613">
          <cell r="B1613">
            <v>101047</v>
          </cell>
          <cell r="C1613" t="str">
            <v>Mtg Sbs Reit-Nj Arm Org P                                   101047</v>
          </cell>
          <cell r="D1613">
            <v>247113.28</v>
          </cell>
          <cell r="E1613">
            <v>247113.28</v>
          </cell>
          <cell r="F1613">
            <v>0</v>
          </cell>
          <cell r="G1613">
            <v>0</v>
          </cell>
          <cell r="H1613">
            <v>0</v>
          </cell>
          <cell r="I1613">
            <v>0</v>
          </cell>
          <cell r="J1613">
            <v>0</v>
          </cell>
          <cell r="K1613">
            <v>247113.28</v>
          </cell>
        </row>
        <row r="1614">
          <cell r="B1614">
            <v>101048</v>
          </cell>
          <cell r="C1614" t="str">
            <v>Mtg Sbs Reit Arm Purch Pr                                   101048</v>
          </cell>
          <cell r="D1614">
            <v>110185233.67</v>
          </cell>
          <cell r="E1614">
            <v>110185233.67</v>
          </cell>
          <cell r="F1614">
            <v>0</v>
          </cell>
          <cell r="G1614">
            <v>0</v>
          </cell>
          <cell r="H1614">
            <v>0</v>
          </cell>
          <cell r="I1614">
            <v>0</v>
          </cell>
          <cell r="J1614">
            <v>0</v>
          </cell>
          <cell r="K1614">
            <v>110185233.67</v>
          </cell>
        </row>
        <row r="1615">
          <cell r="B1615">
            <v>101049</v>
          </cell>
          <cell r="C1615" t="str">
            <v>Mtg Sbs Reit-Nj Arm Pur P                                   101049</v>
          </cell>
          <cell r="D1615">
            <v>5025802.26</v>
          </cell>
          <cell r="E1615">
            <v>5025802.26</v>
          </cell>
          <cell r="F1615">
            <v>0</v>
          </cell>
          <cell r="G1615">
            <v>0</v>
          </cell>
          <cell r="H1615">
            <v>0</v>
          </cell>
          <cell r="I1615">
            <v>0</v>
          </cell>
          <cell r="J1615">
            <v>0</v>
          </cell>
          <cell r="K1615">
            <v>5025802.26</v>
          </cell>
        </row>
        <row r="1616">
          <cell r="B1616">
            <v>101080</v>
          </cell>
          <cell r="C1616" t="str">
            <v>Mtg Prin-Owned &amp; Serviced                                   101080</v>
          </cell>
          <cell r="D1616">
            <v>0</v>
          </cell>
          <cell r="E1616">
            <v>0</v>
          </cell>
          <cell r="F1616">
            <v>0</v>
          </cell>
          <cell r="G1616">
            <v>0</v>
          </cell>
          <cell r="H1616">
            <v>0</v>
          </cell>
          <cell r="I1616">
            <v>0</v>
          </cell>
          <cell r="J1616">
            <v>0</v>
          </cell>
          <cell r="K1616">
            <v>0</v>
          </cell>
        </row>
        <row r="1617">
          <cell r="B1617">
            <v>101081</v>
          </cell>
          <cell r="C1617" t="str">
            <v>1-4 Family Fx A/60                                          101081</v>
          </cell>
          <cell r="D1617">
            <v>40282584.479999997</v>
          </cell>
          <cell r="E1617">
            <v>40282584.479999997</v>
          </cell>
          <cell r="F1617">
            <v>0</v>
          </cell>
          <cell r="G1617">
            <v>0</v>
          </cell>
          <cell r="H1617">
            <v>0</v>
          </cell>
          <cell r="I1617">
            <v>0</v>
          </cell>
          <cell r="J1617">
            <v>0</v>
          </cell>
          <cell r="K1617">
            <v>40282584.479999997</v>
          </cell>
        </row>
        <row r="1618">
          <cell r="B1618">
            <v>101082</v>
          </cell>
          <cell r="C1618" t="str">
            <v>1-4 Family Vr Other                                         101082</v>
          </cell>
          <cell r="D1618">
            <v>4321342.5</v>
          </cell>
          <cell r="E1618">
            <v>4321342.5</v>
          </cell>
          <cell r="F1618">
            <v>0</v>
          </cell>
          <cell r="G1618">
            <v>0</v>
          </cell>
          <cell r="H1618">
            <v>0</v>
          </cell>
          <cell r="I1618">
            <v>0</v>
          </cell>
          <cell r="J1618">
            <v>0</v>
          </cell>
          <cell r="K1618">
            <v>4321342.5</v>
          </cell>
        </row>
        <row r="1619">
          <cell r="B1619">
            <v>101083</v>
          </cell>
          <cell r="C1619" t="str">
            <v>Pur Act D 1-4 Fam Fx A/60                                   101083</v>
          </cell>
          <cell r="D1619">
            <v>63.45</v>
          </cell>
          <cell r="E1619">
            <v>63.45</v>
          </cell>
          <cell r="F1619">
            <v>0</v>
          </cell>
          <cell r="G1619">
            <v>0</v>
          </cell>
          <cell r="H1619">
            <v>0</v>
          </cell>
          <cell r="I1619">
            <v>0</v>
          </cell>
          <cell r="J1619">
            <v>0</v>
          </cell>
          <cell r="K1619">
            <v>63.45</v>
          </cell>
        </row>
        <row r="1620">
          <cell r="B1620">
            <v>101084</v>
          </cell>
          <cell r="C1620" t="str">
            <v>1-4 Family Vr A/60                                          101084</v>
          </cell>
          <cell r="D1620">
            <v>59130168.420000002</v>
          </cell>
          <cell r="E1620">
            <v>59130168.420000002</v>
          </cell>
          <cell r="F1620">
            <v>0</v>
          </cell>
          <cell r="G1620">
            <v>0</v>
          </cell>
          <cell r="H1620">
            <v>0</v>
          </cell>
          <cell r="I1620">
            <v>0</v>
          </cell>
          <cell r="J1620">
            <v>0</v>
          </cell>
          <cell r="K1620">
            <v>59130168.420000002</v>
          </cell>
        </row>
        <row r="1621">
          <cell r="B1621">
            <v>101090</v>
          </cell>
          <cell r="C1621" t="str">
            <v>1-4 Family Fx Other                                         101090</v>
          </cell>
          <cell r="D1621">
            <v>1044817.67</v>
          </cell>
          <cell r="E1621">
            <v>1044817.67</v>
          </cell>
          <cell r="F1621">
            <v>0</v>
          </cell>
          <cell r="G1621">
            <v>0</v>
          </cell>
          <cell r="H1621">
            <v>0</v>
          </cell>
          <cell r="I1621">
            <v>0</v>
          </cell>
          <cell r="J1621">
            <v>0</v>
          </cell>
          <cell r="K1621">
            <v>1044817.67</v>
          </cell>
        </row>
        <row r="1622">
          <cell r="B1622">
            <v>101091</v>
          </cell>
          <cell r="C1622" t="str">
            <v>Pur Act D 1-4 Fam Fx Othr                                   101091</v>
          </cell>
          <cell r="D1622">
            <v>-4260.16</v>
          </cell>
          <cell r="E1622">
            <v>-4260.16</v>
          </cell>
          <cell r="F1622">
            <v>0</v>
          </cell>
          <cell r="G1622">
            <v>0</v>
          </cell>
          <cell r="H1622">
            <v>0</v>
          </cell>
          <cell r="I1622">
            <v>0</v>
          </cell>
          <cell r="J1622">
            <v>0</v>
          </cell>
          <cell r="K1622">
            <v>-4260.16</v>
          </cell>
        </row>
        <row r="1623">
          <cell r="B1623">
            <v>101092</v>
          </cell>
          <cell r="C1623" t="str">
            <v>Interco Premium Mtg Lns                                     101092</v>
          </cell>
          <cell r="D1623">
            <v>0</v>
          </cell>
          <cell r="E1623">
            <v>0</v>
          </cell>
          <cell r="F1623">
            <v>0</v>
          </cell>
          <cell r="G1623">
            <v>0</v>
          </cell>
          <cell r="H1623">
            <v>0</v>
          </cell>
          <cell r="I1623">
            <v>0</v>
          </cell>
          <cell r="J1623">
            <v>0</v>
          </cell>
          <cell r="K1623">
            <v>0</v>
          </cell>
        </row>
        <row r="1624">
          <cell r="B1624">
            <v>101138</v>
          </cell>
          <cell r="C1624" t="str">
            <v>Mtg Sbs Fxd Orig Prin                                       101138</v>
          </cell>
          <cell r="D1624">
            <v>5428691300.75</v>
          </cell>
          <cell r="E1624">
            <v>5428691300.75</v>
          </cell>
          <cell r="F1624">
            <v>0</v>
          </cell>
          <cell r="G1624">
            <v>0</v>
          </cell>
          <cell r="H1624">
            <v>0</v>
          </cell>
          <cell r="I1624">
            <v>0</v>
          </cell>
          <cell r="J1624">
            <v>0</v>
          </cell>
          <cell r="K1624">
            <v>5428691300.75</v>
          </cell>
        </row>
        <row r="1625">
          <cell r="B1625">
            <v>101139</v>
          </cell>
          <cell r="C1625" t="str">
            <v>Mtg Sbs Biw Fxd Orig Prin                                   101139</v>
          </cell>
          <cell r="D1625">
            <v>19051835.949999999</v>
          </cell>
          <cell r="E1625">
            <v>19051835.949999999</v>
          </cell>
          <cell r="F1625">
            <v>0</v>
          </cell>
          <cell r="G1625">
            <v>0</v>
          </cell>
          <cell r="H1625">
            <v>0</v>
          </cell>
          <cell r="I1625">
            <v>0</v>
          </cell>
          <cell r="J1625">
            <v>0</v>
          </cell>
          <cell r="K1625">
            <v>19051835.949999999</v>
          </cell>
        </row>
        <row r="1626">
          <cell r="B1626">
            <v>101140</v>
          </cell>
          <cell r="C1626" t="str">
            <v>Mtg Sbs Int Only Fx Or Pr                                   101140</v>
          </cell>
          <cell r="D1626">
            <v>110710339.04000001</v>
          </cell>
          <cell r="E1626">
            <v>110710339.04000001</v>
          </cell>
          <cell r="F1626">
            <v>0</v>
          </cell>
          <cell r="G1626">
            <v>0</v>
          </cell>
          <cell r="H1626">
            <v>0</v>
          </cell>
          <cell r="I1626">
            <v>0</v>
          </cell>
          <cell r="J1626">
            <v>0</v>
          </cell>
          <cell r="K1626">
            <v>110710339.04000001</v>
          </cell>
        </row>
        <row r="1627">
          <cell r="B1627">
            <v>101141</v>
          </cell>
          <cell r="C1627" t="str">
            <v>Mtg Sbs Fxd Purch Prin                                      101141</v>
          </cell>
          <cell r="D1627">
            <v>565174126.90999997</v>
          </cell>
          <cell r="E1627">
            <v>565174126.90999997</v>
          </cell>
          <cell r="F1627">
            <v>0</v>
          </cell>
          <cell r="G1627">
            <v>0</v>
          </cell>
          <cell r="H1627">
            <v>0</v>
          </cell>
          <cell r="I1627">
            <v>0</v>
          </cell>
          <cell r="J1627">
            <v>0</v>
          </cell>
          <cell r="K1627">
            <v>565174126.90999997</v>
          </cell>
        </row>
        <row r="1628">
          <cell r="B1628">
            <v>101142</v>
          </cell>
          <cell r="C1628" t="str">
            <v>Mtg Sbs Biw Fxd Purch Pri                                   101142</v>
          </cell>
          <cell r="D1628">
            <v>128062.52</v>
          </cell>
          <cell r="E1628">
            <v>128062.52</v>
          </cell>
          <cell r="F1628">
            <v>0</v>
          </cell>
          <cell r="G1628">
            <v>0</v>
          </cell>
          <cell r="H1628">
            <v>0</v>
          </cell>
          <cell r="I1628">
            <v>0</v>
          </cell>
          <cell r="J1628">
            <v>0</v>
          </cell>
          <cell r="K1628">
            <v>128062.52</v>
          </cell>
        </row>
        <row r="1629">
          <cell r="B1629">
            <v>101143</v>
          </cell>
          <cell r="C1629" t="str">
            <v>Mtg Sbs Int Only Fx Pur P                                   101143</v>
          </cell>
          <cell r="D1629">
            <v>4009398.67</v>
          </cell>
          <cell r="E1629">
            <v>4009398.67</v>
          </cell>
          <cell r="F1629">
            <v>0</v>
          </cell>
          <cell r="G1629">
            <v>0</v>
          </cell>
          <cell r="H1629">
            <v>0</v>
          </cell>
          <cell r="I1629">
            <v>0</v>
          </cell>
          <cell r="J1629">
            <v>0</v>
          </cell>
          <cell r="K1629">
            <v>4009398.67</v>
          </cell>
        </row>
        <row r="1630">
          <cell r="B1630">
            <v>101144</v>
          </cell>
          <cell r="C1630" t="str">
            <v>Mtg Sbs Arm Orig Prin                                       101144</v>
          </cell>
          <cell r="D1630">
            <v>1546232258.4100001</v>
          </cell>
          <cell r="E1630">
            <v>1546232258.4100001</v>
          </cell>
          <cell r="F1630">
            <v>0</v>
          </cell>
          <cell r="G1630">
            <v>0</v>
          </cell>
          <cell r="H1630">
            <v>0</v>
          </cell>
          <cell r="I1630">
            <v>0</v>
          </cell>
          <cell r="J1630">
            <v>0</v>
          </cell>
          <cell r="K1630">
            <v>1546232258.4100001</v>
          </cell>
        </row>
        <row r="1631">
          <cell r="B1631">
            <v>101145</v>
          </cell>
          <cell r="C1631" t="str">
            <v>Mtg Sbs Biw Arm Orig Prin                                   101145</v>
          </cell>
          <cell r="D1631">
            <v>956091.37</v>
          </cell>
          <cell r="E1631">
            <v>956091.37</v>
          </cell>
          <cell r="F1631">
            <v>0</v>
          </cell>
          <cell r="G1631">
            <v>0</v>
          </cell>
          <cell r="H1631">
            <v>0</v>
          </cell>
          <cell r="I1631">
            <v>0</v>
          </cell>
          <cell r="J1631">
            <v>0</v>
          </cell>
          <cell r="K1631">
            <v>956091.37</v>
          </cell>
        </row>
        <row r="1632">
          <cell r="B1632">
            <v>101146</v>
          </cell>
          <cell r="C1632" t="str">
            <v>Mtg Sbs Int Only Arm O Pr                                   101146</v>
          </cell>
          <cell r="D1632">
            <v>77942318.129999995</v>
          </cell>
          <cell r="E1632">
            <v>77942318.129999995</v>
          </cell>
          <cell r="F1632">
            <v>0</v>
          </cell>
          <cell r="G1632">
            <v>0</v>
          </cell>
          <cell r="H1632">
            <v>0</v>
          </cell>
          <cell r="I1632">
            <v>0</v>
          </cell>
          <cell r="J1632">
            <v>0</v>
          </cell>
          <cell r="K1632">
            <v>77942318.129999995</v>
          </cell>
        </row>
        <row r="1633">
          <cell r="B1633">
            <v>101147</v>
          </cell>
          <cell r="C1633" t="str">
            <v>Mtg Sbs Arm Purch Prin                                      101147</v>
          </cell>
          <cell r="D1633">
            <v>185179648.38</v>
          </cell>
          <cell r="E1633">
            <v>185179648.38</v>
          </cell>
          <cell r="F1633">
            <v>0</v>
          </cell>
          <cell r="G1633">
            <v>0</v>
          </cell>
          <cell r="H1633">
            <v>0</v>
          </cell>
          <cell r="I1633">
            <v>0</v>
          </cell>
          <cell r="J1633">
            <v>0</v>
          </cell>
          <cell r="K1633">
            <v>185179648.38</v>
          </cell>
        </row>
        <row r="1634">
          <cell r="B1634">
            <v>101149</v>
          </cell>
          <cell r="C1634" t="str">
            <v>Mtg Sbs Int Only Arm P Pr                                   101149</v>
          </cell>
          <cell r="D1634">
            <v>5153058.25</v>
          </cell>
          <cell r="E1634">
            <v>5153058.25</v>
          </cell>
          <cell r="F1634">
            <v>0</v>
          </cell>
          <cell r="G1634">
            <v>0</v>
          </cell>
          <cell r="H1634">
            <v>0</v>
          </cell>
          <cell r="I1634">
            <v>0</v>
          </cell>
          <cell r="J1634">
            <v>0</v>
          </cell>
          <cell r="K1634">
            <v>5153058.25</v>
          </cell>
        </row>
        <row r="1635">
          <cell r="B1635">
            <v>101150</v>
          </cell>
          <cell r="C1635" t="str">
            <v>Contra Sov Prin Fixed                                       101150</v>
          </cell>
          <cell r="D1635">
            <v>-122187355.43000001</v>
          </cell>
          <cell r="E1635">
            <v>-122187355.43000001</v>
          </cell>
          <cell r="F1635">
            <v>0</v>
          </cell>
          <cell r="G1635">
            <v>0</v>
          </cell>
          <cell r="H1635">
            <v>0</v>
          </cell>
          <cell r="I1635">
            <v>0</v>
          </cell>
          <cell r="J1635">
            <v>0</v>
          </cell>
          <cell r="K1635">
            <v>-122187355.43000001</v>
          </cell>
        </row>
        <row r="1636">
          <cell r="B1636">
            <v>101158</v>
          </cell>
          <cell r="C1636" t="str">
            <v>Deferred Principal                                          101158</v>
          </cell>
          <cell r="D1636">
            <v>11955393.33</v>
          </cell>
          <cell r="E1636">
            <v>11955393.33</v>
          </cell>
          <cell r="F1636">
            <v>0</v>
          </cell>
          <cell r="G1636">
            <v>0</v>
          </cell>
          <cell r="H1636">
            <v>0</v>
          </cell>
          <cell r="I1636">
            <v>0</v>
          </cell>
          <cell r="J1636">
            <v>0</v>
          </cell>
          <cell r="K1636">
            <v>11955393.33</v>
          </cell>
        </row>
        <row r="1637">
          <cell r="B1637">
            <v>101159</v>
          </cell>
          <cell r="C1637" t="str">
            <v>Mod Capitalization                                          101159</v>
          </cell>
          <cell r="D1637">
            <v>0</v>
          </cell>
          <cell r="E1637">
            <v>0</v>
          </cell>
          <cell r="F1637">
            <v>0</v>
          </cell>
          <cell r="G1637">
            <v>0</v>
          </cell>
          <cell r="H1637">
            <v>0</v>
          </cell>
          <cell r="I1637">
            <v>0</v>
          </cell>
          <cell r="J1637">
            <v>0</v>
          </cell>
          <cell r="K1637">
            <v>0</v>
          </cell>
        </row>
        <row r="1638">
          <cell r="B1638">
            <v>101160</v>
          </cell>
          <cell r="C1638" t="str">
            <v>Contra Reit Prin Fix                                        101160</v>
          </cell>
          <cell r="D1638">
            <v>-884849.15</v>
          </cell>
          <cell r="E1638">
            <v>-884849.15</v>
          </cell>
          <cell r="F1638">
            <v>0</v>
          </cell>
          <cell r="G1638">
            <v>0</v>
          </cell>
          <cell r="H1638">
            <v>0</v>
          </cell>
          <cell r="I1638">
            <v>0</v>
          </cell>
          <cell r="J1638">
            <v>0</v>
          </cell>
          <cell r="K1638">
            <v>-884849.15</v>
          </cell>
        </row>
        <row r="1639">
          <cell r="B1639">
            <v>101182</v>
          </cell>
          <cell r="C1639" t="str">
            <v>Fasb 1-4 Family Vr Other                                    101182</v>
          </cell>
          <cell r="D1639">
            <v>1904.75</v>
          </cell>
          <cell r="E1639">
            <v>1904.75</v>
          </cell>
          <cell r="F1639">
            <v>0</v>
          </cell>
          <cell r="G1639">
            <v>0</v>
          </cell>
          <cell r="H1639">
            <v>0</v>
          </cell>
          <cell r="I1639">
            <v>0</v>
          </cell>
          <cell r="J1639">
            <v>0</v>
          </cell>
          <cell r="K1639">
            <v>1904.75</v>
          </cell>
        </row>
        <row r="1640">
          <cell r="B1640">
            <v>101184</v>
          </cell>
          <cell r="C1640" t="str">
            <v>Fasb 1-4 Family Vr A/60                                     101184</v>
          </cell>
          <cell r="D1640">
            <v>-151474.89000000001</v>
          </cell>
          <cell r="E1640">
            <v>-151474.89000000001</v>
          </cell>
          <cell r="F1640">
            <v>0</v>
          </cell>
          <cell r="G1640">
            <v>0</v>
          </cell>
          <cell r="H1640">
            <v>0</v>
          </cell>
          <cell r="I1640">
            <v>0</v>
          </cell>
          <cell r="J1640">
            <v>0</v>
          </cell>
          <cell r="K1640">
            <v>-151474.89000000001</v>
          </cell>
        </row>
        <row r="1641">
          <cell r="B1641">
            <v>101215</v>
          </cell>
          <cell r="C1641" t="str">
            <v>Mtg New Loan Disburse                                       101215</v>
          </cell>
          <cell r="D1641">
            <v>46909861.439999998</v>
          </cell>
          <cell r="E1641">
            <v>46909861.439999998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46909861.439999998</v>
          </cell>
        </row>
        <row r="1642">
          <cell r="B1642">
            <v>101238</v>
          </cell>
          <cell r="C1642" t="str">
            <v>Contra Ppl Partial Writedowns Tdrs                          101238</v>
          </cell>
          <cell r="D1642">
            <v>0</v>
          </cell>
          <cell r="E1642">
            <v>0</v>
          </cell>
          <cell r="F1642">
            <v>0</v>
          </cell>
          <cell r="G1642">
            <v>0</v>
          </cell>
          <cell r="H1642">
            <v>0</v>
          </cell>
          <cell r="I1642">
            <v>0</v>
          </cell>
          <cell r="J1642">
            <v>0</v>
          </cell>
          <cell r="K1642">
            <v>0</v>
          </cell>
        </row>
        <row r="1643">
          <cell r="B1643">
            <v>101282</v>
          </cell>
          <cell r="C1643" t="str">
            <v>Pur Act D 1-4 Fam Vr Othr                                   101282</v>
          </cell>
          <cell r="D1643">
            <v>-26586.99</v>
          </cell>
          <cell r="E1643">
            <v>-26586.99</v>
          </cell>
          <cell r="F1643">
            <v>0</v>
          </cell>
          <cell r="G1643">
            <v>0</v>
          </cell>
          <cell r="H1643">
            <v>0</v>
          </cell>
          <cell r="I1643">
            <v>0</v>
          </cell>
          <cell r="J1643">
            <v>0</v>
          </cell>
          <cell r="K1643">
            <v>-26586.99</v>
          </cell>
        </row>
        <row r="1644">
          <cell r="B1644">
            <v>101284</v>
          </cell>
          <cell r="C1644" t="str">
            <v>Pur Act D 1-4 Fam Vr A/60                                   101284</v>
          </cell>
          <cell r="D1644">
            <v>-163.07</v>
          </cell>
          <cell r="E1644">
            <v>-163.07</v>
          </cell>
          <cell r="F1644">
            <v>0</v>
          </cell>
          <cell r="G1644">
            <v>0</v>
          </cell>
          <cell r="H1644">
            <v>0</v>
          </cell>
          <cell r="I1644">
            <v>0</v>
          </cell>
          <cell r="J1644">
            <v>0</v>
          </cell>
          <cell r="K1644">
            <v>-163.07</v>
          </cell>
        </row>
        <row r="1645">
          <cell r="B1645">
            <v>101301</v>
          </cell>
          <cell r="C1645" t="str">
            <v>Fasb 1-4 Family Fx Other                                    101301</v>
          </cell>
          <cell r="D1645">
            <v>-1005.48</v>
          </cell>
          <cell r="E1645">
            <v>-1005.48</v>
          </cell>
          <cell r="F1645">
            <v>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-1005.48</v>
          </cell>
        </row>
        <row r="1646">
          <cell r="B1646">
            <v>101303</v>
          </cell>
          <cell r="C1646" t="str">
            <v>1-4 Family Vr A/60 Ntx                                      101303</v>
          </cell>
          <cell r="D1646">
            <v>0</v>
          </cell>
          <cell r="E1646">
            <v>0</v>
          </cell>
          <cell r="F1646">
            <v>0</v>
          </cell>
          <cell r="G1646">
            <v>0</v>
          </cell>
          <cell r="H1646">
            <v>0</v>
          </cell>
          <cell r="I1646">
            <v>0</v>
          </cell>
          <cell r="J1646">
            <v>0</v>
          </cell>
          <cell r="K1646">
            <v>0</v>
          </cell>
        </row>
        <row r="1647">
          <cell r="B1647">
            <v>101383</v>
          </cell>
          <cell r="C1647" t="str">
            <v>Fasb 1-4 Fami Vr A/60 Ntx                                   101383</v>
          </cell>
          <cell r="D1647">
            <v>0</v>
          </cell>
          <cell r="E1647">
            <v>0</v>
          </cell>
          <cell r="F1647">
            <v>0</v>
          </cell>
          <cell r="G1647">
            <v>0</v>
          </cell>
          <cell r="H1647">
            <v>0</v>
          </cell>
          <cell r="I1647">
            <v>0</v>
          </cell>
          <cell r="J1647">
            <v>0</v>
          </cell>
          <cell r="K1647">
            <v>0</v>
          </cell>
        </row>
        <row r="1648">
          <cell r="B1648">
            <v>101420</v>
          </cell>
          <cell r="C1648" t="str">
            <v>Mtg Sbo Fixed Contra Prin                                   101420</v>
          </cell>
          <cell r="D1648">
            <v>-16889363.34</v>
          </cell>
          <cell r="E1648">
            <v>-16889363.34</v>
          </cell>
          <cell r="F1648">
            <v>0</v>
          </cell>
          <cell r="G1648">
            <v>0</v>
          </cell>
          <cell r="H1648">
            <v>0</v>
          </cell>
          <cell r="I1648">
            <v>0</v>
          </cell>
          <cell r="J1648">
            <v>0</v>
          </cell>
          <cell r="K1648">
            <v>-16889363.34</v>
          </cell>
        </row>
        <row r="1649">
          <cell r="B1649">
            <v>101424</v>
          </cell>
          <cell r="C1649" t="str">
            <v>Mtg Sbo Arm Contra Prin                                     101424</v>
          </cell>
          <cell r="D1649">
            <v>-251091.4</v>
          </cell>
          <cell r="E1649">
            <v>-251091.4</v>
          </cell>
          <cell r="F1649">
            <v>0</v>
          </cell>
          <cell r="G1649">
            <v>0</v>
          </cell>
          <cell r="H1649">
            <v>0</v>
          </cell>
          <cell r="I1649">
            <v>0</v>
          </cell>
          <cell r="J1649">
            <v>0</v>
          </cell>
          <cell r="K1649">
            <v>-251091.4</v>
          </cell>
        </row>
        <row r="1650">
          <cell r="B1650">
            <v>101520</v>
          </cell>
          <cell r="C1650" t="str">
            <v>Mtg Sbo Fxd Purch Prin                                      101520</v>
          </cell>
          <cell r="D1650">
            <v>196256521.96000001</v>
          </cell>
          <cell r="E1650">
            <v>196256521.96000001</v>
          </cell>
          <cell r="F1650">
            <v>0</v>
          </cell>
          <cell r="G1650">
            <v>0</v>
          </cell>
          <cell r="H1650">
            <v>0</v>
          </cell>
          <cell r="I1650">
            <v>0</v>
          </cell>
          <cell r="J1650">
            <v>0</v>
          </cell>
          <cell r="K1650">
            <v>196256521.96000001</v>
          </cell>
        </row>
        <row r="1651">
          <cell r="B1651">
            <v>101521</v>
          </cell>
          <cell r="C1651" t="str">
            <v>Mtg Fleet/Bkb Fxd Pur Pri                                   101521</v>
          </cell>
          <cell r="D1651">
            <v>7182695.4100000001</v>
          </cell>
          <cell r="E1651">
            <v>7182695.4100000001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7182695.4100000001</v>
          </cell>
        </row>
        <row r="1652">
          <cell r="B1652">
            <v>101524</v>
          </cell>
          <cell r="C1652" t="str">
            <v>Mtg Sbo Arm Purch Prin                                      101524</v>
          </cell>
          <cell r="D1652">
            <v>37241424.960000001</v>
          </cell>
          <cell r="E1652">
            <v>37241424.960000001</v>
          </cell>
          <cell r="F1652">
            <v>0</v>
          </cell>
          <cell r="G1652">
            <v>0</v>
          </cell>
          <cell r="H1652">
            <v>0</v>
          </cell>
          <cell r="I1652">
            <v>0</v>
          </cell>
          <cell r="J1652">
            <v>0</v>
          </cell>
          <cell r="K1652">
            <v>37241424.960000001</v>
          </cell>
        </row>
        <row r="1653">
          <cell r="B1653">
            <v>101525</v>
          </cell>
          <cell r="C1653" t="str">
            <v>Mtg Fleet/Bkb Arm Pur Pri                                   101525</v>
          </cell>
          <cell r="D1653">
            <v>7664282.3399999999</v>
          </cell>
          <cell r="E1653">
            <v>7664282.3399999999</v>
          </cell>
          <cell r="F1653">
            <v>0</v>
          </cell>
          <cell r="G1653">
            <v>0</v>
          </cell>
          <cell r="H1653">
            <v>0</v>
          </cell>
          <cell r="I1653">
            <v>0</v>
          </cell>
          <cell r="J1653">
            <v>0</v>
          </cell>
          <cell r="K1653">
            <v>7664282.3399999999</v>
          </cell>
        </row>
        <row r="1654">
          <cell r="B1654">
            <v>101527</v>
          </cell>
          <cell r="C1654" t="str">
            <v>Mtg Fha/Va Reit Arm Pur P                                   101527</v>
          </cell>
          <cell r="D1654">
            <v>594183.01</v>
          </cell>
          <cell r="E1654">
            <v>594183.01</v>
          </cell>
          <cell r="F1654">
            <v>0</v>
          </cell>
          <cell r="G1654">
            <v>0</v>
          </cell>
          <cell r="H1654">
            <v>0</v>
          </cell>
          <cell r="I1654">
            <v>0</v>
          </cell>
          <cell r="J1654">
            <v>0</v>
          </cell>
          <cell r="K1654">
            <v>594183.01</v>
          </cell>
        </row>
        <row r="1655">
          <cell r="B1655">
            <v>101540</v>
          </cell>
          <cell r="C1655" t="str">
            <v>1-4 Fami Fx A/60 Ntx Reit                                   101540</v>
          </cell>
          <cell r="D1655">
            <v>1104787.29</v>
          </cell>
          <cell r="E1655">
            <v>1104787.29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1104787.29</v>
          </cell>
        </row>
        <row r="1656">
          <cell r="B1656">
            <v>101541</v>
          </cell>
          <cell r="C1656" t="str">
            <v>P A D 1-4 F Fx A/60 Ntx R                                   101541</v>
          </cell>
          <cell r="D1656">
            <v>0</v>
          </cell>
          <cell r="E1656">
            <v>0</v>
          </cell>
          <cell r="F1656">
            <v>0</v>
          </cell>
          <cell r="G1656">
            <v>0</v>
          </cell>
          <cell r="H1656">
            <v>0</v>
          </cell>
          <cell r="I1656">
            <v>0</v>
          </cell>
          <cell r="J1656">
            <v>0</v>
          </cell>
          <cell r="K1656">
            <v>0</v>
          </cell>
        </row>
        <row r="1657">
          <cell r="B1657">
            <v>101601</v>
          </cell>
          <cell r="C1657" t="str">
            <v>Deferred Principal Type 1                                   101601</v>
          </cell>
          <cell r="D1657">
            <v>0</v>
          </cell>
          <cell r="E1657">
            <v>0</v>
          </cell>
          <cell r="F1657">
            <v>0</v>
          </cell>
          <cell r="G1657">
            <v>0</v>
          </cell>
          <cell r="H1657">
            <v>0</v>
          </cell>
          <cell r="I1657">
            <v>0</v>
          </cell>
          <cell r="J1657">
            <v>0</v>
          </cell>
          <cell r="K1657">
            <v>0</v>
          </cell>
        </row>
        <row r="1658">
          <cell r="B1658">
            <v>101605</v>
          </cell>
          <cell r="C1658" t="str">
            <v>Deferred Principal Type 5                                   101605</v>
          </cell>
          <cell r="D1658">
            <v>0</v>
          </cell>
          <cell r="E1658">
            <v>0</v>
          </cell>
          <cell r="F1658">
            <v>0</v>
          </cell>
          <cell r="G1658">
            <v>0</v>
          </cell>
          <cell r="H1658">
            <v>0</v>
          </cell>
          <cell r="I1658">
            <v>0</v>
          </cell>
          <cell r="J1658">
            <v>0</v>
          </cell>
          <cell r="K1658">
            <v>0</v>
          </cell>
        </row>
        <row r="1659">
          <cell r="B1659">
            <v>101609</v>
          </cell>
          <cell r="C1659" t="str">
            <v>Deferred Principal Type 2                                   101609</v>
          </cell>
          <cell r="D1659">
            <v>0</v>
          </cell>
          <cell r="E1659">
            <v>0</v>
          </cell>
          <cell r="F1659">
            <v>0</v>
          </cell>
          <cell r="G1659">
            <v>0</v>
          </cell>
          <cell r="H1659">
            <v>0</v>
          </cell>
          <cell r="I1659">
            <v>0</v>
          </cell>
          <cell r="J1659">
            <v>0</v>
          </cell>
          <cell r="K1659">
            <v>0</v>
          </cell>
        </row>
        <row r="1660">
          <cell r="B1660">
            <v>101610</v>
          </cell>
          <cell r="C1660" t="str">
            <v>Deferred Princpal Type 10                                   101610</v>
          </cell>
          <cell r="D1660">
            <v>0</v>
          </cell>
          <cell r="E1660">
            <v>0</v>
          </cell>
          <cell r="F1660">
            <v>0</v>
          </cell>
          <cell r="G1660">
            <v>0</v>
          </cell>
          <cell r="H1660">
            <v>0</v>
          </cell>
          <cell r="I1660">
            <v>0</v>
          </cell>
          <cell r="J1660">
            <v>0</v>
          </cell>
          <cell r="K1660">
            <v>0</v>
          </cell>
        </row>
        <row r="1661">
          <cell r="B1661">
            <v>101620</v>
          </cell>
          <cell r="C1661" t="str">
            <v>Alta Mtg Sbo Fxd Pur Prin                                   101620</v>
          </cell>
          <cell r="D1661">
            <v>954049.97</v>
          </cell>
          <cell r="E1661">
            <v>954049.97</v>
          </cell>
          <cell r="F1661">
            <v>0</v>
          </cell>
          <cell r="G1661">
            <v>0</v>
          </cell>
          <cell r="H1661">
            <v>0</v>
          </cell>
          <cell r="I1661">
            <v>0</v>
          </cell>
          <cell r="J1661">
            <v>0</v>
          </cell>
          <cell r="K1661">
            <v>954049.97</v>
          </cell>
        </row>
        <row r="1662">
          <cell r="B1662">
            <v>101701</v>
          </cell>
          <cell r="C1662" t="str">
            <v>Nan Re Loans Arms (01)                                      101701</v>
          </cell>
          <cell r="D1662">
            <v>0</v>
          </cell>
          <cell r="E1662">
            <v>0</v>
          </cell>
          <cell r="F1662">
            <v>0</v>
          </cell>
          <cell r="G1662">
            <v>0</v>
          </cell>
          <cell r="H1662">
            <v>0</v>
          </cell>
          <cell r="I1662">
            <v>0</v>
          </cell>
          <cell r="J1662">
            <v>0</v>
          </cell>
          <cell r="K1662">
            <v>0</v>
          </cell>
        </row>
        <row r="1663">
          <cell r="B1663">
            <v>101703</v>
          </cell>
          <cell r="C1663" t="str">
            <v>Re Actual 360 (03)                                          101703</v>
          </cell>
          <cell r="D1663">
            <v>0</v>
          </cell>
          <cell r="E1663">
            <v>0</v>
          </cell>
          <cell r="F1663">
            <v>0</v>
          </cell>
          <cell r="G1663">
            <v>0</v>
          </cell>
          <cell r="H1663">
            <v>0</v>
          </cell>
          <cell r="I1663">
            <v>0</v>
          </cell>
          <cell r="J1663">
            <v>0</v>
          </cell>
          <cell r="K1663">
            <v>0</v>
          </cell>
        </row>
        <row r="1664">
          <cell r="B1664">
            <v>101704</v>
          </cell>
          <cell r="C1664" t="str">
            <v>Nan Re Ln Arms-Bimon (04)                                   101704</v>
          </cell>
          <cell r="D1664">
            <v>0</v>
          </cell>
          <cell r="E1664">
            <v>0</v>
          </cell>
          <cell r="F1664">
            <v>0</v>
          </cell>
          <cell r="G1664">
            <v>0</v>
          </cell>
          <cell r="H1664">
            <v>0</v>
          </cell>
          <cell r="I1664">
            <v>0</v>
          </cell>
          <cell r="J1664">
            <v>0</v>
          </cell>
          <cell r="K1664">
            <v>0</v>
          </cell>
        </row>
        <row r="1665">
          <cell r="B1665">
            <v>101705</v>
          </cell>
          <cell r="C1665" t="str">
            <v>Nan Re Loans Conv Fix(05)                                   101705</v>
          </cell>
          <cell r="D1665">
            <v>0</v>
          </cell>
          <cell r="E1665">
            <v>0</v>
          </cell>
          <cell r="F1665">
            <v>0</v>
          </cell>
          <cell r="G1665">
            <v>0</v>
          </cell>
          <cell r="H1665">
            <v>0</v>
          </cell>
          <cell r="I1665">
            <v>0</v>
          </cell>
          <cell r="J1665">
            <v>0</v>
          </cell>
          <cell r="K1665">
            <v>0</v>
          </cell>
        </row>
        <row r="1666">
          <cell r="B1666">
            <v>101709</v>
          </cell>
          <cell r="C1666" t="str">
            <v>Re Loans Fixed Int First                                    101709</v>
          </cell>
          <cell r="D1666">
            <v>0</v>
          </cell>
          <cell r="E1666">
            <v>0</v>
          </cell>
          <cell r="F1666">
            <v>0</v>
          </cell>
          <cell r="G1666">
            <v>0</v>
          </cell>
          <cell r="H1666">
            <v>0</v>
          </cell>
          <cell r="I1666">
            <v>0</v>
          </cell>
          <cell r="J1666">
            <v>0</v>
          </cell>
          <cell r="K1666">
            <v>0</v>
          </cell>
        </row>
        <row r="1667">
          <cell r="B1667">
            <v>101710</v>
          </cell>
          <cell r="C1667" t="str">
            <v>Mortgage Shlmp Fix (10)                                     101710</v>
          </cell>
          <cell r="D1667">
            <v>0</v>
          </cell>
          <cell r="E1667">
            <v>0</v>
          </cell>
          <cell r="F1667">
            <v>0</v>
          </cell>
          <cell r="G1667">
            <v>0</v>
          </cell>
          <cell r="H1667">
            <v>0</v>
          </cell>
          <cell r="I1667">
            <v>0</v>
          </cell>
          <cell r="J1667">
            <v>0</v>
          </cell>
          <cell r="K1667">
            <v>0</v>
          </cell>
        </row>
        <row r="1668">
          <cell r="B1668">
            <v>101801</v>
          </cell>
          <cell r="C1668" t="str">
            <v>Nan Sold-Re Conv Arms(01)                                   101801</v>
          </cell>
          <cell r="D1668">
            <v>0</v>
          </cell>
          <cell r="E1668">
            <v>0</v>
          </cell>
          <cell r="F1668">
            <v>0</v>
          </cell>
          <cell r="G1668">
            <v>0</v>
          </cell>
          <cell r="H1668">
            <v>0</v>
          </cell>
          <cell r="I1668">
            <v>0</v>
          </cell>
          <cell r="J1668">
            <v>0</v>
          </cell>
          <cell r="K1668">
            <v>0</v>
          </cell>
        </row>
        <row r="1669">
          <cell r="B1669">
            <v>101805</v>
          </cell>
          <cell r="C1669" t="str">
            <v>Nan Sold-Re Conv Fix (05)                                   101805</v>
          </cell>
          <cell r="D1669">
            <v>0</v>
          </cell>
          <cell r="E1669">
            <v>0</v>
          </cell>
          <cell r="F1669">
            <v>0</v>
          </cell>
          <cell r="G1669">
            <v>0</v>
          </cell>
          <cell r="H1669">
            <v>0</v>
          </cell>
          <cell r="I1669">
            <v>0</v>
          </cell>
          <cell r="J1669">
            <v>0</v>
          </cell>
          <cell r="K1669">
            <v>0</v>
          </cell>
        </row>
        <row r="1670">
          <cell r="B1670">
            <v>101940</v>
          </cell>
          <cell r="C1670" t="str">
            <v>Fasb 1-4 Fa Fx A/60 Ntx R                                   101940</v>
          </cell>
          <cell r="D1670">
            <v>553.02</v>
          </cell>
          <cell r="E1670">
            <v>553.02</v>
          </cell>
          <cell r="F1670">
            <v>0</v>
          </cell>
          <cell r="G1670">
            <v>0</v>
          </cell>
          <cell r="H1670">
            <v>0</v>
          </cell>
          <cell r="I1670">
            <v>0</v>
          </cell>
          <cell r="J1670">
            <v>0</v>
          </cell>
          <cell r="K1670">
            <v>553.02</v>
          </cell>
        </row>
        <row r="1671">
          <cell r="B1671">
            <v>102580</v>
          </cell>
          <cell r="C1671" t="str">
            <v>Mtg Sbo Pars Fxd Purch Pr                                   102580</v>
          </cell>
          <cell r="D1671">
            <v>30393.67</v>
          </cell>
          <cell r="E1671">
            <v>30393.67</v>
          </cell>
          <cell r="F1671">
            <v>0</v>
          </cell>
          <cell r="G1671">
            <v>0</v>
          </cell>
          <cell r="H1671">
            <v>0</v>
          </cell>
          <cell r="I1671">
            <v>0</v>
          </cell>
          <cell r="J1671">
            <v>0</v>
          </cell>
          <cell r="K1671">
            <v>30393.67</v>
          </cell>
        </row>
        <row r="1672">
          <cell r="B1672">
            <v>102581</v>
          </cell>
          <cell r="C1672" t="str">
            <v>Mtg Sbo Pars Arm Purch Pr                                   102581</v>
          </cell>
          <cell r="D1672">
            <v>69643.039999999994</v>
          </cell>
          <cell r="E1672">
            <v>69643.039999999994</v>
          </cell>
          <cell r="F1672">
            <v>0</v>
          </cell>
          <cell r="G1672">
            <v>0</v>
          </cell>
          <cell r="H1672">
            <v>0</v>
          </cell>
          <cell r="I1672">
            <v>0</v>
          </cell>
          <cell r="J1672">
            <v>0</v>
          </cell>
          <cell r="K1672">
            <v>69643.039999999994</v>
          </cell>
        </row>
        <row r="1673">
          <cell r="B1673">
            <v>102737</v>
          </cell>
          <cell r="C1673" t="str">
            <v>Closed 1-4 Family (37)                                      102737</v>
          </cell>
          <cell r="D1673">
            <v>0</v>
          </cell>
          <cell r="E1673">
            <v>0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</row>
        <row r="1674">
          <cell r="B1674">
            <v>102747</v>
          </cell>
          <cell r="C1674" t="str">
            <v>Closed 1-4 Family (47)                                      102747</v>
          </cell>
          <cell r="D1674">
            <v>0</v>
          </cell>
          <cell r="E1674">
            <v>0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</row>
        <row r="1675">
          <cell r="B1675">
            <v>102837</v>
          </cell>
          <cell r="C1675" t="str">
            <v>Closed 1-4 Family Tax Free (37)                             102837</v>
          </cell>
          <cell r="D1675">
            <v>0</v>
          </cell>
          <cell r="E1675">
            <v>0</v>
          </cell>
          <cell r="F1675">
            <v>0</v>
          </cell>
          <cell r="G1675">
            <v>0</v>
          </cell>
          <cell r="H1675">
            <v>0</v>
          </cell>
          <cell r="I1675">
            <v>0</v>
          </cell>
          <cell r="J1675">
            <v>0</v>
          </cell>
          <cell r="K1675">
            <v>0</v>
          </cell>
        </row>
        <row r="1676">
          <cell r="B1676">
            <v>102974</v>
          </cell>
          <cell r="C1676" t="str">
            <v>Negative Esc 1-4 Family                                     102974</v>
          </cell>
          <cell r="D1676">
            <v>4110.67</v>
          </cell>
          <cell r="E1676">
            <v>4110.67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4110.67</v>
          </cell>
        </row>
        <row r="1677">
          <cell r="B1677">
            <v>102982</v>
          </cell>
          <cell r="C1677" t="str">
            <v>Mtg Neg Escrow Sov Portfo                                   102982</v>
          </cell>
          <cell r="D1677">
            <v>30533949.719999999</v>
          </cell>
          <cell r="E1677">
            <v>30533949.719999999</v>
          </cell>
          <cell r="F1677">
            <v>0</v>
          </cell>
          <cell r="G1677">
            <v>0</v>
          </cell>
          <cell r="H1677">
            <v>0</v>
          </cell>
          <cell r="I1677">
            <v>0</v>
          </cell>
          <cell r="J1677">
            <v>0</v>
          </cell>
          <cell r="K1677">
            <v>30533949.719999999</v>
          </cell>
        </row>
        <row r="1678">
          <cell r="B1678">
            <v>102985</v>
          </cell>
          <cell r="C1678" t="str">
            <v>1-4 Family Negative Esc                                     102985</v>
          </cell>
          <cell r="D1678">
            <v>0</v>
          </cell>
          <cell r="E1678">
            <v>0</v>
          </cell>
          <cell r="F1678">
            <v>0</v>
          </cell>
          <cell r="G1678">
            <v>0</v>
          </cell>
          <cell r="H1678">
            <v>0</v>
          </cell>
          <cell r="I1678">
            <v>0</v>
          </cell>
          <cell r="J1678">
            <v>0</v>
          </cell>
          <cell r="K1678">
            <v>0</v>
          </cell>
        </row>
        <row r="1679">
          <cell r="B1679">
            <v>102990</v>
          </cell>
          <cell r="C1679" t="str">
            <v>Neg Esc 1-4 Fam - Mccrack                                   102990</v>
          </cell>
          <cell r="D1679">
            <v>0</v>
          </cell>
          <cell r="E1679">
            <v>0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</row>
        <row r="1680">
          <cell r="B1680">
            <v>103024</v>
          </cell>
          <cell r="C1680" t="str">
            <v>1-4 Family Fixed 30/360                                     103024</v>
          </cell>
          <cell r="D1680">
            <v>3597030.36</v>
          </cell>
          <cell r="E1680">
            <v>3597030.36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3597030.36</v>
          </cell>
        </row>
        <row r="1681">
          <cell r="B1681">
            <v>103321</v>
          </cell>
          <cell r="C1681" t="str">
            <v>1-4 Fam Fix Act/360                                         103321</v>
          </cell>
          <cell r="D1681">
            <v>0</v>
          </cell>
          <cell r="E1681">
            <v>0</v>
          </cell>
          <cell r="F1681">
            <v>0</v>
          </cell>
          <cell r="G1681">
            <v>0</v>
          </cell>
          <cell r="H1681">
            <v>0</v>
          </cell>
          <cell r="I1681">
            <v>0</v>
          </cell>
          <cell r="J1681">
            <v>0</v>
          </cell>
          <cell r="K1681">
            <v>0</v>
          </cell>
        </row>
        <row r="1682">
          <cell r="B1682">
            <v>103424</v>
          </cell>
          <cell r="C1682" t="str">
            <v>Contra Prin 1-4 Fx 30/360                                   103424</v>
          </cell>
          <cell r="D1682">
            <v>0</v>
          </cell>
          <cell r="E1682">
            <v>0</v>
          </cell>
          <cell r="F1682">
            <v>0</v>
          </cell>
          <cell r="G1682">
            <v>0</v>
          </cell>
          <cell r="H1682">
            <v>0</v>
          </cell>
          <cell r="I1682">
            <v>0</v>
          </cell>
          <cell r="J1682">
            <v>0</v>
          </cell>
          <cell r="K1682">
            <v>0</v>
          </cell>
        </row>
        <row r="1683">
          <cell r="B1683">
            <v>103901</v>
          </cell>
          <cell r="C1683" t="str">
            <v>1-4 Family Fx A/60 Ntx                                      103901</v>
          </cell>
          <cell r="D1683">
            <v>0</v>
          </cell>
          <cell r="E1683">
            <v>0</v>
          </cell>
          <cell r="F1683">
            <v>0</v>
          </cell>
          <cell r="G1683">
            <v>0</v>
          </cell>
          <cell r="H1683">
            <v>0</v>
          </cell>
          <cell r="I1683">
            <v>0</v>
          </cell>
          <cell r="J1683">
            <v>0</v>
          </cell>
          <cell r="K1683">
            <v>0</v>
          </cell>
        </row>
        <row r="1684">
          <cell r="B1684">
            <v>103902</v>
          </cell>
          <cell r="C1684" t="str">
            <v>Pur A D 1-4 F Fx A/60 Ntx                                   103902</v>
          </cell>
          <cell r="D1684">
            <v>0</v>
          </cell>
          <cell r="E1684">
            <v>0</v>
          </cell>
          <cell r="F1684">
            <v>0</v>
          </cell>
          <cell r="G1684">
            <v>0</v>
          </cell>
          <cell r="H1684">
            <v>0</v>
          </cell>
          <cell r="I1684">
            <v>0</v>
          </cell>
          <cell r="J1684">
            <v>0</v>
          </cell>
          <cell r="K1684">
            <v>0</v>
          </cell>
        </row>
        <row r="1685">
          <cell r="B1685">
            <v>103906</v>
          </cell>
          <cell r="C1685" t="str">
            <v>1-4 Family Fx Other Ntx                                     103906</v>
          </cell>
          <cell r="D1685">
            <v>0</v>
          </cell>
          <cell r="E1685">
            <v>0</v>
          </cell>
          <cell r="F1685">
            <v>0</v>
          </cell>
          <cell r="G1685">
            <v>0</v>
          </cell>
          <cell r="H1685">
            <v>0</v>
          </cell>
          <cell r="I1685">
            <v>0</v>
          </cell>
          <cell r="J1685">
            <v>0</v>
          </cell>
          <cell r="K1685">
            <v>0</v>
          </cell>
        </row>
        <row r="1686">
          <cell r="B1686">
            <v>103907</v>
          </cell>
          <cell r="C1686" t="str">
            <v>Pur Act D 1-4 Fa Fx O Ntx                                   103907</v>
          </cell>
          <cell r="D1686">
            <v>0</v>
          </cell>
          <cell r="E1686">
            <v>0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</row>
        <row r="1687">
          <cell r="B1687">
            <v>103991</v>
          </cell>
          <cell r="C1687" t="str">
            <v>Fasb 1-4 Fami Fx A/60 Ntx                                   103991</v>
          </cell>
          <cell r="D1687">
            <v>0</v>
          </cell>
          <cell r="E1687">
            <v>0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</row>
        <row r="1688">
          <cell r="B1688">
            <v>103996</v>
          </cell>
          <cell r="C1688" t="str">
            <v>Fasb 1-4 Fam Fx Other Ntx                                   103996</v>
          </cell>
          <cell r="D1688">
            <v>0</v>
          </cell>
          <cell r="E1688">
            <v>0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</row>
        <row r="1689">
          <cell r="B1689">
            <v>109597</v>
          </cell>
          <cell r="C1689" t="str">
            <v>Mtg Sbo Pp Df Fas 91                                        109597</v>
          </cell>
          <cell r="D1689">
            <v>66680.08</v>
          </cell>
          <cell r="E1689">
            <v>66680.08</v>
          </cell>
          <cell r="F1689">
            <v>0</v>
          </cell>
          <cell r="G1689">
            <v>0</v>
          </cell>
          <cell r="H1689">
            <v>0</v>
          </cell>
          <cell r="I1689">
            <v>0</v>
          </cell>
          <cell r="J1689">
            <v>0</v>
          </cell>
          <cell r="K1689">
            <v>66680.08</v>
          </cell>
        </row>
        <row r="1690">
          <cell r="B1690">
            <v>109598</v>
          </cell>
          <cell r="C1690" t="str">
            <v>Mtg Sbo Ly Df Fas 91                                        109598</v>
          </cell>
          <cell r="D1690">
            <v>1038849.72</v>
          </cell>
          <cell r="E1690">
            <v>1038849.72</v>
          </cell>
          <cell r="F1690">
            <v>0</v>
          </cell>
          <cell r="G1690">
            <v>0</v>
          </cell>
          <cell r="H1690">
            <v>0</v>
          </cell>
          <cell r="I1690">
            <v>0</v>
          </cell>
          <cell r="J1690">
            <v>0</v>
          </cell>
          <cell r="K1690">
            <v>1038849.72</v>
          </cell>
        </row>
        <row r="1691">
          <cell r="B1691">
            <v>109599</v>
          </cell>
          <cell r="C1691" t="str">
            <v>Mtg Sbo Interco Discount                                    109599</v>
          </cell>
          <cell r="D1691">
            <v>0</v>
          </cell>
          <cell r="E1691">
            <v>0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</row>
        <row r="1692">
          <cell r="B1692">
            <v>109601</v>
          </cell>
          <cell r="C1692" t="str">
            <v>Fasb 91 Mtg In Process                                      109601</v>
          </cell>
          <cell r="D1692">
            <v>368377.46</v>
          </cell>
          <cell r="E1692">
            <v>368377.46</v>
          </cell>
          <cell r="F1692">
            <v>0</v>
          </cell>
          <cell r="G1692">
            <v>0</v>
          </cell>
          <cell r="H1692">
            <v>0</v>
          </cell>
          <cell r="I1692">
            <v>0</v>
          </cell>
          <cell r="J1692">
            <v>0</v>
          </cell>
          <cell r="K1692">
            <v>368377.46</v>
          </cell>
        </row>
        <row r="1693">
          <cell r="B1693">
            <v>109602</v>
          </cell>
          <cell r="C1693" t="str">
            <v>Mtg Def Fas91 Fee Preconv                                   109602</v>
          </cell>
          <cell r="D1693">
            <v>44369771.730000004</v>
          </cell>
          <cell r="E1693">
            <v>44369771.730000004</v>
          </cell>
          <cell r="F1693">
            <v>0</v>
          </cell>
          <cell r="G1693">
            <v>0</v>
          </cell>
          <cell r="H1693">
            <v>0</v>
          </cell>
          <cell r="I1693">
            <v>0</v>
          </cell>
          <cell r="J1693">
            <v>0</v>
          </cell>
          <cell r="K1693">
            <v>44369771.730000004</v>
          </cell>
        </row>
        <row r="1694">
          <cell r="B1694">
            <v>109603</v>
          </cell>
          <cell r="C1694" t="str">
            <v>Nan Points In Process                                       109603</v>
          </cell>
          <cell r="D1694">
            <v>0</v>
          </cell>
          <cell r="E1694">
            <v>0</v>
          </cell>
          <cell r="F1694">
            <v>0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</row>
        <row r="1695">
          <cell r="B1695">
            <v>109605</v>
          </cell>
          <cell r="C1695" t="str">
            <v>Fasb 1-4 Family Fx A/60                                     109605</v>
          </cell>
          <cell r="D1695">
            <v>62523.94</v>
          </cell>
          <cell r="E1695">
            <v>62523.94</v>
          </cell>
          <cell r="F1695">
            <v>0</v>
          </cell>
          <cell r="G1695">
            <v>0</v>
          </cell>
          <cell r="H1695">
            <v>0</v>
          </cell>
          <cell r="I1695">
            <v>0</v>
          </cell>
          <cell r="J1695">
            <v>0</v>
          </cell>
          <cell r="K1695">
            <v>62523.94</v>
          </cell>
        </row>
        <row r="1696">
          <cell r="B1696">
            <v>109698</v>
          </cell>
          <cell r="C1696" t="str">
            <v>Alta Mtg Sbo Ly Df Fas 91                                   109698</v>
          </cell>
          <cell r="D1696">
            <v>42290.18</v>
          </cell>
          <cell r="E1696">
            <v>42290.18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42290.18</v>
          </cell>
        </row>
        <row r="1697">
          <cell r="B1697">
            <v>109701</v>
          </cell>
          <cell r="C1697" t="str">
            <v>Nan Fasb Res Arm 01                                         109701</v>
          </cell>
          <cell r="D1697">
            <v>0</v>
          </cell>
          <cell r="E1697">
            <v>0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</row>
        <row r="1698">
          <cell r="B1698">
            <v>109704</v>
          </cell>
          <cell r="C1698" t="str">
            <v>Nan Fasb Res Biweek 04                                      109704</v>
          </cell>
          <cell r="D1698">
            <v>0</v>
          </cell>
          <cell r="E1698">
            <v>0</v>
          </cell>
          <cell r="F1698">
            <v>0</v>
          </cell>
          <cell r="G1698">
            <v>0</v>
          </cell>
          <cell r="H1698">
            <v>0</v>
          </cell>
          <cell r="I1698">
            <v>0</v>
          </cell>
          <cell r="J1698">
            <v>0</v>
          </cell>
          <cell r="K1698">
            <v>0</v>
          </cell>
        </row>
        <row r="1699">
          <cell r="B1699">
            <v>109705</v>
          </cell>
          <cell r="C1699" t="str">
            <v>Nan Fasb Res Fix 05                                         109705</v>
          </cell>
          <cell r="D1699">
            <v>0</v>
          </cell>
          <cell r="E1699">
            <v>0</v>
          </cell>
          <cell r="F1699">
            <v>0</v>
          </cell>
          <cell r="G1699">
            <v>0</v>
          </cell>
          <cell r="H1699">
            <v>0</v>
          </cell>
          <cell r="I1699">
            <v>0</v>
          </cell>
          <cell r="J1699">
            <v>0</v>
          </cell>
          <cell r="K1699">
            <v>0</v>
          </cell>
        </row>
        <row r="1700">
          <cell r="B1700">
            <v>109710</v>
          </cell>
          <cell r="C1700" t="str">
            <v>Fasb (10)                                                   109710</v>
          </cell>
          <cell r="D1700">
            <v>0</v>
          </cell>
          <cell r="E1700">
            <v>0</v>
          </cell>
          <cell r="F1700">
            <v>0</v>
          </cell>
          <cell r="G1700">
            <v>0</v>
          </cell>
          <cell r="H1700">
            <v>0</v>
          </cell>
          <cell r="I1700">
            <v>0</v>
          </cell>
          <cell r="J1700">
            <v>0</v>
          </cell>
          <cell r="K1700">
            <v>0</v>
          </cell>
        </row>
        <row r="1701">
          <cell r="B1701">
            <v>109725</v>
          </cell>
          <cell r="C1701" t="str">
            <v>Mortgage Fasb Suspense                                      109725</v>
          </cell>
          <cell r="D1701">
            <v>325629.5</v>
          </cell>
          <cell r="E1701">
            <v>325629.5</v>
          </cell>
          <cell r="F1701">
            <v>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325629.5</v>
          </cell>
        </row>
        <row r="1702">
          <cell r="B1702">
            <v>111138</v>
          </cell>
          <cell r="C1702" t="str">
            <v>San Portfolio Tdr Fixed Principal                           111138</v>
          </cell>
          <cell r="D1702">
            <v>630895179.39999998</v>
          </cell>
          <cell r="E1702">
            <v>630895179.39999998</v>
          </cell>
          <cell r="F1702">
            <v>0</v>
          </cell>
          <cell r="G1702">
            <v>0</v>
          </cell>
          <cell r="H1702">
            <v>0</v>
          </cell>
          <cell r="I1702">
            <v>0</v>
          </cell>
          <cell r="J1702">
            <v>0</v>
          </cell>
          <cell r="K1702">
            <v>630895179.39999998</v>
          </cell>
        </row>
        <row r="1703">
          <cell r="B1703">
            <v>111139</v>
          </cell>
          <cell r="C1703" t="str">
            <v>Sfc Portfolio Tdr Fixed Principal                           111139</v>
          </cell>
          <cell r="D1703">
            <v>16295988.109999999</v>
          </cell>
          <cell r="E1703">
            <v>16295988.109999999</v>
          </cell>
          <cell r="F1703">
            <v>0</v>
          </cell>
          <cell r="G1703">
            <v>0</v>
          </cell>
          <cell r="H1703">
            <v>0</v>
          </cell>
          <cell r="I1703">
            <v>0</v>
          </cell>
          <cell r="J1703">
            <v>0</v>
          </cell>
          <cell r="K1703">
            <v>16295988.109999999</v>
          </cell>
        </row>
        <row r="1704">
          <cell r="B1704">
            <v>122081</v>
          </cell>
          <cell r="C1704" t="str">
            <v>Closed Equity Loans                                         122081</v>
          </cell>
          <cell r="D1704">
            <v>0</v>
          </cell>
          <cell r="E1704">
            <v>0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</row>
        <row r="1705">
          <cell r="B1705">
            <v>123003</v>
          </cell>
          <cell r="C1705" t="str">
            <v>Timeshare Principal                                         123003</v>
          </cell>
          <cell r="D1705">
            <v>9565454.9499999993</v>
          </cell>
          <cell r="E1705">
            <v>9565454.9499999993</v>
          </cell>
          <cell r="F1705">
            <v>0</v>
          </cell>
          <cell r="G1705">
            <v>0</v>
          </cell>
          <cell r="H1705">
            <v>0</v>
          </cell>
          <cell r="I1705">
            <v>0</v>
          </cell>
          <cell r="J1705">
            <v>0</v>
          </cell>
          <cell r="K1705">
            <v>9565454.9499999993</v>
          </cell>
        </row>
        <row r="1706">
          <cell r="B1706">
            <v>123037</v>
          </cell>
          <cell r="C1706" t="str">
            <v>He 1 Lien Sch Fr                                            123037</v>
          </cell>
          <cell r="D1706">
            <v>2508563.5299999998</v>
          </cell>
          <cell r="E1706">
            <v>2508563.5299999998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2508563.5299999998</v>
          </cell>
        </row>
        <row r="1707">
          <cell r="B1707">
            <v>123038</v>
          </cell>
          <cell r="C1707" t="str">
            <v>Cont Prn Chrgoff He Ln 1st Amt Fix                          123038</v>
          </cell>
          <cell r="D1707">
            <v>-866408.73</v>
          </cell>
          <cell r="E1707">
            <v>-866408.73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-866408.73</v>
          </cell>
        </row>
        <row r="1708">
          <cell r="B1708">
            <v>123060</v>
          </cell>
          <cell r="C1708" t="str">
            <v>He 1 Lien Sim Int Fr                                        123060</v>
          </cell>
          <cell r="D1708">
            <v>411830103.69999999</v>
          </cell>
          <cell r="E1708">
            <v>411830103.69999999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411830103.69999999</v>
          </cell>
        </row>
        <row r="1709">
          <cell r="B1709">
            <v>123103</v>
          </cell>
          <cell r="C1709" t="str">
            <v>Contra Princ Chrgd Off Timeshare Ln                         123103</v>
          </cell>
          <cell r="D1709">
            <v>-1510658.19</v>
          </cell>
          <cell r="E1709">
            <v>-1510658.19</v>
          </cell>
          <cell r="F1709">
            <v>0</v>
          </cell>
          <cell r="G1709">
            <v>0</v>
          </cell>
          <cell r="H1709">
            <v>0</v>
          </cell>
          <cell r="I1709">
            <v>0</v>
          </cell>
          <cell r="J1709">
            <v>0</v>
          </cell>
          <cell r="K1709">
            <v>-1510658.19</v>
          </cell>
        </row>
        <row r="1710">
          <cell r="B1710">
            <v>123139</v>
          </cell>
          <cell r="C1710" t="str">
            <v>Pending Prin Collect From Customer                          123139</v>
          </cell>
          <cell r="D1710">
            <v>387148.27</v>
          </cell>
          <cell r="E1710">
            <v>387148.27</v>
          </cell>
          <cell r="F1710">
            <v>0</v>
          </cell>
          <cell r="G1710">
            <v>0</v>
          </cell>
          <cell r="H1710">
            <v>0</v>
          </cell>
          <cell r="I1710">
            <v>0</v>
          </cell>
          <cell r="J1710">
            <v>0</v>
          </cell>
          <cell r="K1710">
            <v>387148.27</v>
          </cell>
        </row>
        <row r="1711">
          <cell r="B1711">
            <v>123160</v>
          </cell>
          <cell r="C1711" t="str">
            <v>Cont Prn Co He Ln1 Lien Simpl Int F                         123160</v>
          </cell>
          <cell r="D1711">
            <v>-10276623.130000001</v>
          </cell>
          <cell r="E1711">
            <v>-10276623.130000001</v>
          </cell>
          <cell r="F1711">
            <v>0</v>
          </cell>
          <cell r="G1711">
            <v>0</v>
          </cell>
          <cell r="H1711">
            <v>0</v>
          </cell>
          <cell r="I1711">
            <v>0</v>
          </cell>
          <cell r="J1711">
            <v>0</v>
          </cell>
          <cell r="K1711">
            <v>-10276623.130000001</v>
          </cell>
        </row>
        <row r="1712">
          <cell r="B1712">
            <v>123260</v>
          </cell>
          <cell r="C1712" t="str">
            <v>He 1 Lien Sim Int Fr                                        123260</v>
          </cell>
          <cell r="D1712">
            <v>0</v>
          </cell>
          <cell r="E1712">
            <v>0</v>
          </cell>
          <cell r="F1712">
            <v>0</v>
          </cell>
          <cell r="G1712">
            <v>0</v>
          </cell>
          <cell r="H1712">
            <v>0</v>
          </cell>
          <cell r="I1712">
            <v>0</v>
          </cell>
          <cell r="J1712">
            <v>0</v>
          </cell>
          <cell r="K1712">
            <v>0</v>
          </cell>
        </row>
        <row r="1713">
          <cell r="B1713">
            <v>123261</v>
          </cell>
          <cell r="C1713" t="str">
            <v>He 1 Lien Sim Int Fr (A98                                   123261</v>
          </cell>
          <cell r="D1713">
            <v>0</v>
          </cell>
          <cell r="E1713">
            <v>0</v>
          </cell>
          <cell r="F1713">
            <v>0</v>
          </cell>
          <cell r="G1713">
            <v>0</v>
          </cell>
          <cell r="H1713">
            <v>0</v>
          </cell>
          <cell r="I1713">
            <v>0</v>
          </cell>
          <cell r="J1713">
            <v>0</v>
          </cell>
          <cell r="K1713">
            <v>0</v>
          </cell>
        </row>
        <row r="1714">
          <cell r="B1714">
            <v>123321</v>
          </cell>
          <cell r="C1714" t="str">
            <v>Closed Secured Timeshared                                   123321</v>
          </cell>
          <cell r="D1714">
            <v>0</v>
          </cell>
          <cell r="E1714">
            <v>0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</row>
        <row r="1715">
          <cell r="B1715">
            <v>124071</v>
          </cell>
          <cell r="C1715" t="str">
            <v>Closed Fasb Hud Title 1-I                                   124071</v>
          </cell>
          <cell r="D1715">
            <v>0</v>
          </cell>
          <cell r="E1715">
            <v>0</v>
          </cell>
          <cell r="F1715">
            <v>0</v>
          </cell>
          <cell r="G1715">
            <v>0</v>
          </cell>
          <cell r="H1715">
            <v>0</v>
          </cell>
          <cell r="I1715">
            <v>0</v>
          </cell>
          <cell r="J1715">
            <v>0</v>
          </cell>
          <cell r="K1715">
            <v>0</v>
          </cell>
        </row>
        <row r="1716">
          <cell r="B1716">
            <v>124472</v>
          </cell>
          <cell r="C1716" t="str">
            <v>Closed Pm Il Real Estate                                    124472</v>
          </cell>
          <cell r="D1716">
            <v>0</v>
          </cell>
          <cell r="E1716">
            <v>0</v>
          </cell>
          <cell r="F1716">
            <v>0</v>
          </cell>
          <cell r="G1716">
            <v>0</v>
          </cell>
          <cell r="H1716">
            <v>0</v>
          </cell>
          <cell r="I1716">
            <v>0</v>
          </cell>
          <cell r="J1716">
            <v>0</v>
          </cell>
          <cell r="K1716">
            <v>0</v>
          </cell>
        </row>
        <row r="1717">
          <cell r="B1717">
            <v>124708</v>
          </cell>
          <cell r="C1717" t="str">
            <v>Closed Pur Acctg Condo Ld                                   124708</v>
          </cell>
          <cell r="D1717">
            <v>0</v>
          </cell>
          <cell r="E1717">
            <v>0</v>
          </cell>
          <cell r="F1717">
            <v>0</v>
          </cell>
          <cell r="G1717">
            <v>0</v>
          </cell>
          <cell r="H1717">
            <v>0</v>
          </cell>
          <cell r="I1717">
            <v>0</v>
          </cell>
          <cell r="J1717">
            <v>0</v>
          </cell>
          <cell r="K1717">
            <v>0</v>
          </cell>
        </row>
        <row r="1718">
          <cell r="B1718">
            <v>125859</v>
          </cell>
          <cell r="C1718" t="str">
            <v>Nan Reserve Credit (59)                                     125859</v>
          </cell>
          <cell r="D1718">
            <v>0</v>
          </cell>
          <cell r="E1718">
            <v>0</v>
          </cell>
          <cell r="F1718">
            <v>0</v>
          </cell>
          <cell r="G1718">
            <v>0</v>
          </cell>
          <cell r="H1718">
            <v>0</v>
          </cell>
          <cell r="I1718">
            <v>0</v>
          </cell>
          <cell r="J1718">
            <v>0</v>
          </cell>
          <cell r="K1718">
            <v>0</v>
          </cell>
        </row>
        <row r="1719">
          <cell r="B1719">
            <v>129360</v>
          </cell>
          <cell r="C1719" t="str">
            <v>Fasb He 1 Lien Sim Int Fr                                   129360</v>
          </cell>
          <cell r="D1719">
            <v>0</v>
          </cell>
          <cell r="E1719">
            <v>0</v>
          </cell>
          <cell r="F1719">
            <v>0</v>
          </cell>
          <cell r="G1719">
            <v>0</v>
          </cell>
          <cell r="H1719">
            <v>0</v>
          </cell>
          <cell r="I1719">
            <v>0</v>
          </cell>
          <cell r="J1719">
            <v>0</v>
          </cell>
          <cell r="K1719">
            <v>0</v>
          </cell>
        </row>
        <row r="1720">
          <cell r="B1720">
            <v>129437</v>
          </cell>
          <cell r="C1720" t="str">
            <v>Fasb He 1 Lien Sch Fr                                       129437</v>
          </cell>
          <cell r="D1720">
            <v>1788.91</v>
          </cell>
          <cell r="E1720">
            <v>1788.91</v>
          </cell>
          <cell r="F1720">
            <v>0</v>
          </cell>
          <cell r="G1720">
            <v>0</v>
          </cell>
          <cell r="H1720">
            <v>0</v>
          </cell>
          <cell r="I1720">
            <v>0</v>
          </cell>
          <cell r="J1720">
            <v>0</v>
          </cell>
          <cell r="K1720">
            <v>1788.91</v>
          </cell>
        </row>
        <row r="1721">
          <cell r="B1721">
            <v>129660</v>
          </cell>
          <cell r="C1721" t="str">
            <v>Fasb He 1 Lien Sim Int Fr                                   129660</v>
          </cell>
          <cell r="D1721">
            <v>1435148.54</v>
          </cell>
          <cell r="E1721">
            <v>1435148.54</v>
          </cell>
          <cell r="F1721">
            <v>0</v>
          </cell>
          <cell r="G1721">
            <v>0</v>
          </cell>
          <cell r="H1721">
            <v>0</v>
          </cell>
          <cell r="I1721">
            <v>0</v>
          </cell>
          <cell r="J1721">
            <v>0</v>
          </cell>
          <cell r="K1721">
            <v>1435148.54</v>
          </cell>
        </row>
        <row r="1722">
          <cell r="B1722">
            <v>129662</v>
          </cell>
          <cell r="C1722" t="str">
            <v>Closed Fasb Real Estate Pmi                                 129662</v>
          </cell>
          <cell r="D1722">
            <v>0</v>
          </cell>
          <cell r="E1722">
            <v>0</v>
          </cell>
          <cell r="F1722">
            <v>0</v>
          </cell>
          <cell r="G1722">
            <v>0</v>
          </cell>
          <cell r="H1722">
            <v>0</v>
          </cell>
          <cell r="I1722">
            <v>0</v>
          </cell>
          <cell r="J1722">
            <v>0</v>
          </cell>
          <cell r="K1722">
            <v>0</v>
          </cell>
        </row>
        <row r="1723">
          <cell r="B1723">
            <v>129688</v>
          </cell>
          <cell r="C1723" t="str">
            <v>Closed Fasb Def Fee                                         129688</v>
          </cell>
          <cell r="D1723">
            <v>0</v>
          </cell>
          <cell r="E1723">
            <v>0</v>
          </cell>
          <cell r="F1723">
            <v>0</v>
          </cell>
          <cell r="G1723">
            <v>0</v>
          </cell>
          <cell r="H1723">
            <v>0</v>
          </cell>
          <cell r="I1723">
            <v>0</v>
          </cell>
          <cell r="J1723">
            <v>0</v>
          </cell>
          <cell r="K1723">
            <v>0</v>
          </cell>
        </row>
        <row r="1724">
          <cell r="B1724">
            <v>129697</v>
          </cell>
          <cell r="C1724" t="str">
            <v>Fasb Home Equity Fixed 61                                   129697</v>
          </cell>
          <cell r="D1724">
            <v>0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</row>
        <row r="1725">
          <cell r="B1725">
            <v>129769</v>
          </cell>
          <cell r="C1725" t="str">
            <v>Closed Def Fee Fasb Hltv 90/100+                            129769</v>
          </cell>
          <cell r="D1725">
            <v>0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</row>
        <row r="1726">
          <cell r="B1726">
            <v>131303</v>
          </cell>
          <cell r="C1726" t="str">
            <v>Pu A D 1-4 Fa Vr A/60 Ntx                                   131303</v>
          </cell>
          <cell r="D1726">
            <v>0</v>
          </cell>
          <cell r="E1726">
            <v>0</v>
          </cell>
          <cell r="F1726">
            <v>0</v>
          </cell>
          <cell r="G1726">
            <v>0</v>
          </cell>
          <cell r="H1726">
            <v>0</v>
          </cell>
          <cell r="I1726">
            <v>0</v>
          </cell>
          <cell r="J1726">
            <v>0</v>
          </cell>
          <cell r="K1726">
            <v>0</v>
          </cell>
        </row>
        <row r="1727">
          <cell r="B1727" t="str">
            <v>R_CC1c2a_5367</v>
          </cell>
          <cell r="C1727" t="str">
            <v>Secured By First Liens                                      R_CC1c2a_5367</v>
          </cell>
          <cell r="D1727">
            <v>9994111620.720005</v>
          </cell>
          <cell r="E1727">
            <v>9994111620.720005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9994111620.720005</v>
          </cell>
        </row>
        <row r="1728">
          <cell r="B1728">
            <v>109722</v>
          </cell>
          <cell r="C1728" t="str">
            <v>Mtg Soft Seconds                                            109722</v>
          </cell>
          <cell r="D1728">
            <v>11550</v>
          </cell>
          <cell r="E1728">
            <v>11550</v>
          </cell>
          <cell r="F1728">
            <v>0</v>
          </cell>
          <cell r="G1728">
            <v>0</v>
          </cell>
          <cell r="H1728">
            <v>0</v>
          </cell>
          <cell r="I1728">
            <v>0</v>
          </cell>
          <cell r="J1728">
            <v>0</v>
          </cell>
          <cell r="K1728">
            <v>11550</v>
          </cell>
        </row>
        <row r="1729">
          <cell r="B1729">
            <v>122087</v>
          </cell>
          <cell r="C1729" t="str">
            <v>Fixed Home Equity Pur Lns                                   122087</v>
          </cell>
          <cell r="D1729">
            <v>124385570.43000001</v>
          </cell>
          <cell r="E1729">
            <v>124385570.43000001</v>
          </cell>
          <cell r="F1729">
            <v>0</v>
          </cell>
          <cell r="G1729">
            <v>0</v>
          </cell>
          <cell r="H1729">
            <v>0</v>
          </cell>
          <cell r="I1729">
            <v>0</v>
          </cell>
          <cell r="J1729">
            <v>0</v>
          </cell>
          <cell r="K1729">
            <v>124385570.43000001</v>
          </cell>
        </row>
        <row r="1730">
          <cell r="B1730">
            <v>122088</v>
          </cell>
          <cell r="C1730" t="str">
            <v>Fixed He Pur Lns - Contra                                   122088</v>
          </cell>
          <cell r="D1730">
            <v>-3878057.01</v>
          </cell>
          <cell r="E1730">
            <v>-3878057.01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-3878057.01</v>
          </cell>
        </row>
        <row r="1731">
          <cell r="B1731">
            <v>122744</v>
          </cell>
          <cell r="C1731" t="str">
            <v>Closed 1-4 Famly Junior Lien(44)                            122744</v>
          </cell>
          <cell r="D1731">
            <v>0</v>
          </cell>
          <cell r="E1731">
            <v>0</v>
          </cell>
          <cell r="F1731">
            <v>0</v>
          </cell>
          <cell r="G1731">
            <v>0</v>
          </cell>
          <cell r="H1731">
            <v>0</v>
          </cell>
          <cell r="I1731">
            <v>0</v>
          </cell>
          <cell r="J1731">
            <v>0</v>
          </cell>
          <cell r="K1731">
            <v>0</v>
          </cell>
        </row>
        <row r="1732">
          <cell r="B1732">
            <v>122747</v>
          </cell>
          <cell r="C1732" t="str">
            <v>Closed 1-4 Famly Junior Lien(47)                            122747</v>
          </cell>
          <cell r="D1732">
            <v>0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</row>
        <row r="1733">
          <cell r="B1733">
            <v>123007</v>
          </cell>
          <cell r="C1733" t="str">
            <v>Closed Ome Equity Loans                                     123007</v>
          </cell>
          <cell r="D1733">
            <v>-1764523.03</v>
          </cell>
          <cell r="E1733">
            <v>-1764523.03</v>
          </cell>
          <cell r="F1733">
            <v>0</v>
          </cell>
          <cell r="G1733">
            <v>0</v>
          </cell>
          <cell r="H1733">
            <v>0</v>
          </cell>
          <cell r="I1733">
            <v>0</v>
          </cell>
          <cell r="J1733">
            <v>0</v>
          </cell>
          <cell r="K1733">
            <v>-1764523.03</v>
          </cell>
        </row>
        <row r="1734">
          <cell r="B1734">
            <v>123020</v>
          </cell>
          <cell r="C1734" t="str">
            <v>Principal Pur Equi-Con Ln                                   123020</v>
          </cell>
          <cell r="D1734">
            <v>7536284.4000000004</v>
          </cell>
          <cell r="E1734">
            <v>7536284.4000000004</v>
          </cell>
          <cell r="F1734">
            <v>0</v>
          </cell>
          <cell r="G1734">
            <v>0</v>
          </cell>
          <cell r="H1734">
            <v>0</v>
          </cell>
          <cell r="I1734">
            <v>0</v>
          </cell>
          <cell r="J1734">
            <v>0</v>
          </cell>
          <cell r="K1734">
            <v>7536284.4000000004</v>
          </cell>
        </row>
        <row r="1735">
          <cell r="B1735">
            <v>123040</v>
          </cell>
          <cell r="C1735" t="str">
            <v>Cw Prin Pur Equi-Con Ln                                     123040</v>
          </cell>
          <cell r="D1735">
            <v>4344948.07</v>
          </cell>
          <cell r="E1735">
            <v>4344948.07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4344948.07</v>
          </cell>
        </row>
        <row r="1736">
          <cell r="B1736">
            <v>123049</v>
          </cell>
          <cell r="C1736" t="str">
            <v>He 2 Lien Sch Fr                                            123049</v>
          </cell>
          <cell r="D1736">
            <v>62639624.259999998</v>
          </cell>
          <cell r="E1736">
            <v>62639624.259999998</v>
          </cell>
          <cell r="F1736">
            <v>0</v>
          </cell>
          <cell r="G1736">
            <v>0</v>
          </cell>
          <cell r="H1736">
            <v>0</v>
          </cell>
          <cell r="I1736">
            <v>0</v>
          </cell>
          <cell r="J1736">
            <v>0</v>
          </cell>
          <cell r="K1736">
            <v>62639624.259999998</v>
          </cell>
        </row>
        <row r="1737">
          <cell r="B1737">
            <v>123061</v>
          </cell>
          <cell r="C1737" t="str">
            <v>He 2 Lien Sim Int Fr                                        123061</v>
          </cell>
          <cell r="D1737">
            <v>391313726.49000001</v>
          </cell>
          <cell r="E1737">
            <v>391313726.49000001</v>
          </cell>
          <cell r="F1737">
            <v>0</v>
          </cell>
          <cell r="G1737">
            <v>0</v>
          </cell>
          <cell r="H1737">
            <v>0</v>
          </cell>
          <cell r="I1737">
            <v>0</v>
          </cell>
          <cell r="J1737">
            <v>0</v>
          </cell>
          <cell r="K1737">
            <v>391313726.49000001</v>
          </cell>
        </row>
        <row r="1738">
          <cell r="B1738">
            <v>123062</v>
          </cell>
          <cell r="C1738" t="str">
            <v>Cont Prn Co He Ln 2nd Lien Simp Fix                         123062</v>
          </cell>
          <cell r="D1738">
            <v>-53651122.759999998</v>
          </cell>
          <cell r="E1738">
            <v>-53651122.759999998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-53651122.759999998</v>
          </cell>
        </row>
        <row r="1739">
          <cell r="B1739">
            <v>123080</v>
          </cell>
          <cell r="C1739" t="str">
            <v>Loan Trading Locom Adjust                                   123080</v>
          </cell>
          <cell r="D1739">
            <v>-25374.23</v>
          </cell>
          <cell r="E1739">
            <v>-25374.23</v>
          </cell>
          <cell r="F1739">
            <v>0</v>
          </cell>
          <cell r="G1739">
            <v>0</v>
          </cell>
          <cell r="H1739">
            <v>0</v>
          </cell>
          <cell r="I1739">
            <v>0</v>
          </cell>
          <cell r="J1739">
            <v>0</v>
          </cell>
          <cell r="K1739">
            <v>-25374.23</v>
          </cell>
        </row>
        <row r="1740">
          <cell r="B1740">
            <v>123090</v>
          </cell>
          <cell r="C1740" t="str">
            <v>Purchased Equity Premium                                    123090</v>
          </cell>
          <cell r="D1740">
            <v>128062.13</v>
          </cell>
          <cell r="E1740">
            <v>128062.13</v>
          </cell>
          <cell r="F1740">
            <v>0</v>
          </cell>
          <cell r="G1740">
            <v>0</v>
          </cell>
          <cell r="H1740">
            <v>0</v>
          </cell>
          <cell r="I1740">
            <v>0</v>
          </cell>
          <cell r="J1740">
            <v>0</v>
          </cell>
          <cell r="K1740">
            <v>128062.13</v>
          </cell>
        </row>
        <row r="1741">
          <cell r="B1741">
            <v>123091</v>
          </cell>
          <cell r="C1741" t="str">
            <v>Prem He Purchased 30/360                                    123091</v>
          </cell>
          <cell r="D1741">
            <v>-7830607.5</v>
          </cell>
          <cell r="E1741">
            <v>-7830607.5</v>
          </cell>
          <cell r="F1741">
            <v>0</v>
          </cell>
          <cell r="G1741">
            <v>0</v>
          </cell>
          <cell r="H1741">
            <v>0</v>
          </cell>
          <cell r="I1741">
            <v>0</v>
          </cell>
          <cell r="J1741">
            <v>0</v>
          </cell>
          <cell r="K1741">
            <v>-7830607.5</v>
          </cell>
        </row>
        <row r="1742">
          <cell r="B1742">
            <v>123094</v>
          </cell>
          <cell r="C1742" t="str">
            <v>Cw Pur Equity Premium                                       123094</v>
          </cell>
          <cell r="D1742">
            <v>191480.4</v>
          </cell>
          <cell r="E1742">
            <v>191480.4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191480.4</v>
          </cell>
        </row>
        <row r="1743">
          <cell r="B1743">
            <v>123149</v>
          </cell>
          <cell r="C1743" t="str">
            <v>Cont Prn Chrgoff He Ln 2nd Lien Amt                         123149</v>
          </cell>
          <cell r="D1743">
            <v>-50491300.759999998</v>
          </cell>
          <cell r="E1743">
            <v>-50491300.759999998</v>
          </cell>
          <cell r="F1743">
            <v>0</v>
          </cell>
          <cell r="G1743">
            <v>0</v>
          </cell>
          <cell r="H1743">
            <v>0</v>
          </cell>
          <cell r="I1743">
            <v>0</v>
          </cell>
          <cell r="J1743">
            <v>0</v>
          </cell>
          <cell r="K1743">
            <v>-50491300.759999998</v>
          </cell>
        </row>
        <row r="1744">
          <cell r="B1744">
            <v>123151</v>
          </cell>
          <cell r="C1744" t="str">
            <v>Pending Prin Collect From Customer                          123151</v>
          </cell>
          <cell r="D1744">
            <v>6351930.1600000001</v>
          </cell>
          <cell r="E1744">
            <v>6351930.1600000001</v>
          </cell>
          <cell r="F1744">
            <v>0</v>
          </cell>
          <cell r="G1744">
            <v>0</v>
          </cell>
          <cell r="H1744">
            <v>0</v>
          </cell>
          <cell r="I1744">
            <v>0</v>
          </cell>
          <cell r="J1744">
            <v>0</v>
          </cell>
          <cell r="K1744">
            <v>6351930.1600000001</v>
          </cell>
        </row>
        <row r="1745">
          <cell r="B1745">
            <v>123189</v>
          </cell>
          <cell r="C1745" t="str">
            <v>Cont Prn Co He Ln 2 Lien Amort Var                          123189</v>
          </cell>
          <cell r="D1745">
            <v>0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</row>
        <row r="1746">
          <cell r="B1746">
            <v>123290</v>
          </cell>
          <cell r="C1746" t="str">
            <v>Pending Prin Collect From Customer                          123290</v>
          </cell>
          <cell r="D1746">
            <v>0</v>
          </cell>
          <cell r="E1746">
            <v>0</v>
          </cell>
          <cell r="F1746">
            <v>0</v>
          </cell>
          <cell r="G1746">
            <v>0</v>
          </cell>
          <cell r="H1746">
            <v>0</v>
          </cell>
          <cell r="I1746">
            <v>0</v>
          </cell>
          <cell r="J1746">
            <v>0</v>
          </cell>
          <cell r="K1746">
            <v>0</v>
          </cell>
        </row>
        <row r="1747">
          <cell r="B1747">
            <v>123361</v>
          </cell>
          <cell r="C1747" t="str">
            <v>He 2 Lien Sim Int Fr                                        123361</v>
          </cell>
          <cell r="D1747">
            <v>506420.36</v>
          </cell>
          <cell r="E1747">
            <v>506420.36</v>
          </cell>
          <cell r="F1747">
            <v>0</v>
          </cell>
          <cell r="G1747">
            <v>0</v>
          </cell>
          <cell r="H1747">
            <v>0</v>
          </cell>
          <cell r="I1747">
            <v>0</v>
          </cell>
          <cell r="J1747">
            <v>0</v>
          </cell>
          <cell r="K1747">
            <v>506420.36</v>
          </cell>
        </row>
        <row r="1748">
          <cell r="B1748">
            <v>123362</v>
          </cell>
          <cell r="C1748" t="str">
            <v>He 2 Lien Sim Int Fr (A98                                   123362</v>
          </cell>
          <cell r="D1748">
            <v>0</v>
          </cell>
          <cell r="E1748">
            <v>0</v>
          </cell>
          <cell r="F1748">
            <v>0</v>
          </cell>
          <cell r="G1748">
            <v>0</v>
          </cell>
          <cell r="H1748">
            <v>0</v>
          </cell>
          <cell r="I1748">
            <v>0</v>
          </cell>
          <cell r="J1748">
            <v>0</v>
          </cell>
          <cell r="K1748">
            <v>0</v>
          </cell>
        </row>
        <row r="1749">
          <cell r="B1749">
            <v>123530</v>
          </cell>
          <cell r="C1749" t="str">
            <v>Closed Fs Sched Fx He Purch Ins                             123530</v>
          </cell>
          <cell r="D1749">
            <v>0</v>
          </cell>
          <cell r="E1749">
            <v>0</v>
          </cell>
          <cell r="F1749">
            <v>0</v>
          </cell>
          <cell r="G1749">
            <v>0</v>
          </cell>
          <cell r="H1749">
            <v>0</v>
          </cell>
          <cell r="I1749">
            <v>0</v>
          </cell>
          <cell r="J1749">
            <v>0</v>
          </cell>
          <cell r="K1749">
            <v>0</v>
          </cell>
        </row>
        <row r="1750">
          <cell r="B1750">
            <v>123588</v>
          </cell>
          <cell r="C1750" t="str">
            <v>Closed Prin Schedule Var He Purc                            123588</v>
          </cell>
          <cell r="D1750">
            <v>0</v>
          </cell>
          <cell r="E1750">
            <v>0</v>
          </cell>
          <cell r="F1750">
            <v>0</v>
          </cell>
          <cell r="G1750">
            <v>0</v>
          </cell>
          <cell r="H1750">
            <v>0</v>
          </cell>
          <cell r="I1750">
            <v>0</v>
          </cell>
          <cell r="J1750">
            <v>0</v>
          </cell>
          <cell r="K1750">
            <v>0</v>
          </cell>
        </row>
        <row r="1751">
          <cell r="B1751">
            <v>123590</v>
          </cell>
          <cell r="C1751" t="str">
            <v>Home Eq Ln Mtgserv                                          123590</v>
          </cell>
          <cell r="D1751">
            <v>59664784.060000002</v>
          </cell>
          <cell r="E1751">
            <v>59664784.060000002</v>
          </cell>
          <cell r="F1751">
            <v>0</v>
          </cell>
          <cell r="G1751">
            <v>0</v>
          </cell>
          <cell r="H1751">
            <v>0</v>
          </cell>
          <cell r="I1751">
            <v>0</v>
          </cell>
          <cell r="J1751">
            <v>0</v>
          </cell>
          <cell r="K1751">
            <v>59664784.060000002</v>
          </cell>
        </row>
        <row r="1752">
          <cell r="B1752">
            <v>124734</v>
          </cell>
          <cell r="C1752" t="str">
            <v>Closed 1-4 Famly Junior Lien(34)                            124734</v>
          </cell>
          <cell r="D1752">
            <v>0</v>
          </cell>
          <cell r="E1752">
            <v>0</v>
          </cell>
          <cell r="F1752">
            <v>0</v>
          </cell>
          <cell r="G1752">
            <v>0</v>
          </cell>
          <cell r="H1752">
            <v>0</v>
          </cell>
          <cell r="I1752">
            <v>0</v>
          </cell>
          <cell r="J1752">
            <v>0</v>
          </cell>
          <cell r="K1752">
            <v>0</v>
          </cell>
        </row>
        <row r="1753">
          <cell r="B1753">
            <v>124737</v>
          </cell>
          <cell r="C1753" t="str">
            <v>Closed 1-4 Famly Junior Lien(37)                            124737</v>
          </cell>
          <cell r="D1753">
            <v>0</v>
          </cell>
          <cell r="E1753">
            <v>0</v>
          </cell>
          <cell r="F1753">
            <v>0</v>
          </cell>
          <cell r="G1753">
            <v>0</v>
          </cell>
          <cell r="H1753">
            <v>0</v>
          </cell>
          <cell r="I1753">
            <v>0</v>
          </cell>
          <cell r="J1753">
            <v>0</v>
          </cell>
          <cell r="K1753">
            <v>0</v>
          </cell>
        </row>
        <row r="1754">
          <cell r="B1754">
            <v>125860</v>
          </cell>
          <cell r="C1754" t="str">
            <v>Nan Second Mtg Sec (60)                                     125860</v>
          </cell>
          <cell r="D1754">
            <v>0</v>
          </cell>
          <cell r="E1754">
            <v>0</v>
          </cell>
          <cell r="F1754">
            <v>0</v>
          </cell>
          <cell r="G1754">
            <v>0</v>
          </cell>
          <cell r="H1754">
            <v>0</v>
          </cell>
          <cell r="I1754">
            <v>0</v>
          </cell>
          <cell r="J1754">
            <v>0</v>
          </cell>
          <cell r="K1754">
            <v>0</v>
          </cell>
        </row>
        <row r="1755">
          <cell r="B1755">
            <v>127862</v>
          </cell>
          <cell r="C1755" t="str">
            <v>Closed Fsb Eq Bridge Ln Fx (68)                             127862</v>
          </cell>
          <cell r="D1755">
            <v>0</v>
          </cell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</row>
        <row r="1756">
          <cell r="B1756">
            <v>129461</v>
          </cell>
          <cell r="C1756" t="str">
            <v>Fasb He 2 Lien Sim Int Fr                                   129461</v>
          </cell>
          <cell r="D1756">
            <v>0</v>
          </cell>
          <cell r="E1756">
            <v>0</v>
          </cell>
          <cell r="F1756">
            <v>0</v>
          </cell>
          <cell r="G1756">
            <v>0</v>
          </cell>
          <cell r="H1756">
            <v>0</v>
          </cell>
          <cell r="I1756">
            <v>0</v>
          </cell>
          <cell r="J1756">
            <v>0</v>
          </cell>
          <cell r="K1756">
            <v>0</v>
          </cell>
        </row>
        <row r="1757">
          <cell r="B1757">
            <v>129649</v>
          </cell>
          <cell r="C1757" t="str">
            <v>Fasb He 2 Lien Sch Fr                                       129649</v>
          </cell>
          <cell r="D1757">
            <v>4857.3900000000003</v>
          </cell>
          <cell r="E1757">
            <v>4857.3900000000003</v>
          </cell>
          <cell r="F1757">
            <v>0</v>
          </cell>
          <cell r="G1757">
            <v>0</v>
          </cell>
          <cell r="H1757">
            <v>0</v>
          </cell>
          <cell r="I1757">
            <v>0</v>
          </cell>
          <cell r="J1757">
            <v>0</v>
          </cell>
          <cell r="K1757">
            <v>4857.3900000000003</v>
          </cell>
        </row>
        <row r="1758">
          <cell r="B1758">
            <v>129661</v>
          </cell>
          <cell r="C1758" t="str">
            <v>Fasb He 2 Lien Sim Int Fr                                   129661</v>
          </cell>
          <cell r="D1758">
            <v>1353659.42</v>
          </cell>
          <cell r="E1758">
            <v>1353659.42</v>
          </cell>
          <cell r="F1758">
            <v>0</v>
          </cell>
          <cell r="G1758">
            <v>0</v>
          </cell>
          <cell r="H1758">
            <v>0</v>
          </cell>
          <cell r="I1758">
            <v>0</v>
          </cell>
          <cell r="J1758">
            <v>0</v>
          </cell>
          <cell r="K1758">
            <v>1353659.42</v>
          </cell>
        </row>
        <row r="1759">
          <cell r="B1759" t="str">
            <v>R_CC1c2b_5368</v>
          </cell>
          <cell r="C1759" t="str">
            <v>Secured By Junior Liens                                     R_CC1c2b_5368</v>
          </cell>
          <cell r="D1759">
            <v>557087900.38999999</v>
          </cell>
          <cell r="E1759">
            <v>557087900.38999999</v>
          </cell>
          <cell r="F1759">
            <v>0</v>
          </cell>
          <cell r="G1759">
            <v>0</v>
          </cell>
          <cell r="H1759">
            <v>0</v>
          </cell>
          <cell r="I1759">
            <v>0</v>
          </cell>
          <cell r="J1759">
            <v>0</v>
          </cell>
          <cell r="K1759">
            <v>557087900.38999999</v>
          </cell>
        </row>
        <row r="1760">
          <cell r="B1760" t="str">
            <v>R_CC1c2</v>
          </cell>
          <cell r="C1760" t="str">
            <v>Closed-End Loans Sec By 1?4 Fam                             R_CC1c2</v>
          </cell>
          <cell r="D1760">
            <v>10551199521.110004</v>
          </cell>
          <cell r="E1760">
            <v>10551199521.110004</v>
          </cell>
          <cell r="F1760">
            <v>0</v>
          </cell>
          <cell r="G1760">
            <v>0</v>
          </cell>
          <cell r="H1760">
            <v>0</v>
          </cell>
          <cell r="I1760">
            <v>0</v>
          </cell>
          <cell r="J1760">
            <v>0</v>
          </cell>
          <cell r="K1760">
            <v>10551199521.110004</v>
          </cell>
        </row>
        <row r="1761">
          <cell r="B1761" t="str">
            <v>R_CC1c</v>
          </cell>
          <cell r="C1761" t="str">
            <v>Secured By 1?4 Family Resil Prop                            R_CC1c</v>
          </cell>
          <cell r="D1761">
            <v>15787402721.270004</v>
          </cell>
          <cell r="E1761">
            <v>15787402721.270004</v>
          </cell>
          <cell r="F1761">
            <v>0</v>
          </cell>
          <cell r="G1761">
            <v>0</v>
          </cell>
          <cell r="H1761">
            <v>0</v>
          </cell>
          <cell r="I1761">
            <v>0</v>
          </cell>
          <cell r="J1761">
            <v>0</v>
          </cell>
          <cell r="K1761">
            <v>15787402721.270004</v>
          </cell>
        </row>
        <row r="1762">
          <cell r="B1762">
            <v>102976</v>
          </cell>
          <cell r="C1762" t="str">
            <v>Negative Esc Multi-Family                                   102976</v>
          </cell>
          <cell r="D1762">
            <v>1274.76</v>
          </cell>
          <cell r="E1762">
            <v>1274.76</v>
          </cell>
          <cell r="F1762">
            <v>0</v>
          </cell>
          <cell r="G1762">
            <v>0</v>
          </cell>
          <cell r="H1762">
            <v>0</v>
          </cell>
          <cell r="I1762">
            <v>0</v>
          </cell>
          <cell r="J1762">
            <v>0</v>
          </cell>
          <cell r="K1762">
            <v>1274.76</v>
          </cell>
        </row>
        <row r="1763">
          <cell r="B1763">
            <v>102983</v>
          </cell>
          <cell r="C1763" t="str">
            <v>Negative Escrow-Multifam                                    102983</v>
          </cell>
          <cell r="D1763">
            <v>576800.71</v>
          </cell>
          <cell r="E1763">
            <v>576800.71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576800.71</v>
          </cell>
        </row>
        <row r="1764">
          <cell r="B1764">
            <v>103001</v>
          </cell>
          <cell r="C1764" t="str">
            <v>Multi-Fam-Fixed-Mccracken                                   103001</v>
          </cell>
          <cell r="D1764">
            <v>1020691768.53</v>
          </cell>
          <cell r="E1764">
            <v>1020691768.53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1020691768.53</v>
          </cell>
        </row>
        <row r="1765">
          <cell r="B1765">
            <v>103002</v>
          </cell>
          <cell r="C1765" t="str">
            <v>Multi-Family-Adj-Mccracke                                   103002</v>
          </cell>
          <cell r="D1765">
            <v>62760296.899999999</v>
          </cell>
          <cell r="E1765">
            <v>62760296.899999999</v>
          </cell>
          <cell r="F1765">
            <v>0</v>
          </cell>
          <cell r="G1765">
            <v>0</v>
          </cell>
          <cell r="H1765">
            <v>0</v>
          </cell>
          <cell r="I1765">
            <v>0</v>
          </cell>
          <cell r="J1765">
            <v>0</v>
          </cell>
          <cell r="K1765">
            <v>62760296.899999999</v>
          </cell>
        </row>
        <row r="1766">
          <cell r="B1766">
            <v>103006</v>
          </cell>
          <cell r="C1766" t="str">
            <v>Multi-Fam - Fixed Act/360                                   103006</v>
          </cell>
          <cell r="D1766">
            <v>7140333708.3299999</v>
          </cell>
          <cell r="E1766">
            <v>7140333708.3299999</v>
          </cell>
          <cell r="F1766">
            <v>0</v>
          </cell>
          <cell r="G1766">
            <v>0</v>
          </cell>
          <cell r="H1766">
            <v>0</v>
          </cell>
          <cell r="I1766">
            <v>0</v>
          </cell>
          <cell r="J1766">
            <v>0</v>
          </cell>
          <cell r="K1766">
            <v>7140333708.3299999</v>
          </cell>
        </row>
        <row r="1767">
          <cell r="B1767">
            <v>103007</v>
          </cell>
          <cell r="C1767" t="str">
            <v>Multi-Fam - Adj Act/360                                     103007</v>
          </cell>
          <cell r="D1767">
            <v>436890309.5</v>
          </cell>
          <cell r="E1767">
            <v>436890309.5</v>
          </cell>
          <cell r="F1767">
            <v>0</v>
          </cell>
          <cell r="G1767">
            <v>0</v>
          </cell>
          <cell r="H1767">
            <v>0</v>
          </cell>
          <cell r="I1767">
            <v>0</v>
          </cell>
          <cell r="J1767">
            <v>0</v>
          </cell>
          <cell r="K1767">
            <v>436890309.5</v>
          </cell>
        </row>
        <row r="1768">
          <cell r="B1768">
            <v>103009</v>
          </cell>
          <cell r="C1768" t="str">
            <v>Multifamily Bonds Fixed                                     103009</v>
          </cell>
          <cell r="D1768">
            <v>6418898.1299999999</v>
          </cell>
          <cell r="E1768">
            <v>6418898.1299999999</v>
          </cell>
          <cell r="F1768">
            <v>0</v>
          </cell>
          <cell r="G1768">
            <v>0</v>
          </cell>
          <cell r="H1768">
            <v>0</v>
          </cell>
          <cell r="I1768">
            <v>0</v>
          </cell>
          <cell r="J1768">
            <v>0</v>
          </cell>
          <cell r="K1768">
            <v>6418898.1299999999</v>
          </cell>
        </row>
        <row r="1769">
          <cell r="B1769">
            <v>103020</v>
          </cell>
          <cell r="C1769" t="str">
            <v>Off Line Part Multi Fam                                     103020</v>
          </cell>
          <cell r="D1769">
            <v>72146.710000000006</v>
          </cell>
          <cell r="E1769">
            <v>72146.710000000006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72146.710000000006</v>
          </cell>
        </row>
        <row r="1770">
          <cell r="B1770">
            <v>103033</v>
          </cell>
          <cell r="C1770" t="str">
            <v>Multi-Fam Mm Fx A/60                                        103033</v>
          </cell>
          <cell r="D1770">
            <v>84320526.799999997</v>
          </cell>
          <cell r="E1770">
            <v>84320526.799999997</v>
          </cell>
          <cell r="F1770">
            <v>0</v>
          </cell>
          <cell r="G1770">
            <v>0</v>
          </cell>
          <cell r="H1770">
            <v>0</v>
          </cell>
          <cell r="I1770">
            <v>0</v>
          </cell>
          <cell r="J1770">
            <v>0</v>
          </cell>
          <cell r="K1770">
            <v>84320526.799999997</v>
          </cell>
        </row>
        <row r="1771">
          <cell r="B1771">
            <v>103038</v>
          </cell>
          <cell r="C1771" t="str">
            <v>Multi-Fam Mm Fx Other                                       103038</v>
          </cell>
          <cell r="D1771">
            <v>12547547.85</v>
          </cell>
          <cell r="E1771">
            <v>12547547.85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12547547.85</v>
          </cell>
        </row>
        <row r="1772">
          <cell r="B1772">
            <v>103045</v>
          </cell>
          <cell r="C1772" t="str">
            <v>Multif Mm Fx Other Nt                                       103045</v>
          </cell>
          <cell r="D1772">
            <v>28428516.23</v>
          </cell>
          <cell r="E1772">
            <v>28428516.23</v>
          </cell>
          <cell r="F1772">
            <v>0</v>
          </cell>
          <cell r="G1772">
            <v>0</v>
          </cell>
          <cell r="H1772">
            <v>0</v>
          </cell>
          <cell r="I1772">
            <v>0</v>
          </cell>
          <cell r="J1772">
            <v>0</v>
          </cell>
          <cell r="K1772">
            <v>28428516.23</v>
          </cell>
        </row>
        <row r="1773">
          <cell r="B1773">
            <v>103055</v>
          </cell>
          <cell r="C1773" t="str">
            <v>Multi-Fam Mm Vr A/60                                        103055</v>
          </cell>
          <cell r="D1773">
            <v>347192429.75</v>
          </cell>
          <cell r="E1773">
            <v>347192429.75</v>
          </cell>
          <cell r="F1773">
            <v>0</v>
          </cell>
          <cell r="G1773">
            <v>0</v>
          </cell>
          <cell r="H1773">
            <v>0</v>
          </cell>
          <cell r="I1773">
            <v>0</v>
          </cell>
          <cell r="J1773">
            <v>0</v>
          </cell>
          <cell r="K1773">
            <v>347192429.75</v>
          </cell>
        </row>
        <row r="1774">
          <cell r="B1774">
            <v>103061</v>
          </cell>
          <cell r="C1774" t="str">
            <v>Multi-Fam Mm Vr Other                                       103061</v>
          </cell>
          <cell r="D1774">
            <v>13969704.779999999</v>
          </cell>
          <cell r="E1774">
            <v>13969704.779999999</v>
          </cell>
          <cell r="F1774">
            <v>0</v>
          </cell>
          <cell r="G1774">
            <v>0</v>
          </cell>
          <cell r="H1774">
            <v>0</v>
          </cell>
          <cell r="I1774">
            <v>0</v>
          </cell>
          <cell r="J1774">
            <v>0</v>
          </cell>
          <cell r="K1774">
            <v>13969704.779999999</v>
          </cell>
        </row>
        <row r="1775">
          <cell r="B1775">
            <v>103071</v>
          </cell>
          <cell r="C1775" t="str">
            <v>Pm Multi-Family-Fixd-Mc                                     103071</v>
          </cell>
          <cell r="D1775">
            <v>44446756.950000003</v>
          </cell>
          <cell r="E1775">
            <v>44446756.950000003</v>
          </cell>
          <cell r="F1775">
            <v>0</v>
          </cell>
          <cell r="G1775">
            <v>0</v>
          </cell>
          <cell r="H1775">
            <v>0</v>
          </cell>
          <cell r="I1775">
            <v>0</v>
          </cell>
          <cell r="J1775">
            <v>0</v>
          </cell>
          <cell r="K1775">
            <v>44446756.950000003</v>
          </cell>
        </row>
        <row r="1776">
          <cell r="B1776">
            <v>103072</v>
          </cell>
          <cell r="C1776" t="str">
            <v>Pm Multi-Family-Adj -Mc                                     103072</v>
          </cell>
          <cell r="D1776">
            <v>114934.85</v>
          </cell>
          <cell r="E1776">
            <v>114934.85</v>
          </cell>
          <cell r="F1776">
            <v>0</v>
          </cell>
          <cell r="G1776">
            <v>0</v>
          </cell>
          <cell r="H1776">
            <v>0</v>
          </cell>
          <cell r="I1776">
            <v>0</v>
          </cell>
          <cell r="J1776">
            <v>0</v>
          </cell>
          <cell r="K1776">
            <v>114934.85</v>
          </cell>
        </row>
        <row r="1777">
          <cell r="B1777">
            <v>103075</v>
          </cell>
          <cell r="C1777" t="str">
            <v>Pm Loc - Cre Balance-Mc                                     103075</v>
          </cell>
          <cell r="D1777">
            <v>13255.53</v>
          </cell>
          <cell r="E1777">
            <v>13255.53</v>
          </cell>
          <cell r="F1777">
            <v>0</v>
          </cell>
          <cell r="G1777">
            <v>0</v>
          </cell>
          <cell r="H1777">
            <v>0</v>
          </cell>
          <cell r="I1777">
            <v>0</v>
          </cell>
          <cell r="J1777">
            <v>0</v>
          </cell>
          <cell r="K1777">
            <v>13255.53</v>
          </cell>
        </row>
        <row r="1778">
          <cell r="B1778">
            <v>103076</v>
          </cell>
          <cell r="C1778" t="str">
            <v>Pm Multi-Fam Fix Act/360                                    103076</v>
          </cell>
          <cell r="D1778">
            <v>88313222.530000001</v>
          </cell>
          <cell r="E1778">
            <v>88313222.530000001</v>
          </cell>
          <cell r="F1778">
            <v>0</v>
          </cell>
          <cell r="G1778">
            <v>0</v>
          </cell>
          <cell r="H1778">
            <v>0</v>
          </cell>
          <cell r="I1778">
            <v>0</v>
          </cell>
          <cell r="J1778">
            <v>0</v>
          </cell>
          <cell r="K1778">
            <v>88313222.530000001</v>
          </cell>
        </row>
        <row r="1779">
          <cell r="B1779">
            <v>103077</v>
          </cell>
          <cell r="C1779" t="str">
            <v>Pm Multi-Fam -Adj Act/360                                   103077</v>
          </cell>
          <cell r="D1779">
            <v>0</v>
          </cell>
          <cell r="E1779">
            <v>0</v>
          </cell>
          <cell r="F1779">
            <v>0</v>
          </cell>
          <cell r="G1779">
            <v>0</v>
          </cell>
          <cell r="H1779">
            <v>0</v>
          </cell>
          <cell r="I1779">
            <v>0</v>
          </cell>
          <cell r="J1779">
            <v>0</v>
          </cell>
          <cell r="K1779">
            <v>0</v>
          </cell>
        </row>
        <row r="1780">
          <cell r="B1780">
            <v>103401</v>
          </cell>
          <cell r="C1780" t="str">
            <v>Contra Prin Mf - Fx - Mc                                    103401</v>
          </cell>
          <cell r="D1780">
            <v>-547281.67000000004</v>
          </cell>
          <cell r="E1780">
            <v>-547281.67000000004</v>
          </cell>
          <cell r="F1780">
            <v>0</v>
          </cell>
          <cell r="G1780">
            <v>0</v>
          </cell>
          <cell r="H1780">
            <v>0</v>
          </cell>
          <cell r="I1780">
            <v>0</v>
          </cell>
          <cell r="J1780">
            <v>0</v>
          </cell>
          <cell r="K1780">
            <v>-547281.67000000004</v>
          </cell>
        </row>
        <row r="1781">
          <cell r="B1781">
            <v>103402</v>
          </cell>
          <cell r="C1781" t="str">
            <v>Contra Prin Mf - Adj - Mc                                   103402</v>
          </cell>
          <cell r="D1781">
            <v>0</v>
          </cell>
          <cell r="E1781">
            <v>0</v>
          </cell>
          <cell r="F1781">
            <v>0</v>
          </cell>
          <cell r="G1781">
            <v>0</v>
          </cell>
          <cell r="H1781">
            <v>0</v>
          </cell>
          <cell r="I1781">
            <v>0</v>
          </cell>
          <cell r="J1781">
            <v>0</v>
          </cell>
          <cell r="K1781">
            <v>0</v>
          </cell>
        </row>
        <row r="1782">
          <cell r="B1782">
            <v>103406</v>
          </cell>
          <cell r="C1782" t="str">
            <v>Contra Prin Mf Fx Act/360                                   103406</v>
          </cell>
          <cell r="D1782">
            <v>-69630.28</v>
          </cell>
          <cell r="E1782">
            <v>-69630.28</v>
          </cell>
          <cell r="F1782">
            <v>0</v>
          </cell>
          <cell r="G1782">
            <v>0</v>
          </cell>
          <cell r="H1782">
            <v>0</v>
          </cell>
          <cell r="I1782">
            <v>0</v>
          </cell>
          <cell r="J1782">
            <v>0</v>
          </cell>
          <cell r="K1782">
            <v>-69630.28</v>
          </cell>
        </row>
        <row r="1783">
          <cell r="B1783">
            <v>103407</v>
          </cell>
          <cell r="C1783" t="str">
            <v>Contr Prin Mf Adj Act/360                                   103407</v>
          </cell>
          <cell r="D1783">
            <v>0</v>
          </cell>
          <cell r="E1783">
            <v>0</v>
          </cell>
          <cell r="F1783">
            <v>0</v>
          </cell>
          <cell r="G1783">
            <v>0</v>
          </cell>
          <cell r="H1783">
            <v>0</v>
          </cell>
          <cell r="I1783">
            <v>0</v>
          </cell>
          <cell r="J1783">
            <v>0</v>
          </cell>
          <cell r="K1783">
            <v>0</v>
          </cell>
        </row>
        <row r="1784">
          <cell r="B1784">
            <v>103430</v>
          </cell>
          <cell r="C1784" t="str">
            <v>Con Prin Off Line Part Mf                                   103430</v>
          </cell>
          <cell r="D1784">
            <v>-17433.29</v>
          </cell>
          <cell r="E1784">
            <v>-17433.29</v>
          </cell>
          <cell r="F1784">
            <v>0</v>
          </cell>
          <cell r="G1784">
            <v>0</v>
          </cell>
          <cell r="H1784">
            <v>0</v>
          </cell>
          <cell r="I1784">
            <v>0</v>
          </cell>
          <cell r="J1784">
            <v>0</v>
          </cell>
          <cell r="K1784">
            <v>-17433.29</v>
          </cell>
        </row>
        <row r="1785">
          <cell r="B1785">
            <v>103643</v>
          </cell>
          <cell r="C1785" t="str">
            <v>Fsb Multi-Fam Mm Fx A/60                                    103643</v>
          </cell>
          <cell r="D1785">
            <v>-4030.09</v>
          </cell>
          <cell r="E1785">
            <v>-4030.09</v>
          </cell>
          <cell r="F1785">
            <v>0</v>
          </cell>
          <cell r="G1785">
            <v>0</v>
          </cell>
          <cell r="H1785">
            <v>0</v>
          </cell>
          <cell r="I1785">
            <v>0</v>
          </cell>
          <cell r="J1785">
            <v>0</v>
          </cell>
          <cell r="K1785">
            <v>-4030.09</v>
          </cell>
        </row>
        <row r="1786">
          <cell r="B1786">
            <v>103648</v>
          </cell>
          <cell r="C1786" t="str">
            <v>Fsb Multi-Fam Mm Fx Other                                   103648</v>
          </cell>
          <cell r="D1786">
            <v>1392.72</v>
          </cell>
          <cell r="E1786">
            <v>1392.72</v>
          </cell>
          <cell r="F1786">
            <v>0</v>
          </cell>
          <cell r="G1786">
            <v>0</v>
          </cell>
          <cell r="H1786">
            <v>0</v>
          </cell>
          <cell r="I1786">
            <v>0</v>
          </cell>
          <cell r="J1786">
            <v>0</v>
          </cell>
          <cell r="K1786">
            <v>1392.72</v>
          </cell>
        </row>
        <row r="1787">
          <cell r="B1787">
            <v>103655</v>
          </cell>
          <cell r="C1787" t="str">
            <v>Fsb Multif Mm Fx Other Nt                                   103655</v>
          </cell>
          <cell r="D1787">
            <v>-23222.54</v>
          </cell>
          <cell r="E1787">
            <v>-23222.54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-23222.54</v>
          </cell>
        </row>
        <row r="1788">
          <cell r="B1788">
            <v>103665</v>
          </cell>
          <cell r="C1788" t="str">
            <v>Fsb Multi-Fam Mm Vr A/60                                    103665</v>
          </cell>
          <cell r="D1788">
            <v>-733854.53</v>
          </cell>
          <cell r="E1788">
            <v>-733854.53</v>
          </cell>
          <cell r="F1788">
            <v>0</v>
          </cell>
          <cell r="G1788">
            <v>0</v>
          </cell>
          <cell r="H1788">
            <v>0</v>
          </cell>
          <cell r="I1788">
            <v>0</v>
          </cell>
          <cell r="J1788">
            <v>0</v>
          </cell>
          <cell r="K1788">
            <v>-733854.53</v>
          </cell>
        </row>
        <row r="1789">
          <cell r="B1789">
            <v>103671</v>
          </cell>
          <cell r="C1789" t="str">
            <v>Fsb Multi-Fam Mm Vr Other                                   103671</v>
          </cell>
          <cell r="D1789">
            <v>-3868.51</v>
          </cell>
          <cell r="E1789">
            <v>-3868.51</v>
          </cell>
          <cell r="F1789">
            <v>0</v>
          </cell>
          <cell r="G1789">
            <v>0</v>
          </cell>
          <cell r="H1789">
            <v>0</v>
          </cell>
          <cell r="I1789">
            <v>0</v>
          </cell>
          <cell r="J1789">
            <v>0</v>
          </cell>
          <cell r="K1789">
            <v>-3868.51</v>
          </cell>
        </row>
        <row r="1790">
          <cell r="B1790">
            <v>109771</v>
          </cell>
          <cell r="C1790" t="str">
            <v>Fasb Multi-Fam -Fix-Mc                                      109771</v>
          </cell>
          <cell r="D1790">
            <v>-764319.89</v>
          </cell>
          <cell r="E1790">
            <v>-764319.89</v>
          </cell>
          <cell r="F1790">
            <v>0</v>
          </cell>
          <cell r="G1790">
            <v>0</v>
          </cell>
          <cell r="H1790">
            <v>0</v>
          </cell>
          <cell r="I1790">
            <v>0</v>
          </cell>
          <cell r="J1790">
            <v>0</v>
          </cell>
          <cell r="K1790">
            <v>-764319.89</v>
          </cell>
        </row>
        <row r="1791">
          <cell r="B1791">
            <v>109772</v>
          </cell>
          <cell r="C1791" t="str">
            <v>Fasb Multi-Fam -Adj-Mc                                      109772</v>
          </cell>
          <cell r="D1791">
            <v>-63010.91</v>
          </cell>
          <cell r="E1791">
            <v>-63010.91</v>
          </cell>
          <cell r="F1791">
            <v>0</v>
          </cell>
          <cell r="G1791">
            <v>0</v>
          </cell>
          <cell r="H1791">
            <v>0</v>
          </cell>
          <cell r="I1791">
            <v>0</v>
          </cell>
          <cell r="J1791">
            <v>0</v>
          </cell>
          <cell r="K1791">
            <v>-63010.91</v>
          </cell>
        </row>
        <row r="1792">
          <cell r="B1792">
            <v>109776</v>
          </cell>
          <cell r="C1792" t="str">
            <v>Fasb Mult-Fam-Fix Act/360                                   109776</v>
          </cell>
          <cell r="D1792">
            <v>-2068628.97</v>
          </cell>
          <cell r="E1792">
            <v>-2068628.97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-2068628.97</v>
          </cell>
        </row>
        <row r="1793">
          <cell r="B1793">
            <v>109777</v>
          </cell>
          <cell r="C1793" t="str">
            <v>Fasb Mult-Fam-Adj Act/360                                   109777</v>
          </cell>
          <cell r="D1793">
            <v>-183523.32</v>
          </cell>
          <cell r="E1793">
            <v>-183523.32</v>
          </cell>
          <cell r="F1793">
            <v>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-183523.32</v>
          </cell>
        </row>
        <row r="1794">
          <cell r="B1794">
            <v>109963</v>
          </cell>
          <cell r="C1794" t="str">
            <v>Pa Multi-Fam Mm Fx A/60                                     109963</v>
          </cell>
          <cell r="D1794">
            <v>6149.62</v>
          </cell>
          <cell r="E1794">
            <v>6149.62</v>
          </cell>
          <cell r="F1794">
            <v>0</v>
          </cell>
          <cell r="G1794">
            <v>0</v>
          </cell>
          <cell r="H1794">
            <v>0</v>
          </cell>
          <cell r="I1794">
            <v>0</v>
          </cell>
          <cell r="J1794">
            <v>0</v>
          </cell>
          <cell r="K1794">
            <v>6149.62</v>
          </cell>
        </row>
        <row r="1795">
          <cell r="B1795">
            <v>109968</v>
          </cell>
          <cell r="C1795" t="str">
            <v>Pa Multi-Fam Mm Fx Other                                    109968</v>
          </cell>
          <cell r="D1795">
            <v>-2729.17</v>
          </cell>
          <cell r="E1795">
            <v>-2729.17</v>
          </cell>
          <cell r="F1795">
            <v>0</v>
          </cell>
          <cell r="G1795">
            <v>0</v>
          </cell>
          <cell r="H1795">
            <v>0</v>
          </cell>
          <cell r="I1795">
            <v>0</v>
          </cell>
          <cell r="J1795">
            <v>0</v>
          </cell>
          <cell r="K1795">
            <v>-2729.17</v>
          </cell>
        </row>
        <row r="1796">
          <cell r="B1796">
            <v>109985</v>
          </cell>
          <cell r="C1796" t="str">
            <v>Pa Multi-Fam Mm Vr A/60                                     109985</v>
          </cell>
          <cell r="D1796">
            <v>22421.24</v>
          </cell>
          <cell r="E1796">
            <v>22421.24</v>
          </cell>
          <cell r="F1796">
            <v>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22421.24</v>
          </cell>
        </row>
        <row r="1797">
          <cell r="B1797">
            <v>109989</v>
          </cell>
          <cell r="C1797" t="str">
            <v>Pa Multi-Fam Mm Vr Other                                    109989</v>
          </cell>
          <cell r="D1797">
            <v>-54149.25</v>
          </cell>
          <cell r="E1797">
            <v>-54149.25</v>
          </cell>
          <cell r="F1797">
            <v>0</v>
          </cell>
          <cell r="G1797">
            <v>0</v>
          </cell>
          <cell r="H1797">
            <v>0</v>
          </cell>
          <cell r="I1797">
            <v>0</v>
          </cell>
          <cell r="J1797">
            <v>0</v>
          </cell>
          <cell r="K1797">
            <v>-54149.25</v>
          </cell>
        </row>
        <row r="1798">
          <cell r="B1798">
            <v>120071</v>
          </cell>
          <cell r="C1798" t="str">
            <v>Loans In Process Mccrack                                    120071</v>
          </cell>
          <cell r="D1798">
            <v>22918262.43</v>
          </cell>
          <cell r="E1798">
            <v>22918262.43</v>
          </cell>
          <cell r="F1798">
            <v>0</v>
          </cell>
          <cell r="G1798">
            <v>0</v>
          </cell>
          <cell r="H1798">
            <v>0</v>
          </cell>
          <cell r="I1798">
            <v>0</v>
          </cell>
          <cell r="J1798">
            <v>0</v>
          </cell>
          <cell r="K1798">
            <v>22918262.43</v>
          </cell>
        </row>
        <row r="1799">
          <cell r="B1799" t="str">
            <v>R_CC1d_1460</v>
          </cell>
          <cell r="C1799" t="str">
            <v>Secured By Mf (5 Or More) Resi Prop                         R_CC1d_1460</v>
          </cell>
          <cell r="D1799">
            <v>9305504642.4299984</v>
          </cell>
          <cell r="E1799">
            <v>9305504642.4299984</v>
          </cell>
          <cell r="F1799">
            <v>0</v>
          </cell>
          <cell r="G1799">
            <v>0</v>
          </cell>
          <cell r="H1799">
            <v>0</v>
          </cell>
          <cell r="I1799">
            <v>0</v>
          </cell>
          <cell r="J1799">
            <v>0</v>
          </cell>
          <cell r="K1799">
            <v>9305504642.4299984</v>
          </cell>
        </row>
        <row r="1800">
          <cell r="B1800">
            <v>126632</v>
          </cell>
          <cell r="C1800" t="str">
            <v>Chryslar Cap Cre Purchase Marks                             126632</v>
          </cell>
          <cell r="D1800">
            <v>0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</row>
        <row r="1801">
          <cell r="B1801">
            <v>127032</v>
          </cell>
          <cell r="C1801" t="str">
            <v>Chrysler Cap Cre Principal                                  127032</v>
          </cell>
          <cell r="D1801">
            <v>0</v>
          </cell>
          <cell r="E1801">
            <v>0</v>
          </cell>
          <cell r="F1801">
            <v>0</v>
          </cell>
          <cell r="G1801">
            <v>0</v>
          </cell>
          <cell r="H1801">
            <v>0</v>
          </cell>
          <cell r="I1801">
            <v>0</v>
          </cell>
          <cell r="J1801">
            <v>0</v>
          </cell>
          <cell r="K1801">
            <v>0</v>
          </cell>
        </row>
        <row r="1802">
          <cell r="B1802">
            <v>129132</v>
          </cell>
          <cell r="C1802" t="str">
            <v>Chrysler Cap Cre Fasb Def Fees&amp;Cost                         129132</v>
          </cell>
          <cell r="D1802">
            <v>0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</row>
        <row r="1803">
          <cell r="B1803">
            <v>131153</v>
          </cell>
          <cell r="C1803" t="str">
            <v>Real Estate Receivable - Other                              131153</v>
          </cell>
          <cell r="D1803">
            <v>0</v>
          </cell>
          <cell r="E1803">
            <v>0</v>
          </cell>
          <cell r="F1803">
            <v>30811182.43</v>
          </cell>
          <cell r="G1803">
            <v>0</v>
          </cell>
          <cell r="H1803">
            <v>0</v>
          </cell>
          <cell r="I1803">
            <v>30811182.43</v>
          </cell>
          <cell r="J1803">
            <v>0</v>
          </cell>
          <cell r="K1803">
            <v>30811182.43</v>
          </cell>
        </row>
        <row r="1804">
          <cell r="B1804">
            <v>131160</v>
          </cell>
          <cell r="C1804" t="str">
            <v>Real Estate - Other - Paydown                               131160</v>
          </cell>
          <cell r="D1804">
            <v>0</v>
          </cell>
          <cell r="E1804">
            <v>0</v>
          </cell>
          <cell r="F1804">
            <v>-833973.8</v>
          </cell>
          <cell r="G1804">
            <v>0</v>
          </cell>
          <cell r="H1804">
            <v>0</v>
          </cell>
          <cell r="I1804">
            <v>-833973.8</v>
          </cell>
          <cell r="J1804">
            <v>0</v>
          </cell>
          <cell r="K1804">
            <v>-833973.8</v>
          </cell>
        </row>
        <row r="1805">
          <cell r="B1805">
            <v>131163</v>
          </cell>
          <cell r="C1805" t="str">
            <v>Real Estate - Other - Sale                                  131163</v>
          </cell>
          <cell r="D1805">
            <v>0</v>
          </cell>
          <cell r="E1805">
            <v>0</v>
          </cell>
          <cell r="F1805">
            <v>-4200000</v>
          </cell>
          <cell r="G1805">
            <v>0</v>
          </cell>
          <cell r="H1805">
            <v>0</v>
          </cell>
          <cell r="I1805">
            <v>-4200000</v>
          </cell>
          <cell r="J1805">
            <v>0</v>
          </cell>
          <cell r="K1805">
            <v>-4200000</v>
          </cell>
        </row>
        <row r="1806">
          <cell r="B1806" t="str">
            <v>R_CC1e1_F160</v>
          </cell>
          <cell r="C1806" t="str">
            <v>Loans Sec By Owner Occ Nonfarm Nonr                         R_CC1e1_F160</v>
          </cell>
          <cell r="D1806">
            <v>0</v>
          </cell>
          <cell r="E1806">
            <v>0</v>
          </cell>
          <cell r="F1806">
            <v>25777208.629999999</v>
          </cell>
          <cell r="G1806">
            <v>0</v>
          </cell>
          <cell r="H1806">
            <v>0</v>
          </cell>
          <cell r="I1806">
            <v>25777208.629999999</v>
          </cell>
          <cell r="J1806">
            <v>0</v>
          </cell>
          <cell r="K1806">
            <v>25777208.629999999</v>
          </cell>
        </row>
        <row r="1807">
          <cell r="B1807">
            <v>101335</v>
          </cell>
          <cell r="C1807" t="str">
            <v>Participation Wire Cre                                      101335</v>
          </cell>
          <cell r="D1807">
            <v>-1377648.6399999999</v>
          </cell>
          <cell r="E1807">
            <v>-1377648.6399999999</v>
          </cell>
          <cell r="F1807">
            <v>0</v>
          </cell>
          <cell r="G1807">
            <v>0</v>
          </cell>
          <cell r="H1807">
            <v>0</v>
          </cell>
          <cell r="I1807">
            <v>0</v>
          </cell>
          <cell r="J1807">
            <v>0</v>
          </cell>
          <cell r="K1807">
            <v>-1377648.6399999999</v>
          </cell>
        </row>
        <row r="1808">
          <cell r="B1808">
            <v>101802</v>
          </cell>
          <cell r="C1808" t="str">
            <v>Closed Loan Sold Commercial (37)                            101802</v>
          </cell>
          <cell r="D1808">
            <v>0</v>
          </cell>
          <cell r="E1808">
            <v>0</v>
          </cell>
          <cell r="F1808">
            <v>0</v>
          </cell>
          <cell r="G1808">
            <v>0</v>
          </cell>
          <cell r="H1808">
            <v>0</v>
          </cell>
          <cell r="I1808">
            <v>0</v>
          </cell>
          <cell r="J1808">
            <v>0</v>
          </cell>
          <cell r="K1808">
            <v>0</v>
          </cell>
        </row>
        <row r="1809">
          <cell r="B1809">
            <v>102977</v>
          </cell>
          <cell r="C1809" t="str">
            <v>Negative Escrow For Cre                                     102977</v>
          </cell>
          <cell r="D1809">
            <v>297745.34999999998</v>
          </cell>
          <cell r="E1809">
            <v>297745.34999999998</v>
          </cell>
          <cell r="F1809">
            <v>0</v>
          </cell>
          <cell r="G1809">
            <v>0</v>
          </cell>
          <cell r="H1809">
            <v>0</v>
          </cell>
          <cell r="I1809">
            <v>0</v>
          </cell>
          <cell r="J1809">
            <v>0</v>
          </cell>
          <cell r="K1809">
            <v>297745.34999999998</v>
          </cell>
        </row>
        <row r="1810">
          <cell r="B1810">
            <v>102981</v>
          </cell>
          <cell r="C1810" t="str">
            <v>Neg Esc Non Res-Mccracken                                   102981</v>
          </cell>
          <cell r="D1810">
            <v>36163.57</v>
          </cell>
          <cell r="E1810">
            <v>36163.57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36163.57</v>
          </cell>
        </row>
        <row r="1811">
          <cell r="B1811">
            <v>103010</v>
          </cell>
          <cell r="C1811" t="str">
            <v>Non-Res Mtg-Fix-Mccracken                                   103010</v>
          </cell>
          <cell r="D1811">
            <v>383507515.58000004</v>
          </cell>
          <cell r="E1811">
            <v>383507515.58000004</v>
          </cell>
          <cell r="F1811">
            <v>0</v>
          </cell>
          <cell r="G1811">
            <v>0</v>
          </cell>
          <cell r="H1811">
            <v>0</v>
          </cell>
          <cell r="I1811">
            <v>0</v>
          </cell>
          <cell r="J1811">
            <v>0</v>
          </cell>
          <cell r="K1811">
            <v>383507515.58000004</v>
          </cell>
        </row>
        <row r="1812">
          <cell r="B1812">
            <v>103011</v>
          </cell>
          <cell r="C1812" t="str">
            <v>Non-Res Mtg-Adj-Mccracken                                   103011</v>
          </cell>
          <cell r="D1812">
            <v>0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</row>
        <row r="1813">
          <cell r="B1813">
            <v>103013</v>
          </cell>
          <cell r="C1813" t="str">
            <v>Non-Res Mtg-Own Oc-Fix-Mc                                   103013</v>
          </cell>
          <cell r="D1813">
            <v>22813738.629999999</v>
          </cell>
          <cell r="E1813">
            <v>22813738.629999999</v>
          </cell>
          <cell r="F1813">
            <v>0</v>
          </cell>
          <cell r="G1813">
            <v>0</v>
          </cell>
          <cell r="H1813">
            <v>0</v>
          </cell>
          <cell r="I1813">
            <v>0</v>
          </cell>
          <cell r="J1813">
            <v>0</v>
          </cell>
          <cell r="K1813">
            <v>22813738.629999999</v>
          </cell>
        </row>
        <row r="1814">
          <cell r="B1814">
            <v>103015</v>
          </cell>
          <cell r="C1814" t="str">
            <v>Nr Mtg Fixed Act/360                                        103015</v>
          </cell>
          <cell r="D1814">
            <v>1344862080.5899999</v>
          </cell>
          <cell r="E1814">
            <v>1344862080.5899999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1344862080.5899999</v>
          </cell>
        </row>
        <row r="1815">
          <cell r="B1815">
            <v>103016</v>
          </cell>
          <cell r="C1815" t="str">
            <v>Non-Res Mtg - Adj Act/360                                   103016</v>
          </cell>
          <cell r="D1815">
            <v>152113272.88999999</v>
          </cell>
          <cell r="E1815">
            <v>152113272.88999999</v>
          </cell>
          <cell r="F1815">
            <v>0</v>
          </cell>
          <cell r="G1815">
            <v>0</v>
          </cell>
          <cell r="H1815">
            <v>0</v>
          </cell>
          <cell r="I1815">
            <v>0</v>
          </cell>
          <cell r="J1815">
            <v>0</v>
          </cell>
          <cell r="K1815">
            <v>152113272.88999999</v>
          </cell>
        </row>
        <row r="1816">
          <cell r="B1816">
            <v>103017</v>
          </cell>
          <cell r="C1816" t="str">
            <v>Non-Res Mtg Oo F Act/360                                    103017</v>
          </cell>
          <cell r="D1816">
            <v>1130001.8600000001</v>
          </cell>
          <cell r="E1816">
            <v>1130001.8600000001</v>
          </cell>
          <cell r="F1816">
            <v>0</v>
          </cell>
          <cell r="G1816">
            <v>0</v>
          </cell>
          <cell r="H1816">
            <v>0</v>
          </cell>
          <cell r="I1816">
            <v>0</v>
          </cell>
          <cell r="J1816">
            <v>0</v>
          </cell>
          <cell r="K1816">
            <v>1130001.8600000001</v>
          </cell>
        </row>
        <row r="1817">
          <cell r="B1817">
            <v>103021</v>
          </cell>
          <cell r="C1817" t="str">
            <v>Charge Down Non Res Fx                                      103021</v>
          </cell>
          <cell r="D1817">
            <v>-2699.58</v>
          </cell>
          <cell r="E1817">
            <v>-2699.58</v>
          </cell>
          <cell r="F1817">
            <v>0</v>
          </cell>
          <cell r="G1817">
            <v>0</v>
          </cell>
          <cell r="H1817">
            <v>0</v>
          </cell>
          <cell r="I1817">
            <v>0</v>
          </cell>
          <cell r="J1817">
            <v>0</v>
          </cell>
          <cell r="K1817">
            <v>-2699.58</v>
          </cell>
        </row>
        <row r="1818">
          <cell r="B1818">
            <v>103080</v>
          </cell>
          <cell r="C1818" t="str">
            <v>Pm Non-Res Mtg-Fixed-Mc                                     103080</v>
          </cell>
          <cell r="D1818">
            <v>-499376.96</v>
          </cell>
          <cell r="E1818">
            <v>-499376.96</v>
          </cell>
          <cell r="F1818">
            <v>0</v>
          </cell>
          <cell r="G1818">
            <v>0</v>
          </cell>
          <cell r="H1818">
            <v>0</v>
          </cell>
          <cell r="I1818">
            <v>0</v>
          </cell>
          <cell r="J1818">
            <v>0</v>
          </cell>
          <cell r="K1818">
            <v>-499376.96</v>
          </cell>
        </row>
        <row r="1819">
          <cell r="B1819">
            <v>103081</v>
          </cell>
          <cell r="C1819" t="str">
            <v>Pm Non-Res Mtg-Adj - Mc                                     103081</v>
          </cell>
          <cell r="D1819">
            <v>0</v>
          </cell>
          <cell r="E1819">
            <v>0</v>
          </cell>
          <cell r="F1819">
            <v>0</v>
          </cell>
          <cell r="G1819">
            <v>0</v>
          </cell>
          <cell r="H1819">
            <v>0</v>
          </cell>
          <cell r="I1819">
            <v>0</v>
          </cell>
          <cell r="J1819">
            <v>0</v>
          </cell>
          <cell r="K1819">
            <v>0</v>
          </cell>
        </row>
        <row r="1820">
          <cell r="B1820">
            <v>103083</v>
          </cell>
          <cell r="C1820" t="str">
            <v>Pm Non-Res Mtg-Oo-Fx-Mc                                     103083</v>
          </cell>
          <cell r="D1820">
            <v>-15643.12</v>
          </cell>
          <cell r="E1820">
            <v>-15643.12</v>
          </cell>
          <cell r="F1820">
            <v>0</v>
          </cell>
          <cell r="G1820">
            <v>0</v>
          </cell>
          <cell r="H1820">
            <v>0</v>
          </cell>
          <cell r="I1820">
            <v>0</v>
          </cell>
          <cell r="J1820">
            <v>0</v>
          </cell>
          <cell r="K1820">
            <v>-15643.12</v>
          </cell>
        </row>
        <row r="1821">
          <cell r="B1821">
            <v>103085</v>
          </cell>
          <cell r="C1821" t="str">
            <v>Pm Nr Mtg Fixed Act/360                                     103085</v>
          </cell>
          <cell r="D1821">
            <v>-193952.08</v>
          </cell>
          <cell r="E1821">
            <v>-193952.08</v>
          </cell>
          <cell r="F1821">
            <v>0</v>
          </cell>
          <cell r="G1821">
            <v>0</v>
          </cell>
          <cell r="H1821">
            <v>0</v>
          </cell>
          <cell r="I1821">
            <v>0</v>
          </cell>
          <cell r="J1821">
            <v>0</v>
          </cell>
          <cell r="K1821">
            <v>-193952.08</v>
          </cell>
        </row>
        <row r="1822">
          <cell r="B1822">
            <v>103086</v>
          </cell>
          <cell r="C1822" t="str">
            <v>Pm Nr Mtg - Adj Act/360                                     103086</v>
          </cell>
          <cell r="D1822">
            <v>-418629.83</v>
          </cell>
          <cell r="E1822">
            <v>-418629.83</v>
          </cell>
          <cell r="F1822">
            <v>0</v>
          </cell>
          <cell r="G1822">
            <v>0</v>
          </cell>
          <cell r="H1822">
            <v>0</v>
          </cell>
          <cell r="I1822">
            <v>0</v>
          </cell>
          <cell r="J1822">
            <v>0</v>
          </cell>
          <cell r="K1822">
            <v>-418629.83</v>
          </cell>
        </row>
        <row r="1823">
          <cell r="B1823">
            <v>103165</v>
          </cell>
          <cell r="C1823" t="str">
            <v>Cre Mm Fixed A/360 Nmtc                                     103165</v>
          </cell>
          <cell r="D1823">
            <v>6073548.1500000004</v>
          </cell>
          <cell r="E1823">
            <v>6073548.1500000004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6073548.1500000004</v>
          </cell>
        </row>
        <row r="1824">
          <cell r="B1824">
            <v>103166</v>
          </cell>
          <cell r="C1824" t="str">
            <v>Fsb Cre Mm Fr A/60 Nmtc                                     103166</v>
          </cell>
          <cell r="D1824">
            <v>-4367.41</v>
          </cell>
          <cell r="E1824">
            <v>-4367.41</v>
          </cell>
          <cell r="F1824">
            <v>0</v>
          </cell>
          <cell r="G1824">
            <v>0</v>
          </cell>
          <cell r="H1824">
            <v>0</v>
          </cell>
          <cell r="I1824">
            <v>0</v>
          </cell>
          <cell r="J1824">
            <v>0</v>
          </cell>
          <cell r="K1824">
            <v>-4367.41</v>
          </cell>
        </row>
        <row r="1825">
          <cell r="B1825">
            <v>103170</v>
          </cell>
          <cell r="C1825" t="str">
            <v>Cre Mm Var A/360 Nmtc                                       103170</v>
          </cell>
          <cell r="D1825">
            <v>4096140.66</v>
          </cell>
          <cell r="E1825">
            <v>4096140.66</v>
          </cell>
          <cell r="F1825">
            <v>0</v>
          </cell>
          <cell r="G1825">
            <v>0</v>
          </cell>
          <cell r="H1825">
            <v>0</v>
          </cell>
          <cell r="I1825">
            <v>0</v>
          </cell>
          <cell r="J1825">
            <v>0</v>
          </cell>
          <cell r="K1825">
            <v>4096140.66</v>
          </cell>
        </row>
        <row r="1826">
          <cell r="B1826">
            <v>103171</v>
          </cell>
          <cell r="C1826" t="str">
            <v>Closed Fsb Cre Mm Vr A/60                                   103171</v>
          </cell>
          <cell r="D1826">
            <v>0</v>
          </cell>
          <cell r="E1826">
            <v>0</v>
          </cell>
          <cell r="F1826">
            <v>0</v>
          </cell>
          <cell r="G1826">
            <v>0</v>
          </cell>
          <cell r="H1826">
            <v>0</v>
          </cell>
          <cell r="I1826">
            <v>0</v>
          </cell>
          <cell r="J1826">
            <v>0</v>
          </cell>
          <cell r="K1826">
            <v>0</v>
          </cell>
        </row>
        <row r="1827">
          <cell r="B1827">
            <v>103185</v>
          </cell>
          <cell r="C1827" t="str">
            <v>Cre Fixed A/60 Nmtc Scdc                                    103185</v>
          </cell>
          <cell r="D1827">
            <v>18770817.02</v>
          </cell>
          <cell r="E1827">
            <v>18770817.02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18770817.02</v>
          </cell>
        </row>
        <row r="1828">
          <cell r="B1828">
            <v>103186</v>
          </cell>
          <cell r="C1828" t="str">
            <v>Fsb Cre Fx A/60 Nmtc Scdc                                   103186</v>
          </cell>
          <cell r="D1828">
            <v>-7963.89</v>
          </cell>
          <cell r="E1828">
            <v>-7963.89</v>
          </cell>
          <cell r="F1828">
            <v>0</v>
          </cell>
          <cell r="G1828">
            <v>0</v>
          </cell>
          <cell r="H1828">
            <v>0</v>
          </cell>
          <cell r="I1828">
            <v>0</v>
          </cell>
          <cell r="J1828">
            <v>0</v>
          </cell>
          <cell r="K1828">
            <v>-7963.89</v>
          </cell>
        </row>
        <row r="1829">
          <cell r="B1829">
            <v>103201</v>
          </cell>
          <cell r="C1829" t="str">
            <v>Cre Mm Fr A/60                                              103201</v>
          </cell>
          <cell r="D1829">
            <v>857203711.62</v>
          </cell>
          <cell r="E1829">
            <v>857203711.62</v>
          </cell>
          <cell r="F1829">
            <v>0</v>
          </cell>
          <cell r="G1829">
            <v>0</v>
          </cell>
          <cell r="H1829">
            <v>0</v>
          </cell>
          <cell r="I1829">
            <v>0</v>
          </cell>
          <cell r="J1829">
            <v>0</v>
          </cell>
          <cell r="K1829">
            <v>857203711.62</v>
          </cell>
        </row>
        <row r="1830">
          <cell r="B1830">
            <v>103205</v>
          </cell>
          <cell r="C1830" t="str">
            <v>Cre Mm Fr Oth                                               103205</v>
          </cell>
          <cell r="D1830">
            <v>52352451.600000001</v>
          </cell>
          <cell r="E1830">
            <v>52352451.600000001</v>
          </cell>
          <cell r="F1830">
            <v>0</v>
          </cell>
          <cell r="G1830">
            <v>0</v>
          </cell>
          <cell r="H1830">
            <v>0</v>
          </cell>
          <cell r="I1830">
            <v>0</v>
          </cell>
          <cell r="J1830">
            <v>0</v>
          </cell>
          <cell r="K1830">
            <v>52352451.600000001</v>
          </cell>
        </row>
        <row r="1831">
          <cell r="B1831">
            <v>103209</v>
          </cell>
          <cell r="C1831" t="str">
            <v>Cre Mm Fr A/60 Ntx                                          103209</v>
          </cell>
          <cell r="D1831">
            <v>17217704.870000001</v>
          </cell>
          <cell r="E1831">
            <v>17217704.870000001</v>
          </cell>
          <cell r="F1831">
            <v>0</v>
          </cell>
          <cell r="G1831">
            <v>0</v>
          </cell>
          <cell r="H1831">
            <v>0</v>
          </cell>
          <cell r="I1831">
            <v>0</v>
          </cell>
          <cell r="J1831">
            <v>0</v>
          </cell>
          <cell r="K1831">
            <v>17217704.870000001</v>
          </cell>
        </row>
        <row r="1832">
          <cell r="B1832">
            <v>103210</v>
          </cell>
          <cell r="C1832" t="str">
            <v>Cre Mm Fr A/60 Ntx Reit                                     103210</v>
          </cell>
          <cell r="D1832">
            <v>64408784.829999998</v>
          </cell>
          <cell r="E1832">
            <v>64408784.829999998</v>
          </cell>
          <cell r="F1832">
            <v>0</v>
          </cell>
          <cell r="G1832">
            <v>0</v>
          </cell>
          <cell r="H1832">
            <v>0</v>
          </cell>
          <cell r="I1832">
            <v>0</v>
          </cell>
          <cell r="J1832">
            <v>0</v>
          </cell>
          <cell r="K1832">
            <v>64408784.829999998</v>
          </cell>
        </row>
        <row r="1833">
          <cell r="B1833">
            <v>103213</v>
          </cell>
          <cell r="C1833" t="str">
            <v>Cre Mm Fr Oth Ntx 30/360                                    103213</v>
          </cell>
          <cell r="D1833">
            <v>0</v>
          </cell>
          <cell r="E1833">
            <v>0</v>
          </cell>
          <cell r="F1833">
            <v>0</v>
          </cell>
          <cell r="G1833">
            <v>0</v>
          </cell>
          <cell r="H1833">
            <v>0</v>
          </cell>
          <cell r="I1833">
            <v>0</v>
          </cell>
          <cell r="J1833">
            <v>0</v>
          </cell>
          <cell r="K1833">
            <v>0</v>
          </cell>
        </row>
        <row r="1834">
          <cell r="B1834">
            <v>103214</v>
          </cell>
          <cell r="C1834" t="str">
            <v>Cre Mm Fr Oth Ntx Reit                                      103214</v>
          </cell>
          <cell r="D1834">
            <v>522695.54</v>
          </cell>
          <cell r="E1834">
            <v>522695.54</v>
          </cell>
          <cell r="F1834">
            <v>0</v>
          </cell>
          <cell r="G1834">
            <v>0</v>
          </cell>
          <cell r="H1834">
            <v>0</v>
          </cell>
          <cell r="I1834">
            <v>0</v>
          </cell>
          <cell r="J1834">
            <v>0</v>
          </cell>
          <cell r="K1834">
            <v>522695.54</v>
          </cell>
        </row>
        <row r="1835">
          <cell r="B1835">
            <v>103217</v>
          </cell>
          <cell r="C1835" t="str">
            <v>Cre Mm Vr A/60                                              103217</v>
          </cell>
          <cell r="D1835">
            <v>4689498665.7600002</v>
          </cell>
          <cell r="E1835">
            <v>4689498665.7600002</v>
          </cell>
          <cell r="F1835">
            <v>0</v>
          </cell>
          <cell r="G1835">
            <v>0</v>
          </cell>
          <cell r="H1835">
            <v>0</v>
          </cell>
          <cell r="I1835">
            <v>0</v>
          </cell>
          <cell r="J1835">
            <v>0</v>
          </cell>
          <cell r="K1835">
            <v>4689498665.7600002</v>
          </cell>
        </row>
        <row r="1836">
          <cell r="B1836">
            <v>103221</v>
          </cell>
          <cell r="C1836" t="str">
            <v>Cre Mm Vr Oth                                               103221</v>
          </cell>
          <cell r="D1836">
            <v>85051640.230000004</v>
          </cell>
          <cell r="E1836">
            <v>85051640.230000004</v>
          </cell>
          <cell r="F1836">
            <v>0</v>
          </cell>
          <cell r="G1836">
            <v>0</v>
          </cell>
          <cell r="H1836">
            <v>0</v>
          </cell>
          <cell r="I1836">
            <v>0</v>
          </cell>
          <cell r="J1836">
            <v>0</v>
          </cell>
          <cell r="K1836">
            <v>85051640.230000004</v>
          </cell>
        </row>
        <row r="1837">
          <cell r="B1837">
            <v>103227</v>
          </cell>
          <cell r="C1837" t="str">
            <v>Cre Mm Vr A/60 Ntx                                          103227</v>
          </cell>
          <cell r="D1837">
            <v>43798202.799999997</v>
          </cell>
          <cell r="E1837">
            <v>43798202.799999997</v>
          </cell>
          <cell r="F1837">
            <v>0</v>
          </cell>
          <cell r="G1837">
            <v>0</v>
          </cell>
          <cell r="H1837">
            <v>0</v>
          </cell>
          <cell r="I1837">
            <v>0</v>
          </cell>
          <cell r="J1837">
            <v>0</v>
          </cell>
          <cell r="K1837">
            <v>43798202.799999997</v>
          </cell>
        </row>
        <row r="1838">
          <cell r="B1838">
            <v>103228</v>
          </cell>
          <cell r="C1838" t="str">
            <v>Cre Mm Vr A/60 Ntx Reit                                     103228</v>
          </cell>
          <cell r="D1838">
            <v>187357746.66</v>
          </cell>
          <cell r="E1838">
            <v>187357746.66</v>
          </cell>
          <cell r="F1838">
            <v>0</v>
          </cell>
          <cell r="G1838">
            <v>0</v>
          </cell>
          <cell r="H1838">
            <v>0</v>
          </cell>
          <cell r="I1838">
            <v>0</v>
          </cell>
          <cell r="J1838">
            <v>0</v>
          </cell>
          <cell r="K1838">
            <v>187357746.66</v>
          </cell>
        </row>
        <row r="1839">
          <cell r="B1839">
            <v>103237</v>
          </cell>
          <cell r="C1839" t="str">
            <v>Cre Oth Cns Vr A/60                                         103237</v>
          </cell>
          <cell r="D1839">
            <v>27191957.75</v>
          </cell>
          <cell r="E1839">
            <v>27191957.75</v>
          </cell>
          <cell r="F1839">
            <v>0</v>
          </cell>
          <cell r="G1839">
            <v>0</v>
          </cell>
          <cell r="H1839">
            <v>0</v>
          </cell>
          <cell r="I1839">
            <v>0</v>
          </cell>
          <cell r="J1839">
            <v>0</v>
          </cell>
          <cell r="K1839">
            <v>27191957.75</v>
          </cell>
        </row>
        <row r="1840">
          <cell r="B1840">
            <v>103306</v>
          </cell>
          <cell r="C1840" t="str">
            <v>Comm Loan Disb Cre                                          103306</v>
          </cell>
          <cell r="D1840">
            <v>19240002.25</v>
          </cell>
          <cell r="E1840">
            <v>19240002.25</v>
          </cell>
          <cell r="F1840">
            <v>0</v>
          </cell>
          <cell r="G1840">
            <v>0</v>
          </cell>
          <cell r="H1840">
            <v>0</v>
          </cell>
          <cell r="I1840">
            <v>0</v>
          </cell>
          <cell r="J1840">
            <v>0</v>
          </cell>
          <cell r="K1840">
            <v>19240002.25</v>
          </cell>
        </row>
        <row r="1841">
          <cell r="B1841">
            <v>103314</v>
          </cell>
          <cell r="C1841" t="str">
            <v>Closed C Cre Mm Fr Oth Nt                                   103314</v>
          </cell>
          <cell r="D1841">
            <v>0</v>
          </cell>
          <cell r="E1841">
            <v>0</v>
          </cell>
          <cell r="F1841">
            <v>0</v>
          </cell>
          <cell r="G1841">
            <v>0</v>
          </cell>
          <cell r="H1841">
            <v>0</v>
          </cell>
          <cell r="I1841">
            <v>0</v>
          </cell>
          <cell r="J1841">
            <v>0</v>
          </cell>
          <cell r="K1841">
            <v>0</v>
          </cell>
        </row>
        <row r="1842">
          <cell r="B1842">
            <v>103410</v>
          </cell>
          <cell r="C1842" t="str">
            <v>Contra Prin Nr Mtg Fx Mc                                    103410</v>
          </cell>
          <cell r="D1842">
            <v>13561.85</v>
          </cell>
          <cell r="E1842">
            <v>13561.85</v>
          </cell>
          <cell r="F1842">
            <v>0</v>
          </cell>
          <cell r="G1842">
            <v>0</v>
          </cell>
          <cell r="H1842">
            <v>0</v>
          </cell>
          <cell r="I1842">
            <v>0</v>
          </cell>
          <cell r="J1842">
            <v>0</v>
          </cell>
          <cell r="K1842">
            <v>13561.85</v>
          </cell>
        </row>
        <row r="1843">
          <cell r="B1843">
            <v>103413</v>
          </cell>
          <cell r="C1843" t="str">
            <v>Contr Prin Nr Mtg Oofx Mc                                   103413</v>
          </cell>
          <cell r="D1843">
            <v>0</v>
          </cell>
          <cell r="E1843">
            <v>0</v>
          </cell>
          <cell r="F1843">
            <v>0</v>
          </cell>
          <cell r="G1843">
            <v>0</v>
          </cell>
          <cell r="H1843">
            <v>0</v>
          </cell>
          <cell r="I1843">
            <v>0</v>
          </cell>
          <cell r="J1843">
            <v>0</v>
          </cell>
          <cell r="K1843">
            <v>0</v>
          </cell>
        </row>
        <row r="1844">
          <cell r="B1844">
            <v>103415</v>
          </cell>
          <cell r="C1844" t="str">
            <v>Con Prn Nr Mtg Fx Act/360                                   103415</v>
          </cell>
          <cell r="D1844">
            <v>-271299.28000000003</v>
          </cell>
          <cell r="E1844">
            <v>-271299.28000000003</v>
          </cell>
          <cell r="F1844">
            <v>0</v>
          </cell>
          <cell r="G1844">
            <v>0</v>
          </cell>
          <cell r="H1844">
            <v>0</v>
          </cell>
          <cell r="I1844">
            <v>0</v>
          </cell>
          <cell r="J1844">
            <v>0</v>
          </cell>
          <cell r="K1844">
            <v>-271299.28000000003</v>
          </cell>
        </row>
        <row r="1845">
          <cell r="B1845">
            <v>103437</v>
          </cell>
          <cell r="C1845" t="str">
            <v>Nan Com Re (37)                                             103437</v>
          </cell>
          <cell r="D1845">
            <v>0</v>
          </cell>
          <cell r="E1845">
            <v>0</v>
          </cell>
          <cell r="F1845">
            <v>0</v>
          </cell>
          <cell r="G1845">
            <v>0</v>
          </cell>
          <cell r="H1845">
            <v>0</v>
          </cell>
          <cell r="I1845">
            <v>0</v>
          </cell>
          <cell r="J1845">
            <v>0</v>
          </cell>
          <cell r="K1845">
            <v>0</v>
          </cell>
        </row>
        <row r="1846">
          <cell r="B1846">
            <v>103447</v>
          </cell>
          <cell r="C1846" t="str">
            <v>Nan Com Real Est Fixed 47                                   103447</v>
          </cell>
          <cell r="D1846">
            <v>0</v>
          </cell>
          <cell r="E1846">
            <v>0</v>
          </cell>
          <cell r="F1846">
            <v>0</v>
          </cell>
          <cell r="G1846">
            <v>0</v>
          </cell>
          <cell r="H1846">
            <v>0</v>
          </cell>
          <cell r="I1846">
            <v>0</v>
          </cell>
          <cell r="J1846">
            <v>0</v>
          </cell>
          <cell r="K1846">
            <v>0</v>
          </cell>
        </row>
        <row r="1847">
          <cell r="B1847">
            <v>103601</v>
          </cell>
          <cell r="C1847" t="str">
            <v>Fe Pa Cre Mdmkt Fr T                                        103601</v>
          </cell>
          <cell r="D1847">
            <v>-1866038.58</v>
          </cell>
          <cell r="E1847">
            <v>-1866038.58</v>
          </cell>
          <cell r="F1847">
            <v>0</v>
          </cell>
          <cell r="G1847">
            <v>0</v>
          </cell>
          <cell r="H1847">
            <v>0</v>
          </cell>
          <cell r="I1847">
            <v>0</v>
          </cell>
          <cell r="J1847">
            <v>0</v>
          </cell>
          <cell r="K1847">
            <v>-1866038.58</v>
          </cell>
        </row>
        <row r="1848">
          <cell r="B1848">
            <v>103617</v>
          </cell>
          <cell r="C1848" t="str">
            <v>Fe Pa Cre Mdmkt Vr T                                        103617</v>
          </cell>
          <cell r="D1848">
            <v>280626.23</v>
          </cell>
          <cell r="E1848">
            <v>280626.23</v>
          </cell>
          <cell r="F1848">
            <v>0</v>
          </cell>
          <cell r="G1848">
            <v>0</v>
          </cell>
          <cell r="H1848">
            <v>0</v>
          </cell>
          <cell r="I1848">
            <v>0</v>
          </cell>
          <cell r="J1848">
            <v>0</v>
          </cell>
          <cell r="K1848">
            <v>280626.23</v>
          </cell>
        </row>
        <row r="1849">
          <cell r="B1849">
            <v>103640</v>
          </cell>
          <cell r="C1849" t="str">
            <v>Off Line Part Non Res                                       103640</v>
          </cell>
          <cell r="D1849">
            <v>0</v>
          </cell>
          <cell r="E1849">
            <v>0</v>
          </cell>
          <cell r="F1849">
            <v>0</v>
          </cell>
          <cell r="G1849">
            <v>0</v>
          </cell>
          <cell r="H1849">
            <v>0</v>
          </cell>
          <cell r="I1849">
            <v>0</v>
          </cell>
          <cell r="J1849">
            <v>0</v>
          </cell>
          <cell r="K1849">
            <v>0</v>
          </cell>
        </row>
        <row r="1850">
          <cell r="B1850">
            <v>103737</v>
          </cell>
          <cell r="C1850" t="str">
            <v>Nan Com Real Est Vr Tf 37                                   103737</v>
          </cell>
          <cell r="D1850">
            <v>0</v>
          </cell>
          <cell r="E1850">
            <v>0</v>
          </cell>
          <cell r="F1850">
            <v>0</v>
          </cell>
          <cell r="G1850">
            <v>0</v>
          </cell>
          <cell r="H1850">
            <v>0</v>
          </cell>
          <cell r="I1850">
            <v>0</v>
          </cell>
          <cell r="J1850">
            <v>0</v>
          </cell>
          <cell r="K1850">
            <v>0</v>
          </cell>
        </row>
        <row r="1851">
          <cell r="B1851">
            <v>109301</v>
          </cell>
          <cell r="C1851" t="str">
            <v>Pur Act Dis Cre Mm Fixed                                    109301</v>
          </cell>
          <cell r="D1851">
            <v>77321.36</v>
          </cell>
          <cell r="E1851">
            <v>77321.36</v>
          </cell>
          <cell r="F1851">
            <v>0</v>
          </cell>
          <cell r="G1851">
            <v>0</v>
          </cell>
          <cell r="H1851">
            <v>0</v>
          </cell>
          <cell r="I1851">
            <v>0</v>
          </cell>
          <cell r="J1851">
            <v>0</v>
          </cell>
          <cell r="K1851">
            <v>77321.36</v>
          </cell>
        </row>
        <row r="1852">
          <cell r="B1852">
            <v>109305</v>
          </cell>
          <cell r="C1852" t="str">
            <v>Pur Act Dis Cre Mm Fix Ot                                   109305</v>
          </cell>
          <cell r="D1852">
            <v>-70469.8</v>
          </cell>
          <cell r="E1852">
            <v>-70469.8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-70469.8</v>
          </cell>
        </row>
        <row r="1853">
          <cell r="B1853">
            <v>109309</v>
          </cell>
          <cell r="C1853" t="str">
            <v>Pa Dis Cre Mm Fix A/60 Nt                                   109309</v>
          </cell>
          <cell r="D1853">
            <v>0</v>
          </cell>
          <cell r="E1853">
            <v>0</v>
          </cell>
          <cell r="F1853">
            <v>0</v>
          </cell>
          <cell r="G1853">
            <v>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</row>
        <row r="1854">
          <cell r="B1854">
            <v>109317</v>
          </cell>
          <cell r="C1854" t="str">
            <v>Pur Act Dis Cre Mm V A/60                                   109317</v>
          </cell>
          <cell r="D1854">
            <v>-26210.19</v>
          </cell>
          <cell r="E1854">
            <v>-26210.19</v>
          </cell>
          <cell r="F1854">
            <v>0</v>
          </cell>
          <cell r="G1854">
            <v>0</v>
          </cell>
          <cell r="H1854">
            <v>0</v>
          </cell>
          <cell r="I1854">
            <v>0</v>
          </cell>
          <cell r="J1854">
            <v>0</v>
          </cell>
          <cell r="K1854">
            <v>-26210.19</v>
          </cell>
        </row>
        <row r="1855">
          <cell r="B1855">
            <v>109321</v>
          </cell>
          <cell r="C1855" t="str">
            <v>Pur Act Dis Cre Mm V Oth                                    109321</v>
          </cell>
          <cell r="D1855">
            <v>-259978.91</v>
          </cell>
          <cell r="E1855">
            <v>-259978.91</v>
          </cell>
          <cell r="F1855">
            <v>0</v>
          </cell>
          <cell r="G1855">
            <v>0</v>
          </cell>
          <cell r="H1855">
            <v>0</v>
          </cell>
          <cell r="I1855">
            <v>0</v>
          </cell>
          <cell r="J1855">
            <v>0</v>
          </cell>
          <cell r="K1855">
            <v>-259978.91</v>
          </cell>
        </row>
        <row r="1856">
          <cell r="B1856">
            <v>109327</v>
          </cell>
          <cell r="C1856" t="str">
            <v>Pur Act Dis Cre Mm                                          109327</v>
          </cell>
          <cell r="D1856">
            <v>28931.69</v>
          </cell>
          <cell r="E1856">
            <v>28931.69</v>
          </cell>
          <cell r="F1856">
            <v>0</v>
          </cell>
          <cell r="G1856">
            <v>0</v>
          </cell>
          <cell r="H1856">
            <v>0</v>
          </cell>
          <cell r="I1856">
            <v>0</v>
          </cell>
          <cell r="J1856">
            <v>0</v>
          </cell>
          <cell r="K1856">
            <v>28931.69</v>
          </cell>
        </row>
        <row r="1857">
          <cell r="B1857">
            <v>109328</v>
          </cell>
          <cell r="C1857" t="str">
            <v>Pur Act Dis Cre Mm                                          109328</v>
          </cell>
          <cell r="D1857">
            <v>104534.42</v>
          </cell>
          <cell r="E1857">
            <v>104534.42</v>
          </cell>
          <cell r="F1857">
            <v>0</v>
          </cell>
          <cell r="G1857">
            <v>0</v>
          </cell>
          <cell r="H1857">
            <v>0</v>
          </cell>
          <cell r="I1857">
            <v>0</v>
          </cell>
          <cell r="J1857">
            <v>0</v>
          </cell>
          <cell r="K1857">
            <v>104534.42</v>
          </cell>
        </row>
        <row r="1858">
          <cell r="B1858">
            <v>109402</v>
          </cell>
          <cell r="C1858" t="str">
            <v>Pur Acct Cre Mm F Uncol                                     109402</v>
          </cell>
          <cell r="D1858">
            <v>28136.02</v>
          </cell>
          <cell r="E1858">
            <v>28136.02</v>
          </cell>
          <cell r="F1858">
            <v>0</v>
          </cell>
          <cell r="G1858">
            <v>0</v>
          </cell>
          <cell r="H1858">
            <v>0</v>
          </cell>
          <cell r="I1858">
            <v>0</v>
          </cell>
          <cell r="J1858">
            <v>0</v>
          </cell>
          <cell r="K1858">
            <v>28136.02</v>
          </cell>
        </row>
        <row r="1859">
          <cell r="B1859">
            <v>109437</v>
          </cell>
          <cell r="C1859" t="str">
            <v>Nan Fasb Com Re 37                                          109437</v>
          </cell>
          <cell r="D1859">
            <v>0</v>
          </cell>
          <cell r="E1859">
            <v>0</v>
          </cell>
          <cell r="F1859">
            <v>0</v>
          </cell>
          <cell r="G1859">
            <v>0</v>
          </cell>
          <cell r="H1859">
            <v>0</v>
          </cell>
          <cell r="I1859">
            <v>0</v>
          </cell>
          <cell r="J1859">
            <v>0</v>
          </cell>
          <cell r="K1859">
            <v>0</v>
          </cell>
        </row>
        <row r="1860">
          <cell r="B1860">
            <v>109447</v>
          </cell>
          <cell r="C1860" t="str">
            <v>Fasb Comm Real Est Fix 47                                   109447</v>
          </cell>
          <cell r="D1860">
            <v>0</v>
          </cell>
          <cell r="E1860">
            <v>0</v>
          </cell>
          <cell r="F1860">
            <v>0</v>
          </cell>
          <cell r="G1860">
            <v>0</v>
          </cell>
          <cell r="H1860">
            <v>0</v>
          </cell>
          <cell r="I1860">
            <v>0</v>
          </cell>
          <cell r="J1860">
            <v>0</v>
          </cell>
          <cell r="K1860">
            <v>0</v>
          </cell>
        </row>
        <row r="1861">
          <cell r="B1861">
            <v>109467</v>
          </cell>
          <cell r="C1861" t="str">
            <v>Fasb Com Real Est Vr Tf37                                   109467</v>
          </cell>
          <cell r="D1861">
            <v>0</v>
          </cell>
          <cell r="E1861">
            <v>0</v>
          </cell>
          <cell r="F1861">
            <v>0</v>
          </cell>
          <cell r="G1861">
            <v>0</v>
          </cell>
          <cell r="H1861">
            <v>0</v>
          </cell>
          <cell r="I1861">
            <v>0</v>
          </cell>
          <cell r="J1861">
            <v>0</v>
          </cell>
          <cell r="K1861">
            <v>0</v>
          </cell>
        </row>
        <row r="1862">
          <cell r="B1862">
            <v>109608</v>
          </cell>
          <cell r="C1862" t="str">
            <v>Nan Comm Fees In Process                                    109608</v>
          </cell>
          <cell r="D1862">
            <v>0</v>
          </cell>
          <cell r="E1862">
            <v>0</v>
          </cell>
          <cell r="F1862">
            <v>0</v>
          </cell>
          <cell r="G1862">
            <v>0</v>
          </cell>
          <cell r="H1862">
            <v>0</v>
          </cell>
          <cell r="I1862">
            <v>0</v>
          </cell>
          <cell r="J1862">
            <v>0</v>
          </cell>
          <cell r="K1862">
            <v>0</v>
          </cell>
        </row>
        <row r="1863">
          <cell r="B1863">
            <v>109775</v>
          </cell>
          <cell r="C1863" t="str">
            <v>Fasb Loc-Cre Balanc Mc                                      109775</v>
          </cell>
          <cell r="D1863">
            <v>-4427.17</v>
          </cell>
          <cell r="E1863">
            <v>-4427.17</v>
          </cell>
          <cell r="F1863">
            <v>0</v>
          </cell>
          <cell r="G1863">
            <v>0</v>
          </cell>
          <cell r="H1863">
            <v>0</v>
          </cell>
          <cell r="I1863">
            <v>0</v>
          </cell>
          <cell r="J1863">
            <v>0</v>
          </cell>
          <cell r="K1863">
            <v>-4427.17</v>
          </cell>
        </row>
        <row r="1864">
          <cell r="B1864">
            <v>109780</v>
          </cell>
          <cell r="C1864" t="str">
            <v>Fasb Non-Re Mtg-Fix-Mc                                      109780</v>
          </cell>
          <cell r="D1864">
            <v>-444177.2</v>
          </cell>
          <cell r="E1864">
            <v>-444177.2</v>
          </cell>
          <cell r="F1864">
            <v>0</v>
          </cell>
          <cell r="G1864">
            <v>0</v>
          </cell>
          <cell r="H1864">
            <v>0</v>
          </cell>
          <cell r="I1864">
            <v>0</v>
          </cell>
          <cell r="J1864">
            <v>0</v>
          </cell>
          <cell r="K1864">
            <v>-444177.2</v>
          </cell>
        </row>
        <row r="1865">
          <cell r="B1865">
            <v>109781</v>
          </cell>
          <cell r="C1865" t="str">
            <v>Fasb Non-Re Mtg-Adj-Mc                                      109781</v>
          </cell>
          <cell r="D1865">
            <v>-14633.93</v>
          </cell>
          <cell r="E1865">
            <v>-14633.93</v>
          </cell>
          <cell r="F1865">
            <v>0</v>
          </cell>
          <cell r="G1865">
            <v>0</v>
          </cell>
          <cell r="H1865">
            <v>0</v>
          </cell>
          <cell r="I1865">
            <v>0</v>
          </cell>
          <cell r="J1865">
            <v>0</v>
          </cell>
          <cell r="K1865">
            <v>-14633.93</v>
          </cell>
        </row>
        <row r="1866">
          <cell r="B1866">
            <v>109783</v>
          </cell>
          <cell r="C1866" t="str">
            <v>Fasb N R Mtg-Oo-Fix-Mc                                      109783</v>
          </cell>
          <cell r="D1866">
            <v>-24044.09</v>
          </cell>
          <cell r="E1866">
            <v>-24044.09</v>
          </cell>
          <cell r="F1866">
            <v>0</v>
          </cell>
          <cell r="G1866">
            <v>0</v>
          </cell>
          <cell r="H1866">
            <v>0</v>
          </cell>
          <cell r="I1866">
            <v>0</v>
          </cell>
          <cell r="J1866">
            <v>0</v>
          </cell>
          <cell r="K1866">
            <v>-24044.09</v>
          </cell>
        </row>
        <row r="1867">
          <cell r="B1867">
            <v>109785</v>
          </cell>
          <cell r="C1867" t="str">
            <v>Fasb Nr Mtg Fixed Act/360                                   109785</v>
          </cell>
          <cell r="D1867">
            <v>-765674.08</v>
          </cell>
          <cell r="E1867">
            <v>-765674.08</v>
          </cell>
          <cell r="F1867">
            <v>0</v>
          </cell>
          <cell r="G1867">
            <v>0</v>
          </cell>
          <cell r="H1867">
            <v>0</v>
          </cell>
          <cell r="I1867">
            <v>0</v>
          </cell>
          <cell r="J1867">
            <v>0</v>
          </cell>
          <cell r="K1867">
            <v>-765674.08</v>
          </cell>
        </row>
        <row r="1868">
          <cell r="B1868">
            <v>109786</v>
          </cell>
          <cell r="C1868" t="str">
            <v>Fasb Nr Mtg - Adj Act/360                                   109786</v>
          </cell>
          <cell r="D1868">
            <v>-119207.53</v>
          </cell>
          <cell r="E1868">
            <v>-119207.53</v>
          </cell>
          <cell r="F1868">
            <v>0</v>
          </cell>
          <cell r="G1868">
            <v>0</v>
          </cell>
          <cell r="H1868">
            <v>0</v>
          </cell>
          <cell r="I1868">
            <v>0</v>
          </cell>
          <cell r="J1868">
            <v>0</v>
          </cell>
          <cell r="K1868">
            <v>-119207.53</v>
          </cell>
        </row>
        <row r="1869">
          <cell r="B1869">
            <v>109787</v>
          </cell>
          <cell r="C1869" t="str">
            <v>Fasb Nr Mtg Oo F Act/360                                    109787</v>
          </cell>
          <cell r="D1869">
            <v>-1634.48</v>
          </cell>
          <cell r="E1869">
            <v>-1634.48</v>
          </cell>
          <cell r="F1869">
            <v>0</v>
          </cell>
          <cell r="G1869">
            <v>0</v>
          </cell>
          <cell r="H1869">
            <v>0</v>
          </cell>
          <cell r="I1869">
            <v>0</v>
          </cell>
          <cell r="J1869">
            <v>0</v>
          </cell>
          <cell r="K1869">
            <v>-1634.48</v>
          </cell>
        </row>
        <row r="1870">
          <cell r="B1870">
            <v>109801</v>
          </cell>
          <cell r="C1870" t="str">
            <v>Fasb Cre Mm Fr A/60                                         109801</v>
          </cell>
          <cell r="D1870">
            <v>-182389.23</v>
          </cell>
          <cell r="E1870">
            <v>-182389.23</v>
          </cell>
          <cell r="F1870">
            <v>0</v>
          </cell>
          <cell r="G1870">
            <v>0</v>
          </cell>
          <cell r="H1870">
            <v>0</v>
          </cell>
          <cell r="I1870">
            <v>0</v>
          </cell>
          <cell r="J1870">
            <v>0</v>
          </cell>
          <cell r="K1870">
            <v>-182389.23</v>
          </cell>
        </row>
        <row r="1871">
          <cell r="B1871">
            <v>109803</v>
          </cell>
          <cell r="C1871" t="str">
            <v>Fasb Cre Mm N/A                                             109803</v>
          </cell>
          <cell r="D1871">
            <v>84583.93</v>
          </cell>
          <cell r="E1871">
            <v>84583.93</v>
          </cell>
          <cell r="F1871">
            <v>0</v>
          </cell>
          <cell r="G1871">
            <v>0</v>
          </cell>
          <cell r="H1871">
            <v>0</v>
          </cell>
          <cell r="I1871">
            <v>0</v>
          </cell>
          <cell r="J1871">
            <v>0</v>
          </cell>
          <cell r="K1871">
            <v>84583.93</v>
          </cell>
        </row>
        <row r="1872">
          <cell r="B1872">
            <v>109805</v>
          </cell>
          <cell r="C1872" t="str">
            <v>Fasb Cre Mm Fr Oth                                          109805</v>
          </cell>
          <cell r="D1872">
            <v>9183.0300000000007</v>
          </cell>
          <cell r="E1872">
            <v>9183.0300000000007</v>
          </cell>
          <cell r="F1872">
            <v>0</v>
          </cell>
          <cell r="G1872">
            <v>0</v>
          </cell>
          <cell r="H1872">
            <v>0</v>
          </cell>
          <cell r="I1872">
            <v>0</v>
          </cell>
          <cell r="J1872">
            <v>0</v>
          </cell>
          <cell r="K1872">
            <v>9183.0300000000007</v>
          </cell>
        </row>
        <row r="1873">
          <cell r="B1873">
            <v>109809</v>
          </cell>
          <cell r="C1873" t="str">
            <v>Fasb Cre Mm Fr A/60 Ntx                                     109809</v>
          </cell>
          <cell r="D1873">
            <v>5749.6</v>
          </cell>
          <cell r="E1873">
            <v>5749.6</v>
          </cell>
          <cell r="F1873">
            <v>0</v>
          </cell>
          <cell r="G1873">
            <v>0</v>
          </cell>
          <cell r="H1873">
            <v>0</v>
          </cell>
          <cell r="I1873">
            <v>0</v>
          </cell>
          <cell r="J1873">
            <v>0</v>
          </cell>
          <cell r="K1873">
            <v>5749.6</v>
          </cell>
        </row>
        <row r="1874">
          <cell r="B1874">
            <v>109810</v>
          </cell>
          <cell r="C1874" t="str">
            <v>Fasb Cre Mm Fr A/60 Ntx R                                   109810</v>
          </cell>
          <cell r="D1874">
            <v>-54190.51</v>
          </cell>
          <cell r="E1874">
            <v>-54190.51</v>
          </cell>
          <cell r="F1874">
            <v>0</v>
          </cell>
          <cell r="G1874">
            <v>0</v>
          </cell>
          <cell r="H1874">
            <v>0</v>
          </cell>
          <cell r="I1874">
            <v>0</v>
          </cell>
          <cell r="J1874">
            <v>0</v>
          </cell>
          <cell r="K1874">
            <v>-54190.51</v>
          </cell>
        </row>
        <row r="1875">
          <cell r="B1875">
            <v>109814</v>
          </cell>
          <cell r="C1875" t="str">
            <v>Fasb Cre Mm Fr Oth Ntx Re                                   109814</v>
          </cell>
          <cell r="D1875">
            <v>3808</v>
          </cell>
          <cell r="E1875">
            <v>3808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3808</v>
          </cell>
        </row>
        <row r="1876">
          <cell r="B1876">
            <v>109817</v>
          </cell>
          <cell r="C1876" t="str">
            <v>Fasb Cre Mm Vr A/60                                         109817</v>
          </cell>
          <cell r="D1876">
            <v>-8238466.3300000001</v>
          </cell>
          <cell r="E1876">
            <v>-8238466.3300000001</v>
          </cell>
          <cell r="F1876">
            <v>0</v>
          </cell>
          <cell r="G1876">
            <v>0</v>
          </cell>
          <cell r="H1876">
            <v>0</v>
          </cell>
          <cell r="I1876">
            <v>0</v>
          </cell>
          <cell r="J1876">
            <v>0</v>
          </cell>
          <cell r="K1876">
            <v>-8238466.3300000001</v>
          </cell>
        </row>
        <row r="1877">
          <cell r="B1877">
            <v>109821</v>
          </cell>
          <cell r="C1877" t="str">
            <v>Fasb Cre Mm Vr Oth                                          109821</v>
          </cell>
          <cell r="D1877">
            <v>24298.27</v>
          </cell>
          <cell r="E1877">
            <v>24298.27</v>
          </cell>
          <cell r="F1877">
            <v>0</v>
          </cell>
          <cell r="G1877">
            <v>0</v>
          </cell>
          <cell r="H1877">
            <v>0</v>
          </cell>
          <cell r="I1877">
            <v>0</v>
          </cell>
          <cell r="J1877">
            <v>0</v>
          </cell>
          <cell r="K1877">
            <v>24298.27</v>
          </cell>
        </row>
        <row r="1878">
          <cell r="B1878">
            <v>109827</v>
          </cell>
          <cell r="C1878" t="str">
            <v>Fasb Cre Mm Vr A/60 Ntx                                     109827</v>
          </cell>
          <cell r="D1878">
            <v>13218.04</v>
          </cell>
          <cell r="E1878">
            <v>13218.04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13218.04</v>
          </cell>
        </row>
        <row r="1879">
          <cell r="B1879">
            <v>109828</v>
          </cell>
          <cell r="C1879" t="str">
            <v>Fasb Cre Mm Vr A/60 Ntx R                                   109828</v>
          </cell>
          <cell r="D1879">
            <v>-216718.07999999999</v>
          </cell>
          <cell r="E1879">
            <v>-216718.07999999999</v>
          </cell>
          <cell r="F1879">
            <v>0</v>
          </cell>
          <cell r="G1879">
            <v>0</v>
          </cell>
          <cell r="H1879">
            <v>0</v>
          </cell>
          <cell r="I1879">
            <v>0</v>
          </cell>
          <cell r="J1879">
            <v>0</v>
          </cell>
          <cell r="K1879">
            <v>-216718.07999999999</v>
          </cell>
        </row>
        <row r="1880">
          <cell r="B1880">
            <v>109840</v>
          </cell>
          <cell r="C1880" t="str">
            <v>Commercial Real Estate Fe                                   109840</v>
          </cell>
          <cell r="D1880">
            <v>-753327.91</v>
          </cell>
          <cell r="E1880">
            <v>-753327.91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-753327.91</v>
          </cell>
        </row>
        <row r="1881">
          <cell r="B1881">
            <v>109914</v>
          </cell>
          <cell r="C1881" t="str">
            <v>Closed C Fas Cre Mm Fr Oth Ntx R                            109914</v>
          </cell>
          <cell r="D1881">
            <v>0</v>
          </cell>
          <cell r="E1881">
            <v>0</v>
          </cell>
          <cell r="F1881">
            <v>0</v>
          </cell>
          <cell r="G1881">
            <v>0</v>
          </cell>
          <cell r="H1881">
            <v>0</v>
          </cell>
          <cell r="I1881">
            <v>0</v>
          </cell>
          <cell r="J1881">
            <v>0</v>
          </cell>
          <cell r="K1881">
            <v>0</v>
          </cell>
        </row>
        <row r="1882">
          <cell r="B1882">
            <v>126649</v>
          </cell>
          <cell r="C1882" t="str">
            <v>Cre Mdmkt Vr Tax Act/360                                   126649</v>
          </cell>
          <cell r="D1882">
            <v>-2189219.36</v>
          </cell>
          <cell r="E1882">
            <v>-2189219.36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-2189219.36</v>
          </cell>
        </row>
        <row r="1883">
          <cell r="B1883" t="str">
            <v>R_CC1e2_F161</v>
          </cell>
          <cell r="C1883" t="str">
            <v>Loans Sec By Other Nonfarm Nonresi                          R_CC1e2_F161</v>
          </cell>
          <cell r="D1883">
            <v>7960196152.4800014</v>
          </cell>
          <cell r="E1883">
            <v>7960196152.4800014</v>
          </cell>
          <cell r="F1883">
            <v>0</v>
          </cell>
          <cell r="G1883">
            <v>0</v>
          </cell>
          <cell r="H1883">
            <v>0</v>
          </cell>
          <cell r="I1883">
            <v>0</v>
          </cell>
          <cell r="J1883">
            <v>0</v>
          </cell>
          <cell r="K1883">
            <v>7960196152.4800014</v>
          </cell>
        </row>
        <row r="1884">
          <cell r="B1884" t="str">
            <v>R_CC1e</v>
          </cell>
          <cell r="C1884" t="str">
            <v>Secured By Nonfarm Nonresi Prop                             R_CC1e</v>
          </cell>
          <cell r="D1884">
            <v>7960196152.4800014</v>
          </cell>
          <cell r="E1884">
            <v>7960196152.4800014</v>
          </cell>
          <cell r="F1884">
            <v>25777208.629999999</v>
          </cell>
          <cell r="G1884">
            <v>0</v>
          </cell>
          <cell r="H1884">
            <v>0</v>
          </cell>
          <cell r="I1884">
            <v>25777208.629999999</v>
          </cell>
          <cell r="J1884">
            <v>0</v>
          </cell>
          <cell r="K1884">
            <v>7985973361.1100016</v>
          </cell>
        </row>
        <row r="1885">
          <cell r="B1885" t="str">
            <v>R_CC1</v>
          </cell>
          <cell r="C1885" t="str">
            <v>Loans Secured By Real Estate                                R_CC1</v>
          </cell>
          <cell r="D1885">
            <v>33971777463.310005</v>
          </cell>
          <cell r="E1885">
            <v>33971777463.310005</v>
          </cell>
          <cell r="F1885">
            <v>29597671.899999999</v>
          </cell>
          <cell r="G1885">
            <v>0</v>
          </cell>
          <cell r="H1885">
            <v>0</v>
          </cell>
          <cell r="I1885">
            <v>29597671.899999999</v>
          </cell>
          <cell r="J1885">
            <v>0</v>
          </cell>
          <cell r="K1885">
            <v>34001375135.210003</v>
          </cell>
        </row>
        <row r="1886">
          <cell r="B1886">
            <v>121021</v>
          </cell>
          <cell r="C1886" t="str">
            <v>Interco Loan Sov/Sta                                        121021</v>
          </cell>
          <cell r="D1886">
            <v>0</v>
          </cell>
          <cell r="E1886">
            <v>0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</row>
        <row r="1887">
          <cell r="B1887">
            <v>121022</v>
          </cell>
          <cell r="C1887" t="str">
            <v>Interco Loan Sov/Lmi                                        121022</v>
          </cell>
          <cell r="D1887">
            <v>0</v>
          </cell>
          <cell r="E1887">
            <v>0</v>
          </cell>
          <cell r="F1887">
            <v>0</v>
          </cell>
          <cell r="G1887">
            <v>0</v>
          </cell>
          <cell r="H1887">
            <v>0</v>
          </cell>
          <cell r="I1887">
            <v>0</v>
          </cell>
          <cell r="J1887">
            <v>0</v>
          </cell>
          <cell r="K1887">
            <v>0</v>
          </cell>
        </row>
        <row r="1888">
          <cell r="B1888">
            <v>121025</v>
          </cell>
          <cell r="C1888" t="str">
            <v>Loan Cayman                                                 121025</v>
          </cell>
          <cell r="D1888">
            <v>0</v>
          </cell>
          <cell r="E1888">
            <v>0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</row>
        <row r="1889">
          <cell r="B1889">
            <v>121026</v>
          </cell>
          <cell r="C1889" t="str">
            <v>Loan Cayman - Bancorp                                       121026</v>
          </cell>
          <cell r="D1889">
            <v>0</v>
          </cell>
          <cell r="E1889">
            <v>0</v>
          </cell>
          <cell r="F1889">
            <v>0</v>
          </cell>
          <cell r="G1889">
            <v>0</v>
          </cell>
          <cell r="H1889">
            <v>0</v>
          </cell>
          <cell r="I1889">
            <v>0</v>
          </cell>
          <cell r="J1889">
            <v>0</v>
          </cell>
          <cell r="K1889">
            <v>0</v>
          </cell>
        </row>
        <row r="1890">
          <cell r="B1890">
            <v>121027</v>
          </cell>
          <cell r="C1890" t="str">
            <v>Loan A Notes Cayman                                         121027</v>
          </cell>
          <cell r="D1890">
            <v>0</v>
          </cell>
          <cell r="E1890">
            <v>0</v>
          </cell>
          <cell r="F1890">
            <v>0</v>
          </cell>
          <cell r="G1890">
            <v>0</v>
          </cell>
          <cell r="H1890">
            <v>0</v>
          </cell>
          <cell r="I1890">
            <v>0</v>
          </cell>
          <cell r="J1890">
            <v>0</v>
          </cell>
          <cell r="K1890">
            <v>0</v>
          </cell>
        </row>
        <row r="1891">
          <cell r="B1891">
            <v>121029</v>
          </cell>
          <cell r="C1891" t="str">
            <v>Interco Loan - Icbc                                         121029</v>
          </cell>
          <cell r="D1891">
            <v>0</v>
          </cell>
          <cell r="E1891">
            <v>0</v>
          </cell>
          <cell r="F1891">
            <v>0</v>
          </cell>
          <cell r="G1891">
            <v>0</v>
          </cell>
          <cell r="H1891">
            <v>0</v>
          </cell>
          <cell r="I1891">
            <v>0</v>
          </cell>
          <cell r="J1891">
            <v>0</v>
          </cell>
          <cell r="K1891">
            <v>0</v>
          </cell>
        </row>
        <row r="1892">
          <cell r="B1892">
            <v>121033</v>
          </cell>
          <cell r="C1892" t="str">
            <v>Loan - Sovereign Bank                                       121033</v>
          </cell>
          <cell r="D1892">
            <v>0</v>
          </cell>
          <cell r="E1892">
            <v>0</v>
          </cell>
          <cell r="F1892">
            <v>0</v>
          </cell>
          <cell r="G1892">
            <v>0</v>
          </cell>
          <cell r="H1892">
            <v>0</v>
          </cell>
          <cell r="I1892">
            <v>0</v>
          </cell>
          <cell r="J1892">
            <v>0</v>
          </cell>
          <cell r="K1892">
            <v>0</v>
          </cell>
        </row>
        <row r="1893">
          <cell r="B1893">
            <v>121036</v>
          </cell>
          <cell r="C1893" t="str">
            <v>Loan To Sovereign Bk-6023                                   121036</v>
          </cell>
          <cell r="D1893">
            <v>0</v>
          </cell>
          <cell r="E1893">
            <v>0</v>
          </cell>
          <cell r="F1893">
            <v>0</v>
          </cell>
          <cell r="G1893">
            <v>0</v>
          </cell>
          <cell r="H1893">
            <v>0</v>
          </cell>
          <cell r="I1893">
            <v>0</v>
          </cell>
          <cell r="J1893">
            <v>0</v>
          </cell>
          <cell r="K1893">
            <v>0</v>
          </cell>
        </row>
        <row r="1894">
          <cell r="B1894">
            <v>121040</v>
          </cell>
          <cell r="C1894" t="str">
            <v>Loan Sovereign Bank                                         121040</v>
          </cell>
          <cell r="D1894">
            <v>0</v>
          </cell>
          <cell r="E1894">
            <v>0</v>
          </cell>
          <cell r="F1894">
            <v>0</v>
          </cell>
          <cell r="G1894">
            <v>0</v>
          </cell>
          <cell r="H1894">
            <v>0</v>
          </cell>
          <cell r="I1894">
            <v>0</v>
          </cell>
          <cell r="J1894">
            <v>0</v>
          </cell>
          <cell r="K1894">
            <v>0</v>
          </cell>
        </row>
        <row r="1895">
          <cell r="B1895">
            <v>121043</v>
          </cell>
          <cell r="C1895" t="str">
            <v>Interco Loans Sov Leasing                                   121043</v>
          </cell>
          <cell r="D1895">
            <v>0</v>
          </cell>
          <cell r="E1895">
            <v>0</v>
          </cell>
          <cell r="F1895">
            <v>0</v>
          </cell>
          <cell r="G1895">
            <v>0</v>
          </cell>
          <cell r="H1895">
            <v>0</v>
          </cell>
          <cell r="I1895">
            <v>0</v>
          </cell>
          <cell r="J1895">
            <v>0</v>
          </cell>
          <cell r="K1895">
            <v>0</v>
          </cell>
        </row>
        <row r="1896">
          <cell r="B1896">
            <v>121044</v>
          </cell>
          <cell r="C1896" t="str">
            <v>Interco Loan Sov From Sfg                                   121044</v>
          </cell>
          <cell r="D1896">
            <v>0</v>
          </cell>
          <cell r="E1896">
            <v>0</v>
          </cell>
          <cell r="F1896">
            <v>0</v>
          </cell>
          <cell r="G1896">
            <v>0</v>
          </cell>
          <cell r="H1896">
            <v>0</v>
          </cell>
          <cell r="I1896">
            <v>0</v>
          </cell>
          <cell r="J1896">
            <v>0</v>
          </cell>
          <cell r="K1896">
            <v>0</v>
          </cell>
        </row>
        <row r="1897">
          <cell r="B1897">
            <v>121048</v>
          </cell>
          <cell r="C1897" t="str">
            <v>Interco Class B Pecs Note                                   121048</v>
          </cell>
          <cell r="D1897">
            <v>0</v>
          </cell>
          <cell r="E1897">
            <v>0</v>
          </cell>
          <cell r="F1897">
            <v>0</v>
          </cell>
          <cell r="G1897">
            <v>0</v>
          </cell>
          <cell r="H1897">
            <v>0</v>
          </cell>
          <cell r="I1897">
            <v>0</v>
          </cell>
          <cell r="J1897">
            <v>0</v>
          </cell>
          <cell r="K1897">
            <v>0</v>
          </cell>
        </row>
        <row r="1898">
          <cell r="B1898">
            <v>121071</v>
          </cell>
          <cell r="C1898" t="str">
            <v>Scdc Loan To Sov Bank                                       121071</v>
          </cell>
          <cell r="D1898">
            <v>0</v>
          </cell>
          <cell r="E1898">
            <v>0</v>
          </cell>
          <cell r="F1898">
            <v>0</v>
          </cell>
          <cell r="G1898">
            <v>0</v>
          </cell>
          <cell r="H1898">
            <v>0</v>
          </cell>
          <cell r="I1898">
            <v>0</v>
          </cell>
          <cell r="J1898">
            <v>0</v>
          </cell>
          <cell r="K1898">
            <v>0</v>
          </cell>
        </row>
        <row r="1899">
          <cell r="B1899">
            <v>121073</v>
          </cell>
          <cell r="C1899" t="str">
            <v>Interco Loan Iccr                                           121073</v>
          </cell>
          <cell r="D1899">
            <v>0</v>
          </cell>
          <cell r="E1899">
            <v>0</v>
          </cell>
          <cell r="F1899">
            <v>0</v>
          </cell>
          <cell r="G1899">
            <v>0</v>
          </cell>
          <cell r="H1899">
            <v>0</v>
          </cell>
          <cell r="I1899">
            <v>0</v>
          </cell>
          <cell r="J1899">
            <v>0</v>
          </cell>
          <cell r="K1899">
            <v>0</v>
          </cell>
        </row>
        <row r="1900">
          <cell r="B1900">
            <v>121085</v>
          </cell>
          <cell r="C1900" t="str">
            <v>Intercompany Loan Icic                                      121085</v>
          </cell>
          <cell r="D1900">
            <v>0</v>
          </cell>
          <cell r="E1900">
            <v>0</v>
          </cell>
          <cell r="F1900">
            <v>0</v>
          </cell>
          <cell r="G1900">
            <v>0</v>
          </cell>
          <cell r="H1900">
            <v>0</v>
          </cell>
          <cell r="I1900">
            <v>0</v>
          </cell>
          <cell r="J1900">
            <v>0</v>
          </cell>
          <cell r="K1900">
            <v>0</v>
          </cell>
        </row>
        <row r="1901">
          <cell r="B1901">
            <v>125501</v>
          </cell>
          <cell r="C1901" t="str">
            <v>Loan To Shusa                                               125501</v>
          </cell>
          <cell r="D1901">
            <v>0</v>
          </cell>
          <cell r="E1901">
            <v>138824481.28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138824481.28</v>
          </cell>
        </row>
        <row r="1902">
          <cell r="B1902">
            <v>125508</v>
          </cell>
          <cell r="C1902" t="str">
            <v>Elim Loan To Shusa                                          125508</v>
          </cell>
          <cell r="D1902">
            <v>0</v>
          </cell>
          <cell r="E1902">
            <v>-138824481.28</v>
          </cell>
          <cell r="F1902">
            <v>0</v>
          </cell>
          <cell r="G1902">
            <v>0</v>
          </cell>
          <cell r="H1902">
            <v>0</v>
          </cell>
          <cell r="I1902">
            <v>0</v>
          </cell>
          <cell r="J1902">
            <v>0</v>
          </cell>
          <cell r="K1902">
            <v>-138824481.28</v>
          </cell>
        </row>
        <row r="1903">
          <cell r="B1903" t="str">
            <v>R_CC10a_F162</v>
          </cell>
          <cell r="C1903" t="str">
            <v>Leases To Indiv For Personal Exp                            R_CC10a_F162</v>
          </cell>
          <cell r="D1903">
            <v>0</v>
          </cell>
          <cell r="E1903">
            <v>0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</row>
        <row r="1904">
          <cell r="B1904">
            <v>125070</v>
          </cell>
          <cell r="C1904" t="str">
            <v>Gross Recevble-Cevf-Lease                                   125070</v>
          </cell>
          <cell r="D1904">
            <v>75177270.799999997</v>
          </cell>
          <cell r="E1904">
            <v>75177270.799999997</v>
          </cell>
          <cell r="F1904">
            <v>0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75177270.799999997</v>
          </cell>
        </row>
        <row r="1905">
          <cell r="B1905">
            <v>125074</v>
          </cell>
          <cell r="C1905" t="str">
            <v>Gross Recevble-Lev Leases                                   125074</v>
          </cell>
          <cell r="D1905">
            <v>154165125.19999999</v>
          </cell>
          <cell r="E1905">
            <v>154165125.19999999</v>
          </cell>
          <cell r="F1905">
            <v>0</v>
          </cell>
          <cell r="G1905">
            <v>0</v>
          </cell>
          <cell r="H1905">
            <v>0</v>
          </cell>
          <cell r="I1905">
            <v>0</v>
          </cell>
          <cell r="J1905">
            <v>0</v>
          </cell>
          <cell r="K1905">
            <v>154165125.19999999</v>
          </cell>
        </row>
        <row r="1906">
          <cell r="B1906">
            <v>125080</v>
          </cell>
          <cell r="C1906" t="str">
            <v>Unearned-Cevf-Leases                                        125080</v>
          </cell>
          <cell r="D1906">
            <v>-6082007.7599999998</v>
          </cell>
          <cell r="E1906">
            <v>-6082007.7599999998</v>
          </cell>
          <cell r="F1906">
            <v>0</v>
          </cell>
          <cell r="G1906">
            <v>0</v>
          </cell>
          <cell r="H1906">
            <v>0</v>
          </cell>
          <cell r="I1906">
            <v>0</v>
          </cell>
          <cell r="J1906">
            <v>0</v>
          </cell>
          <cell r="K1906">
            <v>-6082007.7599999998</v>
          </cell>
        </row>
        <row r="1907">
          <cell r="B1907">
            <v>125084</v>
          </cell>
          <cell r="C1907" t="str">
            <v>Unearned-Lev Leases                                         125084</v>
          </cell>
          <cell r="D1907">
            <v>-20215183.829999998</v>
          </cell>
          <cell r="E1907">
            <v>-20215183.829999998</v>
          </cell>
          <cell r="F1907">
            <v>0</v>
          </cell>
          <cell r="G1907">
            <v>0</v>
          </cell>
          <cell r="H1907">
            <v>0</v>
          </cell>
          <cell r="I1907">
            <v>0</v>
          </cell>
          <cell r="J1907">
            <v>0</v>
          </cell>
          <cell r="K1907">
            <v>-20215183.829999998</v>
          </cell>
        </row>
        <row r="1908">
          <cell r="B1908">
            <v>125086</v>
          </cell>
          <cell r="C1908" t="str">
            <v>Gross Recevble-Muni-Lease                                   125086</v>
          </cell>
          <cell r="D1908">
            <v>472075235.06999999</v>
          </cell>
          <cell r="E1908">
            <v>472075235.06999999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472075235.06999999</v>
          </cell>
        </row>
        <row r="1909">
          <cell r="B1909">
            <v>125088</v>
          </cell>
          <cell r="C1909" t="str">
            <v>Unearned-Muni-Leases                                        125088</v>
          </cell>
          <cell r="D1909">
            <v>-26199804.349999998</v>
          </cell>
          <cell r="E1909">
            <v>-26199804.349999998</v>
          </cell>
          <cell r="F1909">
            <v>0</v>
          </cell>
          <cell r="G1909">
            <v>0</v>
          </cell>
          <cell r="H1909">
            <v>0</v>
          </cell>
          <cell r="I1909">
            <v>0</v>
          </cell>
          <cell r="J1909">
            <v>0</v>
          </cell>
          <cell r="K1909">
            <v>-26199804.349999998</v>
          </cell>
        </row>
        <row r="1910">
          <cell r="B1910">
            <v>125170</v>
          </cell>
          <cell r="C1910" t="str">
            <v>Leverage Lease Loan Pyble                                   125170</v>
          </cell>
          <cell r="D1910">
            <v>-91861849.760000005</v>
          </cell>
          <cell r="E1910">
            <v>-91861849.760000005</v>
          </cell>
          <cell r="F1910">
            <v>0</v>
          </cell>
          <cell r="G1910">
            <v>0</v>
          </cell>
          <cell r="H1910">
            <v>0</v>
          </cell>
          <cell r="I1910">
            <v>0</v>
          </cell>
          <cell r="J1910">
            <v>0</v>
          </cell>
          <cell r="K1910">
            <v>-91861849.760000005</v>
          </cell>
        </row>
        <row r="1911">
          <cell r="B1911">
            <v>125270</v>
          </cell>
          <cell r="C1911" t="str">
            <v>Leverage Lease Int Pyble                                    125270</v>
          </cell>
          <cell r="D1911">
            <v>-32704088.43</v>
          </cell>
          <cell r="E1911">
            <v>-32704088.43</v>
          </cell>
          <cell r="F1911">
            <v>0</v>
          </cell>
          <cell r="G1911">
            <v>0</v>
          </cell>
          <cell r="H1911">
            <v>0</v>
          </cell>
          <cell r="I1911">
            <v>0</v>
          </cell>
          <cell r="J1911">
            <v>0</v>
          </cell>
          <cell r="K1911">
            <v>-32704088.43</v>
          </cell>
        </row>
        <row r="1912">
          <cell r="B1912">
            <v>127500</v>
          </cell>
          <cell r="C1912" t="str">
            <v>Contract Receivable- Tl                                     127500</v>
          </cell>
          <cell r="D1912">
            <v>467700251.07999998</v>
          </cell>
          <cell r="E1912">
            <v>467700251.07999998</v>
          </cell>
          <cell r="F1912">
            <v>0</v>
          </cell>
          <cell r="G1912">
            <v>0</v>
          </cell>
          <cell r="H1912">
            <v>0</v>
          </cell>
          <cell r="I1912">
            <v>0</v>
          </cell>
          <cell r="J1912">
            <v>0</v>
          </cell>
          <cell r="K1912">
            <v>467700251.07999998</v>
          </cell>
        </row>
        <row r="1913">
          <cell r="B1913">
            <v>127510</v>
          </cell>
          <cell r="C1913" t="str">
            <v>Unearned Finance Inc - Tl                                   127510</v>
          </cell>
          <cell r="D1913">
            <v>-70755806.120000005</v>
          </cell>
          <cell r="E1913">
            <v>-70755806.120000005</v>
          </cell>
          <cell r="F1913">
            <v>0</v>
          </cell>
          <cell r="G1913">
            <v>0</v>
          </cell>
          <cell r="H1913">
            <v>0</v>
          </cell>
          <cell r="I1913">
            <v>0</v>
          </cell>
          <cell r="J1913">
            <v>0</v>
          </cell>
          <cell r="K1913">
            <v>-70755806.120000005</v>
          </cell>
        </row>
        <row r="1914">
          <cell r="B1914">
            <v>127550</v>
          </cell>
          <cell r="C1914" t="str">
            <v>Resid Recvble-Cevf-Leases                                   127550</v>
          </cell>
          <cell r="D1914">
            <v>160033067.24000001</v>
          </cell>
          <cell r="E1914">
            <v>160033067.24000001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160033067.24000001</v>
          </cell>
        </row>
        <row r="1915">
          <cell r="B1915">
            <v>127551</v>
          </cell>
          <cell r="C1915" t="str">
            <v>Res Recevble-Lev Leases                                     127551</v>
          </cell>
          <cell r="D1915">
            <v>49399443.729999997</v>
          </cell>
          <cell r="E1915">
            <v>49399443.729999997</v>
          </cell>
          <cell r="F1915">
            <v>0</v>
          </cell>
          <cell r="G1915">
            <v>0</v>
          </cell>
          <cell r="H1915">
            <v>0</v>
          </cell>
          <cell r="I1915">
            <v>0</v>
          </cell>
          <cell r="J1915">
            <v>0</v>
          </cell>
          <cell r="K1915">
            <v>49399443.729999997</v>
          </cell>
        </row>
        <row r="1916">
          <cell r="B1916">
            <v>127560</v>
          </cell>
          <cell r="C1916" t="str">
            <v>Resid Unearnd-Cevf-Leases                                   127560</v>
          </cell>
          <cell r="D1916">
            <v>-110445388.34999999</v>
          </cell>
          <cell r="E1916">
            <v>-110445388.34999999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-110445388.34999999</v>
          </cell>
        </row>
        <row r="1917">
          <cell r="B1917">
            <v>129720</v>
          </cell>
          <cell r="C1917" t="str">
            <v>Fasb-Cevf-Leases                                            129720</v>
          </cell>
          <cell r="D1917">
            <v>1277305.83</v>
          </cell>
          <cell r="E1917">
            <v>1277305.83</v>
          </cell>
          <cell r="F1917">
            <v>0</v>
          </cell>
          <cell r="G1917">
            <v>0</v>
          </cell>
          <cell r="H1917">
            <v>0</v>
          </cell>
          <cell r="I1917">
            <v>0</v>
          </cell>
          <cell r="J1917">
            <v>0</v>
          </cell>
          <cell r="K1917">
            <v>1277305.83</v>
          </cell>
        </row>
        <row r="1918">
          <cell r="B1918">
            <v>181354</v>
          </cell>
          <cell r="C1918" t="str">
            <v>Lease Property Tax Rec--Cap Leases                          181354</v>
          </cell>
          <cell r="D1918">
            <v>0</v>
          </cell>
          <cell r="E1918">
            <v>0</v>
          </cell>
          <cell r="F1918">
            <v>0</v>
          </cell>
          <cell r="G1918">
            <v>0</v>
          </cell>
          <cell r="H1918">
            <v>0</v>
          </cell>
          <cell r="I1918">
            <v>0</v>
          </cell>
          <cell r="J1918">
            <v>0</v>
          </cell>
          <cell r="K1918">
            <v>0</v>
          </cell>
        </row>
        <row r="1919">
          <cell r="B1919">
            <v>187381</v>
          </cell>
          <cell r="C1919" t="str">
            <v>Capital Lease Receivable                                    187381</v>
          </cell>
          <cell r="D1919">
            <v>0</v>
          </cell>
          <cell r="E1919">
            <v>0</v>
          </cell>
          <cell r="F1919">
            <v>5004450.38</v>
          </cell>
          <cell r="G1919">
            <v>0</v>
          </cell>
          <cell r="H1919">
            <v>0</v>
          </cell>
          <cell r="I1919">
            <v>5004450.38</v>
          </cell>
          <cell r="J1919">
            <v>0</v>
          </cell>
          <cell r="K1919">
            <v>5004450.38</v>
          </cell>
        </row>
        <row r="1920">
          <cell r="B1920">
            <v>187382</v>
          </cell>
          <cell r="C1920" t="str">
            <v>Capital Lease Receivable - Payments                         187382</v>
          </cell>
          <cell r="D1920">
            <v>0</v>
          </cell>
          <cell r="E1920">
            <v>0</v>
          </cell>
          <cell r="F1920">
            <v>-49171.76</v>
          </cell>
          <cell r="G1920">
            <v>0</v>
          </cell>
          <cell r="H1920">
            <v>0</v>
          </cell>
          <cell r="I1920">
            <v>-49171.76</v>
          </cell>
          <cell r="J1920">
            <v>0</v>
          </cell>
          <cell r="K1920">
            <v>-49171.76</v>
          </cell>
        </row>
        <row r="1921">
          <cell r="B1921">
            <v>187383</v>
          </cell>
          <cell r="C1921" t="str">
            <v>Capital Lease - Unearned Inc                                187383</v>
          </cell>
          <cell r="D1921">
            <v>0</v>
          </cell>
          <cell r="E1921">
            <v>0</v>
          </cell>
          <cell r="F1921">
            <v>-1811262.07</v>
          </cell>
          <cell r="G1921">
            <v>0</v>
          </cell>
          <cell r="H1921">
            <v>0</v>
          </cell>
          <cell r="I1921">
            <v>-1811262.07</v>
          </cell>
          <cell r="J1921">
            <v>0</v>
          </cell>
          <cell r="K1921">
            <v>-1811262.07</v>
          </cell>
        </row>
        <row r="1922">
          <cell r="B1922">
            <v>187384</v>
          </cell>
          <cell r="C1922" t="str">
            <v>Capital Lease - Term Leases                                 187384</v>
          </cell>
          <cell r="D1922">
            <v>0</v>
          </cell>
          <cell r="E1922">
            <v>0</v>
          </cell>
          <cell r="F1922">
            <v>-78544.800000000003</v>
          </cell>
          <cell r="G1922">
            <v>0</v>
          </cell>
          <cell r="H1922">
            <v>0</v>
          </cell>
          <cell r="I1922">
            <v>-78544.800000000003</v>
          </cell>
          <cell r="J1922">
            <v>0</v>
          </cell>
          <cell r="K1922">
            <v>-78544.800000000003</v>
          </cell>
        </row>
        <row r="1923">
          <cell r="B1923">
            <v>187385</v>
          </cell>
          <cell r="C1923" t="str">
            <v>Vehicles                                                    187385</v>
          </cell>
          <cell r="D1923">
            <v>0</v>
          </cell>
          <cell r="E1923">
            <v>0</v>
          </cell>
          <cell r="F1923">
            <v>48095.13</v>
          </cell>
          <cell r="G1923">
            <v>0</v>
          </cell>
          <cell r="H1923">
            <v>0</v>
          </cell>
          <cell r="I1923">
            <v>48095.13</v>
          </cell>
          <cell r="J1923">
            <v>0</v>
          </cell>
          <cell r="K1923">
            <v>48095.13</v>
          </cell>
        </row>
        <row r="1924">
          <cell r="B1924" t="str">
            <v>R_CC10b_F163</v>
          </cell>
          <cell r="C1924" t="str">
            <v>All Other Leases                                            R_CC10b_F163</v>
          </cell>
          <cell r="D1924">
            <v>1021563570.35</v>
          </cell>
          <cell r="E1924">
            <v>1021563570.35</v>
          </cell>
          <cell r="F1924">
            <v>3113566.88</v>
          </cell>
          <cell r="G1924">
            <v>0</v>
          </cell>
          <cell r="H1924">
            <v>0</v>
          </cell>
          <cell r="I1924">
            <v>3113566.88</v>
          </cell>
          <cell r="J1924">
            <v>0</v>
          </cell>
          <cell r="K1924">
            <v>1024677137.23</v>
          </cell>
        </row>
        <row r="1925">
          <cell r="B1925" t="str">
            <v>R_CC10_2165</v>
          </cell>
          <cell r="C1925" t="str">
            <v>Lease Financing Rec, Net Unearned                           R_CC10_2165</v>
          </cell>
          <cell r="D1925">
            <v>1021563570.35</v>
          </cell>
          <cell r="E1925">
            <v>1021563570.35</v>
          </cell>
          <cell r="F1925">
            <v>3113566.88</v>
          </cell>
          <cell r="G1925">
            <v>0</v>
          </cell>
          <cell r="H1925">
            <v>0</v>
          </cell>
          <cell r="I1925">
            <v>3113566.88</v>
          </cell>
          <cell r="J1925">
            <v>0</v>
          </cell>
          <cell r="K1925">
            <v>1024677137.23</v>
          </cell>
        </row>
        <row r="1926">
          <cell r="B1926">
            <v>134020</v>
          </cell>
          <cell r="C1926" t="str">
            <v>Closed Premium                                              134020</v>
          </cell>
          <cell r="D1926">
            <v>0</v>
          </cell>
          <cell r="E1926">
            <v>0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</row>
        <row r="1927">
          <cell r="B1927">
            <v>139112</v>
          </cell>
          <cell r="C1927" t="str">
            <v>Closed Dis Accretion Pledged                                139112</v>
          </cell>
          <cell r="D1927">
            <v>0</v>
          </cell>
          <cell r="E1927">
            <v>0</v>
          </cell>
          <cell r="F1927">
            <v>0</v>
          </cell>
          <cell r="G1927">
            <v>0</v>
          </cell>
          <cell r="H1927">
            <v>0</v>
          </cell>
          <cell r="I1927">
            <v>0</v>
          </cell>
          <cell r="J1927">
            <v>0</v>
          </cell>
          <cell r="K1927">
            <v>0</v>
          </cell>
        </row>
        <row r="1928">
          <cell r="B1928">
            <v>139199</v>
          </cell>
          <cell r="C1928" t="str">
            <v>Closed Unrated Securities                                   139199</v>
          </cell>
          <cell r="D1928">
            <v>0</v>
          </cell>
          <cell r="E1928">
            <v>0</v>
          </cell>
          <cell r="F1928">
            <v>0</v>
          </cell>
          <cell r="G1928">
            <v>0</v>
          </cell>
          <cell r="H1928">
            <v>0</v>
          </cell>
          <cell r="I1928">
            <v>0</v>
          </cell>
          <cell r="J1928">
            <v>0</v>
          </cell>
          <cell r="K1928">
            <v>0</v>
          </cell>
        </row>
        <row r="1929">
          <cell r="B1929">
            <v>139263</v>
          </cell>
          <cell r="C1929" t="str">
            <v>Closed Pur Disc - Graypoint Non                             139263</v>
          </cell>
          <cell r="D1929">
            <v>0</v>
          </cell>
          <cell r="E1929">
            <v>0</v>
          </cell>
          <cell r="F1929">
            <v>0</v>
          </cell>
          <cell r="G1929">
            <v>0</v>
          </cell>
          <cell r="H1929">
            <v>0</v>
          </cell>
          <cell r="I1929">
            <v>0</v>
          </cell>
          <cell r="J1929">
            <v>0</v>
          </cell>
          <cell r="K1929">
            <v>0</v>
          </cell>
        </row>
        <row r="1930">
          <cell r="B1930" t="str">
            <v>R_CC11_2123</v>
          </cell>
          <cell r="C1930" t="str">
            <v>Less: Any Unearned Income On Loans                          R_CC11_2123</v>
          </cell>
          <cell r="D1930">
            <v>0</v>
          </cell>
          <cell r="E1930">
            <v>0</v>
          </cell>
          <cell r="F1930">
            <v>0</v>
          </cell>
          <cell r="G1930">
            <v>0</v>
          </cell>
          <cell r="H1930">
            <v>0</v>
          </cell>
          <cell r="I1930">
            <v>0</v>
          </cell>
          <cell r="J1930">
            <v>0</v>
          </cell>
          <cell r="K1930">
            <v>0</v>
          </cell>
        </row>
        <row r="1931">
          <cell r="B1931" t="str">
            <v>R_CC2a1_B532</v>
          </cell>
          <cell r="C1931" t="str">
            <v>Loans To U.S. Branches And Ag                               R_CC2a1_B532</v>
          </cell>
          <cell r="D1931">
            <v>0</v>
          </cell>
          <cell r="E1931">
            <v>0</v>
          </cell>
          <cell r="F1931">
            <v>0</v>
          </cell>
          <cell r="G1931">
            <v>0</v>
          </cell>
          <cell r="H1931">
            <v>0</v>
          </cell>
          <cell r="I1931">
            <v>0</v>
          </cell>
          <cell r="J1931">
            <v>0</v>
          </cell>
          <cell r="K1931">
            <v>0</v>
          </cell>
        </row>
        <row r="1932">
          <cell r="B1932">
            <v>121049</v>
          </cell>
          <cell r="C1932" t="str">
            <v>Interco Loan Sov From Sdf                                   121049</v>
          </cell>
          <cell r="D1932">
            <v>0</v>
          </cell>
          <cell r="E1932">
            <v>0</v>
          </cell>
          <cell r="F1932">
            <v>0</v>
          </cell>
          <cell r="G1932">
            <v>0</v>
          </cell>
          <cell r="H1932">
            <v>0</v>
          </cell>
          <cell r="I1932">
            <v>0</v>
          </cell>
          <cell r="J1932">
            <v>0</v>
          </cell>
          <cell r="K1932">
            <v>0</v>
          </cell>
        </row>
        <row r="1933">
          <cell r="B1933" t="str">
            <v>R_CC2a2_B533</v>
          </cell>
          <cell r="C1933" t="str">
            <v>Loans To Other Commercial Banks Us                          R_CC2a2_B533</v>
          </cell>
          <cell r="D1933">
            <v>0</v>
          </cell>
          <cell r="E1933">
            <v>0</v>
          </cell>
          <cell r="F1933">
            <v>0</v>
          </cell>
          <cell r="G1933">
            <v>0</v>
          </cell>
          <cell r="H1933">
            <v>0</v>
          </cell>
          <cell r="I1933">
            <v>0</v>
          </cell>
          <cell r="J1933">
            <v>0</v>
          </cell>
          <cell r="K1933">
            <v>0</v>
          </cell>
        </row>
        <row r="1934">
          <cell r="B1934" t="str">
            <v>R_CC2a2b_B534</v>
          </cell>
          <cell r="C1934" t="str">
            <v>Loans To Other Dep Instit In The U.                         R_CC2a2b_B534</v>
          </cell>
          <cell r="D1934">
            <v>0</v>
          </cell>
          <cell r="E1934">
            <v>0</v>
          </cell>
          <cell r="F1934">
            <v>0</v>
          </cell>
          <cell r="G1934">
            <v>0</v>
          </cell>
          <cell r="H1934">
            <v>0</v>
          </cell>
          <cell r="I1934">
            <v>0</v>
          </cell>
          <cell r="J1934">
            <v>0</v>
          </cell>
          <cell r="K1934">
            <v>0</v>
          </cell>
        </row>
        <row r="1935">
          <cell r="B1935" t="str">
            <v>R_CC2a2c1_B536</v>
          </cell>
          <cell r="C1935" t="str">
            <v>Loans To Foreign Branches Of Us Ban                         R_CC2a2c1_B536</v>
          </cell>
          <cell r="D1935">
            <v>0</v>
          </cell>
          <cell r="E1935">
            <v>0</v>
          </cell>
          <cell r="F1935">
            <v>0</v>
          </cell>
          <cell r="G1935">
            <v>0</v>
          </cell>
          <cell r="H1935">
            <v>0</v>
          </cell>
          <cell r="I1935">
            <v>0</v>
          </cell>
          <cell r="J1935">
            <v>0</v>
          </cell>
          <cell r="K1935">
            <v>0</v>
          </cell>
        </row>
        <row r="1936">
          <cell r="B1936" t="str">
            <v>R_CC2a2c2_B537</v>
          </cell>
          <cell r="C1936" t="str">
            <v>Loans To Other Banks In Foreign                             R_CC2a2c2_B537</v>
          </cell>
          <cell r="D1936">
            <v>0</v>
          </cell>
          <cell r="E1936">
            <v>0</v>
          </cell>
          <cell r="F1936">
            <v>0</v>
          </cell>
          <cell r="G1936">
            <v>0</v>
          </cell>
          <cell r="H1936">
            <v>0</v>
          </cell>
          <cell r="I1936">
            <v>0</v>
          </cell>
          <cell r="J1936">
            <v>0</v>
          </cell>
          <cell r="K1936">
            <v>0</v>
          </cell>
        </row>
        <row r="1937">
          <cell r="B1937" t="str">
            <v>R_CC2a2c_B535</v>
          </cell>
          <cell r="C1937" t="str">
            <v>Loans To Banks In Foreign Countries                         R_CC2a2c_B535</v>
          </cell>
          <cell r="D1937">
            <v>0</v>
          </cell>
          <cell r="E1937">
            <v>0</v>
          </cell>
          <cell r="F1937">
            <v>0</v>
          </cell>
          <cell r="G1937">
            <v>0</v>
          </cell>
          <cell r="H1937">
            <v>0</v>
          </cell>
          <cell r="I1937">
            <v>0</v>
          </cell>
          <cell r="J1937">
            <v>0</v>
          </cell>
          <cell r="K1937">
            <v>0</v>
          </cell>
        </row>
        <row r="1938">
          <cell r="B1938" t="str">
            <v>R_CC2a_B531</v>
          </cell>
          <cell r="C1938" t="str">
            <v>Loans To Commercial Banks In The U.                         R_CC2a_B531</v>
          </cell>
          <cell r="D1938">
            <v>0</v>
          </cell>
          <cell r="E1938">
            <v>0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</row>
        <row r="1939">
          <cell r="B1939" t="str">
            <v>R_CC2</v>
          </cell>
          <cell r="C1939" t="str">
            <v>Loans To Depository Institutions                            R_CC2</v>
          </cell>
          <cell r="D1939">
            <v>0</v>
          </cell>
          <cell r="E1939">
            <v>0</v>
          </cell>
          <cell r="F1939">
            <v>0</v>
          </cell>
          <cell r="G1939">
            <v>0</v>
          </cell>
          <cell r="H1939">
            <v>0</v>
          </cell>
          <cell r="I1939">
            <v>0</v>
          </cell>
          <cell r="J1939">
            <v>0</v>
          </cell>
          <cell r="K1939">
            <v>0</v>
          </cell>
        </row>
        <row r="1940">
          <cell r="B1940">
            <v>138520</v>
          </cell>
          <cell r="C1940" t="str">
            <v>F Agr Pro&amp;Ot Lns To Fa Fx                                   138520</v>
          </cell>
          <cell r="D1940">
            <v>178659.81</v>
          </cell>
          <cell r="E1940">
            <v>178659.81</v>
          </cell>
          <cell r="F1940">
            <v>0</v>
          </cell>
          <cell r="G1940">
            <v>0</v>
          </cell>
          <cell r="H1940">
            <v>0</v>
          </cell>
          <cell r="I1940">
            <v>0</v>
          </cell>
          <cell r="J1940">
            <v>0</v>
          </cell>
          <cell r="K1940">
            <v>178659.81</v>
          </cell>
        </row>
        <row r="1941">
          <cell r="B1941">
            <v>138521</v>
          </cell>
          <cell r="C1941" t="str">
            <v>Fsb F Ag P&amp;O Lns To Fa Fx                                   138521</v>
          </cell>
          <cell r="D1941">
            <v>-17.61</v>
          </cell>
          <cell r="E1941">
            <v>-17.61</v>
          </cell>
          <cell r="F1941">
            <v>0</v>
          </cell>
          <cell r="G1941">
            <v>0</v>
          </cell>
          <cell r="H1941">
            <v>0</v>
          </cell>
          <cell r="I1941">
            <v>0</v>
          </cell>
          <cell r="J1941">
            <v>0</v>
          </cell>
          <cell r="K1941">
            <v>-17.61</v>
          </cell>
        </row>
        <row r="1942">
          <cell r="B1942">
            <v>138523</v>
          </cell>
          <cell r="C1942" t="str">
            <v>Pa D F Ag P&amp;O Lns To F Fx                                   138523</v>
          </cell>
          <cell r="D1942">
            <v>0</v>
          </cell>
          <cell r="E1942">
            <v>0</v>
          </cell>
          <cell r="F1942">
            <v>0</v>
          </cell>
          <cell r="G1942">
            <v>0</v>
          </cell>
          <cell r="H1942">
            <v>0</v>
          </cell>
          <cell r="I1942">
            <v>0</v>
          </cell>
          <cell r="J1942">
            <v>0</v>
          </cell>
          <cell r="K1942">
            <v>0</v>
          </cell>
        </row>
        <row r="1943">
          <cell r="B1943">
            <v>138540</v>
          </cell>
          <cell r="C1943" t="str">
            <v>Fin Agri P&amp;O Lns To Fa Vr                                   138540</v>
          </cell>
          <cell r="D1943">
            <v>2353343.23</v>
          </cell>
          <cell r="E1943">
            <v>2353343.23</v>
          </cell>
          <cell r="F1943">
            <v>0</v>
          </cell>
          <cell r="G1943">
            <v>0</v>
          </cell>
          <cell r="H1943">
            <v>0</v>
          </cell>
          <cell r="I1943">
            <v>0</v>
          </cell>
          <cell r="J1943">
            <v>0</v>
          </cell>
          <cell r="K1943">
            <v>2353343.23</v>
          </cell>
        </row>
        <row r="1944">
          <cell r="B1944">
            <v>138541</v>
          </cell>
          <cell r="C1944" t="str">
            <v>Fsb Fi Ag P&amp;O Lns To F Vr                                   138541</v>
          </cell>
          <cell r="D1944">
            <v>1535.37</v>
          </cell>
          <cell r="E1944">
            <v>1535.37</v>
          </cell>
          <cell r="F1944">
            <v>0</v>
          </cell>
          <cell r="G1944">
            <v>0</v>
          </cell>
          <cell r="H1944">
            <v>0</v>
          </cell>
          <cell r="I1944">
            <v>0</v>
          </cell>
          <cell r="J1944">
            <v>0</v>
          </cell>
          <cell r="K1944">
            <v>1535.37</v>
          </cell>
        </row>
        <row r="1945">
          <cell r="B1945">
            <v>138543</v>
          </cell>
          <cell r="C1945" t="str">
            <v>Pa D F Ag P&amp;O Lns To F Vr                                   138543</v>
          </cell>
          <cell r="D1945">
            <v>0</v>
          </cell>
          <cell r="E1945">
            <v>0</v>
          </cell>
          <cell r="F1945">
            <v>0</v>
          </cell>
          <cell r="G1945">
            <v>0</v>
          </cell>
          <cell r="H1945">
            <v>0</v>
          </cell>
          <cell r="I1945">
            <v>0</v>
          </cell>
          <cell r="J1945">
            <v>0</v>
          </cell>
          <cell r="K1945">
            <v>0</v>
          </cell>
        </row>
        <row r="1946">
          <cell r="B1946" t="str">
            <v>R_CC3_1590</v>
          </cell>
          <cell r="C1946" t="str">
            <v>Loans To Finance Ag Prod &amp; Farmers                          R_CC3_1590</v>
          </cell>
          <cell r="D1946">
            <v>2533520.8000000003</v>
          </cell>
          <cell r="E1946">
            <v>2533520.8000000003</v>
          </cell>
          <cell r="F1946">
            <v>0</v>
          </cell>
          <cell r="G1946">
            <v>0</v>
          </cell>
          <cell r="H1946">
            <v>0</v>
          </cell>
          <cell r="I1946">
            <v>0</v>
          </cell>
          <cell r="J1946">
            <v>0</v>
          </cell>
          <cell r="K1946">
            <v>2533520.8000000003</v>
          </cell>
        </row>
        <row r="1947">
          <cell r="B1947">
            <v>101330</v>
          </cell>
          <cell r="C1947" t="str">
            <v>Comm Loan Disbursement                                      101330</v>
          </cell>
          <cell r="D1947">
            <v>100884396.28</v>
          </cell>
          <cell r="E1947">
            <v>100884396.28</v>
          </cell>
          <cell r="F1947">
            <v>0</v>
          </cell>
          <cell r="G1947">
            <v>0</v>
          </cell>
          <cell r="H1947">
            <v>0</v>
          </cell>
          <cell r="I1947">
            <v>0</v>
          </cell>
          <cell r="J1947">
            <v>0</v>
          </cell>
          <cell r="K1947">
            <v>100884396.28</v>
          </cell>
        </row>
        <row r="1948">
          <cell r="B1948">
            <v>102979</v>
          </cell>
          <cell r="C1948" t="str">
            <v>Negative Escrow For C&amp;I                                     102979</v>
          </cell>
          <cell r="D1948">
            <v>15069.26</v>
          </cell>
          <cell r="E1948">
            <v>15069.26</v>
          </cell>
          <cell r="F1948">
            <v>0</v>
          </cell>
          <cell r="G1948">
            <v>0</v>
          </cell>
          <cell r="H1948">
            <v>0</v>
          </cell>
          <cell r="I1948">
            <v>0</v>
          </cell>
          <cell r="J1948">
            <v>0</v>
          </cell>
          <cell r="K1948">
            <v>15069.26</v>
          </cell>
        </row>
        <row r="1949">
          <cell r="B1949">
            <v>103005</v>
          </cell>
          <cell r="C1949" t="str">
            <v>Line Of Credit-Cre Bal-Mc                                   103005</v>
          </cell>
          <cell r="D1949">
            <v>56835121.979999997</v>
          </cell>
          <cell r="E1949">
            <v>56835121.979999997</v>
          </cell>
          <cell r="F1949">
            <v>0</v>
          </cell>
          <cell r="G1949">
            <v>0</v>
          </cell>
          <cell r="H1949">
            <v>0</v>
          </cell>
          <cell r="I1949">
            <v>0</v>
          </cell>
          <cell r="J1949">
            <v>0</v>
          </cell>
          <cell r="K1949">
            <v>56835121.979999997</v>
          </cell>
        </row>
        <row r="1950">
          <cell r="B1950">
            <v>103405</v>
          </cell>
          <cell r="C1950" t="str">
            <v>Contra Prin Loc - Mc                                        103405</v>
          </cell>
          <cell r="D1950">
            <v>-5390.15</v>
          </cell>
          <cell r="E1950">
            <v>-5390.15</v>
          </cell>
          <cell r="F1950">
            <v>0</v>
          </cell>
          <cell r="G1950">
            <v>0</v>
          </cell>
          <cell r="H1950">
            <v>0</v>
          </cell>
          <cell r="I1950">
            <v>0</v>
          </cell>
          <cell r="J1950">
            <v>0</v>
          </cell>
          <cell r="K1950">
            <v>-5390.15</v>
          </cell>
        </row>
        <row r="1951">
          <cell r="B1951">
            <v>109955</v>
          </cell>
          <cell r="C1951" t="str">
            <v>B/A Discount                                                109955</v>
          </cell>
          <cell r="D1951">
            <v>-25857.360000000001</v>
          </cell>
          <cell r="E1951">
            <v>-25857.360000000001</v>
          </cell>
          <cell r="F1951">
            <v>0</v>
          </cell>
          <cell r="G1951">
            <v>0</v>
          </cell>
          <cell r="H1951">
            <v>0</v>
          </cell>
          <cell r="I1951">
            <v>0</v>
          </cell>
          <cell r="J1951">
            <v>0</v>
          </cell>
          <cell r="K1951">
            <v>-25857.360000000001</v>
          </cell>
        </row>
        <row r="1952">
          <cell r="B1952">
            <v>109960</v>
          </cell>
          <cell r="C1952" t="str">
            <v>Commercial Fees                                             109960</v>
          </cell>
          <cell r="D1952">
            <v>-878104.02</v>
          </cell>
          <cell r="E1952">
            <v>-878104.02</v>
          </cell>
          <cell r="F1952">
            <v>0</v>
          </cell>
          <cell r="G1952">
            <v>0</v>
          </cell>
          <cell r="H1952">
            <v>0</v>
          </cell>
          <cell r="I1952">
            <v>0</v>
          </cell>
          <cell r="J1952">
            <v>0</v>
          </cell>
          <cell r="K1952">
            <v>-878104.02</v>
          </cell>
        </row>
        <row r="1953">
          <cell r="B1953">
            <v>117606</v>
          </cell>
          <cell r="C1953" t="str">
            <v>Closed Fasb Sm Bus Od Ne Fr A/60                            117606</v>
          </cell>
          <cell r="D1953">
            <v>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</row>
        <row r="1954">
          <cell r="B1954">
            <v>119606</v>
          </cell>
          <cell r="C1954" t="str">
            <v>Closed Fasb Sm Bus Od Fr A/60                               119606</v>
          </cell>
          <cell r="D1954">
            <v>0</v>
          </cell>
          <cell r="E1954">
            <v>0</v>
          </cell>
          <cell r="F1954">
            <v>0</v>
          </cell>
          <cell r="G1954">
            <v>0</v>
          </cell>
          <cell r="H1954">
            <v>0</v>
          </cell>
          <cell r="I1954">
            <v>0</v>
          </cell>
          <cell r="J1954">
            <v>0</v>
          </cell>
          <cell r="K1954">
            <v>0</v>
          </cell>
        </row>
        <row r="1955">
          <cell r="B1955">
            <v>120035</v>
          </cell>
          <cell r="C1955" t="str">
            <v>Participation Wire C&amp;I                                      120035</v>
          </cell>
          <cell r="D1955">
            <v>-59074142.799999997</v>
          </cell>
          <cell r="E1955">
            <v>-59074142.799999997</v>
          </cell>
          <cell r="F1955">
            <v>0</v>
          </cell>
          <cell r="G1955">
            <v>0</v>
          </cell>
          <cell r="H1955">
            <v>0</v>
          </cell>
          <cell r="I1955">
            <v>0</v>
          </cell>
          <cell r="J1955">
            <v>0</v>
          </cell>
          <cell r="K1955">
            <v>-59074142.799999997</v>
          </cell>
        </row>
        <row r="1956">
          <cell r="B1956">
            <v>124214</v>
          </cell>
          <cell r="C1956" t="str">
            <v>Closed Pm Small Business                                    124214</v>
          </cell>
          <cell r="D1956">
            <v>0</v>
          </cell>
          <cell r="E1956">
            <v>0</v>
          </cell>
          <cell r="F1956">
            <v>0</v>
          </cell>
          <cell r="G1956">
            <v>0</v>
          </cell>
          <cell r="H1956">
            <v>0</v>
          </cell>
          <cell r="I1956">
            <v>0</v>
          </cell>
          <cell r="J1956">
            <v>0</v>
          </cell>
          <cell r="K1956">
            <v>0</v>
          </cell>
        </row>
        <row r="1957">
          <cell r="B1957">
            <v>124606</v>
          </cell>
          <cell r="C1957" t="str">
            <v>Closed Small Bus Od Ne Fr                                   124606</v>
          </cell>
          <cell r="D1957">
            <v>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</row>
        <row r="1958">
          <cell r="B1958">
            <v>125073</v>
          </cell>
          <cell r="C1958" t="str">
            <v>Gross Recevble-Cevf-Loans                                   125073</v>
          </cell>
          <cell r="D1958">
            <v>852520292</v>
          </cell>
          <cell r="E1958">
            <v>852520292</v>
          </cell>
          <cell r="F1958">
            <v>0</v>
          </cell>
          <cell r="G1958">
            <v>0</v>
          </cell>
          <cell r="H1958">
            <v>0</v>
          </cell>
          <cell r="I1958">
            <v>0</v>
          </cell>
          <cell r="J1958">
            <v>0</v>
          </cell>
          <cell r="K1958">
            <v>852520292</v>
          </cell>
        </row>
        <row r="1959">
          <cell r="B1959">
            <v>125081</v>
          </cell>
          <cell r="C1959" t="str">
            <v>Unearned-Cevf-Loans                                         125081</v>
          </cell>
          <cell r="D1959">
            <v>-79094156.209999993</v>
          </cell>
          <cell r="E1959">
            <v>-79094156.209999993</v>
          </cell>
          <cell r="F1959">
            <v>0</v>
          </cell>
          <cell r="G1959">
            <v>0</v>
          </cell>
          <cell r="H1959">
            <v>0</v>
          </cell>
          <cell r="I1959">
            <v>0</v>
          </cell>
          <cell r="J1959">
            <v>0</v>
          </cell>
          <cell r="K1959">
            <v>-79094156.209999993</v>
          </cell>
        </row>
        <row r="1960">
          <cell r="B1960">
            <v>125090</v>
          </cell>
          <cell r="C1960" t="str">
            <v>Closed Resid Rcvble-Cevf-Loans                              125090</v>
          </cell>
          <cell r="D1960">
            <v>0</v>
          </cell>
          <cell r="E1960">
            <v>0</v>
          </cell>
          <cell r="F1960">
            <v>0</v>
          </cell>
          <cell r="G1960">
            <v>0</v>
          </cell>
          <cell r="H1960">
            <v>0</v>
          </cell>
          <cell r="I1960">
            <v>0</v>
          </cell>
          <cell r="J1960">
            <v>0</v>
          </cell>
          <cell r="K1960">
            <v>0</v>
          </cell>
        </row>
        <row r="1961">
          <cell r="B1961">
            <v>125579</v>
          </cell>
          <cell r="C1961" t="str">
            <v>Cap Int Com Cc (Dud)                                        125579</v>
          </cell>
          <cell r="D1961">
            <v>0</v>
          </cell>
          <cell r="E1961">
            <v>0</v>
          </cell>
          <cell r="F1961">
            <v>0</v>
          </cell>
          <cell r="G1961">
            <v>0</v>
          </cell>
          <cell r="H1961">
            <v>0</v>
          </cell>
          <cell r="I1961">
            <v>0</v>
          </cell>
          <cell r="J1961">
            <v>0</v>
          </cell>
          <cell r="K1961">
            <v>0</v>
          </cell>
        </row>
        <row r="1962">
          <cell r="B1962">
            <v>125584</v>
          </cell>
          <cell r="C1962" t="str">
            <v>Credit Cards Com Other Foreign                              125584</v>
          </cell>
          <cell r="D1962">
            <v>0</v>
          </cell>
          <cell r="E1962">
            <v>0</v>
          </cell>
          <cell r="F1962">
            <v>0</v>
          </cell>
          <cell r="G1962">
            <v>0</v>
          </cell>
          <cell r="H1962">
            <v>0</v>
          </cell>
          <cell r="I1962">
            <v>0</v>
          </cell>
          <cell r="J1962">
            <v>0</v>
          </cell>
          <cell r="K1962">
            <v>0</v>
          </cell>
        </row>
        <row r="1963">
          <cell r="B1963">
            <v>125589</v>
          </cell>
          <cell r="C1963" t="str">
            <v>Cc Doubtful Bal Commercial Other Fo                         125589</v>
          </cell>
          <cell r="D1963">
            <v>0</v>
          </cell>
          <cell r="E1963">
            <v>0</v>
          </cell>
          <cell r="F1963">
            <v>0</v>
          </cell>
          <cell r="G1963">
            <v>0</v>
          </cell>
          <cell r="H1963">
            <v>0</v>
          </cell>
          <cell r="I1963">
            <v>0</v>
          </cell>
          <cell r="J1963">
            <v>0</v>
          </cell>
          <cell r="K1963">
            <v>0</v>
          </cell>
        </row>
        <row r="1964">
          <cell r="B1964">
            <v>125594</v>
          </cell>
          <cell r="C1964" t="str">
            <v>Cc Unpaid Com Other Foreign                                 125594</v>
          </cell>
          <cell r="D1964">
            <v>0</v>
          </cell>
          <cell r="E1964">
            <v>0</v>
          </cell>
          <cell r="F1964">
            <v>0</v>
          </cell>
          <cell r="G1964">
            <v>0</v>
          </cell>
          <cell r="H1964">
            <v>0</v>
          </cell>
          <cell r="I1964">
            <v>0</v>
          </cell>
          <cell r="J1964">
            <v>0</v>
          </cell>
          <cell r="K1964">
            <v>0</v>
          </cell>
        </row>
        <row r="1965">
          <cell r="B1965">
            <v>125599</v>
          </cell>
          <cell r="C1965" t="str">
            <v>Cc Doubtful Pmts Commer Other For                           125599</v>
          </cell>
          <cell r="D1965">
            <v>0</v>
          </cell>
          <cell r="E1965">
            <v>0</v>
          </cell>
          <cell r="F1965">
            <v>0</v>
          </cell>
          <cell r="G1965">
            <v>0</v>
          </cell>
          <cell r="H1965">
            <v>0</v>
          </cell>
          <cell r="I1965">
            <v>0</v>
          </cell>
          <cell r="J1965">
            <v>0</v>
          </cell>
          <cell r="K1965">
            <v>0</v>
          </cell>
        </row>
        <row r="1966">
          <cell r="B1966">
            <v>125610</v>
          </cell>
          <cell r="C1966" t="str">
            <v>Cc Pmts Rec Com Usa                                         125610</v>
          </cell>
          <cell r="D1966">
            <v>0</v>
          </cell>
          <cell r="E1966">
            <v>0</v>
          </cell>
          <cell r="F1966">
            <v>0</v>
          </cell>
          <cell r="G1966">
            <v>0</v>
          </cell>
          <cell r="H1966">
            <v>0</v>
          </cell>
          <cell r="I1966">
            <v>0</v>
          </cell>
          <cell r="J1966">
            <v>0</v>
          </cell>
          <cell r="K1966">
            <v>0</v>
          </cell>
        </row>
        <row r="1967">
          <cell r="B1967">
            <v>125614</v>
          </cell>
          <cell r="C1967" t="str">
            <v>Cc Pmts Rec Com Other Foreign                               125614</v>
          </cell>
          <cell r="D1967">
            <v>0</v>
          </cell>
          <cell r="E1967">
            <v>0</v>
          </cell>
          <cell r="F1967">
            <v>0</v>
          </cell>
          <cell r="G1967">
            <v>0</v>
          </cell>
          <cell r="H1967">
            <v>0</v>
          </cell>
          <cell r="I1967">
            <v>0</v>
          </cell>
          <cell r="J1967">
            <v>0</v>
          </cell>
          <cell r="K1967">
            <v>0</v>
          </cell>
        </row>
        <row r="1968">
          <cell r="B1968">
            <v>126003</v>
          </cell>
          <cell r="C1968" t="str">
            <v>C&amp;I Tm Sc Fr A/60                                           126003</v>
          </cell>
          <cell r="D1968">
            <v>316201240.57999998</v>
          </cell>
          <cell r="E1968">
            <v>316201240.57999998</v>
          </cell>
          <cell r="F1968">
            <v>0</v>
          </cell>
          <cell r="G1968">
            <v>0</v>
          </cell>
          <cell r="H1968">
            <v>0</v>
          </cell>
          <cell r="I1968">
            <v>0</v>
          </cell>
          <cell r="J1968">
            <v>0</v>
          </cell>
          <cell r="K1968">
            <v>316201240.57999998</v>
          </cell>
        </row>
        <row r="1969">
          <cell r="B1969">
            <v>126005</v>
          </cell>
          <cell r="C1969" t="str">
            <v>C&amp;I Ds Tm Sc F Tax A/60 P                                   126005</v>
          </cell>
          <cell r="D1969">
            <v>0</v>
          </cell>
          <cell r="E1969">
            <v>0</v>
          </cell>
          <cell r="F1969">
            <v>0</v>
          </cell>
          <cell r="G1969">
            <v>0</v>
          </cell>
          <cell r="H1969">
            <v>0</v>
          </cell>
          <cell r="I1969">
            <v>0</v>
          </cell>
          <cell r="J1969">
            <v>0</v>
          </cell>
          <cell r="K1969">
            <v>0</v>
          </cell>
        </row>
        <row r="1970">
          <cell r="B1970">
            <v>126007</v>
          </cell>
          <cell r="C1970" t="str">
            <v>C&amp;I Tm Sc Fr Oth                                            126007</v>
          </cell>
          <cell r="D1970">
            <v>29348483.02</v>
          </cell>
          <cell r="E1970">
            <v>29348483.02</v>
          </cell>
          <cell r="F1970">
            <v>0</v>
          </cell>
          <cell r="G1970">
            <v>0</v>
          </cell>
          <cell r="H1970">
            <v>0</v>
          </cell>
          <cell r="I1970">
            <v>0</v>
          </cell>
          <cell r="J1970">
            <v>0</v>
          </cell>
          <cell r="K1970">
            <v>29348483.02</v>
          </cell>
        </row>
        <row r="1971">
          <cell r="B1971">
            <v>126009</v>
          </cell>
          <cell r="C1971" t="str">
            <v>C&amp;I Tm Sc Fr A/60 Ntx                                       126009</v>
          </cell>
          <cell r="D1971">
            <v>0</v>
          </cell>
          <cell r="E1971">
            <v>0</v>
          </cell>
          <cell r="F1971">
            <v>0</v>
          </cell>
          <cell r="G1971">
            <v>0</v>
          </cell>
          <cell r="H1971">
            <v>0</v>
          </cell>
          <cell r="I1971">
            <v>0</v>
          </cell>
          <cell r="J1971">
            <v>0</v>
          </cell>
          <cell r="K1971">
            <v>0</v>
          </cell>
        </row>
        <row r="1972">
          <cell r="B1972">
            <v>126012</v>
          </cell>
          <cell r="C1972" t="str">
            <v>C&amp;I Tm Sc Fr A/60 Ntx Rei                                   126012</v>
          </cell>
          <cell r="D1972">
            <v>14799479.93</v>
          </cell>
          <cell r="E1972">
            <v>14799479.93</v>
          </cell>
          <cell r="F1972">
            <v>0</v>
          </cell>
          <cell r="G1972">
            <v>0</v>
          </cell>
          <cell r="H1972">
            <v>0</v>
          </cell>
          <cell r="I1972">
            <v>0</v>
          </cell>
          <cell r="J1972">
            <v>0</v>
          </cell>
          <cell r="K1972">
            <v>14799479.93</v>
          </cell>
        </row>
        <row r="1973">
          <cell r="B1973">
            <v>126015</v>
          </cell>
          <cell r="C1973" t="str">
            <v>C&amp;I Tm Sc Vr A/60                                           126015</v>
          </cell>
          <cell r="D1973">
            <v>3059563752.9000001</v>
          </cell>
          <cell r="E1973">
            <v>3059563752.9000001</v>
          </cell>
          <cell r="F1973">
            <v>0</v>
          </cell>
          <cell r="G1973">
            <v>0</v>
          </cell>
          <cell r="H1973">
            <v>0</v>
          </cell>
          <cell r="I1973">
            <v>0</v>
          </cell>
          <cell r="J1973">
            <v>0</v>
          </cell>
          <cell r="K1973">
            <v>3059563752.9000001</v>
          </cell>
        </row>
        <row r="1974">
          <cell r="B1974">
            <v>126019</v>
          </cell>
          <cell r="C1974" t="str">
            <v>C&amp;I Tm Sc Vr A/60 Ntx                                       126019</v>
          </cell>
          <cell r="D1974">
            <v>24425000</v>
          </cell>
          <cell r="E1974">
            <v>24425000</v>
          </cell>
          <cell r="F1974">
            <v>0</v>
          </cell>
          <cell r="G1974">
            <v>0</v>
          </cell>
          <cell r="H1974">
            <v>0</v>
          </cell>
          <cell r="I1974">
            <v>0</v>
          </cell>
          <cell r="J1974">
            <v>0</v>
          </cell>
          <cell r="K1974">
            <v>24425000</v>
          </cell>
        </row>
        <row r="1975">
          <cell r="B1975">
            <v>126020</v>
          </cell>
          <cell r="C1975" t="str">
            <v>C&amp;I Tm Sc Vr A/60 Ntx Rei                                   126020</v>
          </cell>
          <cell r="D1975">
            <v>133778929.06999999</v>
          </cell>
          <cell r="E1975">
            <v>133778929.06999999</v>
          </cell>
          <cell r="F1975">
            <v>0</v>
          </cell>
          <cell r="G1975">
            <v>0</v>
          </cell>
          <cell r="H1975">
            <v>0</v>
          </cell>
          <cell r="I1975">
            <v>0</v>
          </cell>
          <cell r="J1975">
            <v>0</v>
          </cell>
          <cell r="K1975">
            <v>133778929.06999999</v>
          </cell>
        </row>
        <row r="1976">
          <cell r="B1976">
            <v>126023</v>
          </cell>
          <cell r="C1976" t="str">
            <v>C&amp;I Tm Sc Vr Other                                          126023</v>
          </cell>
          <cell r="D1976">
            <v>19125000</v>
          </cell>
          <cell r="E1976">
            <v>19125000</v>
          </cell>
          <cell r="F1976">
            <v>0</v>
          </cell>
          <cell r="G1976">
            <v>0</v>
          </cell>
          <cell r="H1976">
            <v>0</v>
          </cell>
          <cell r="I1976">
            <v>0</v>
          </cell>
          <cell r="J1976">
            <v>0</v>
          </cell>
          <cell r="K1976">
            <v>19125000</v>
          </cell>
        </row>
        <row r="1977">
          <cell r="B1977">
            <v>126024</v>
          </cell>
          <cell r="C1977" t="str">
            <v>C&amp;I Tm Sc Vr Other Ntx Re                                   126024</v>
          </cell>
          <cell r="D1977">
            <v>43859026.170000002</v>
          </cell>
          <cell r="E1977">
            <v>43859026.170000002</v>
          </cell>
          <cell r="F1977">
            <v>0</v>
          </cell>
          <cell r="G1977">
            <v>0</v>
          </cell>
          <cell r="H1977">
            <v>0</v>
          </cell>
          <cell r="I1977">
            <v>0</v>
          </cell>
          <cell r="J1977">
            <v>0</v>
          </cell>
          <cell r="K1977">
            <v>43859026.170000002</v>
          </cell>
        </row>
        <row r="1978">
          <cell r="B1978">
            <v>126027</v>
          </cell>
          <cell r="C1978" t="str">
            <v>C&amp;I Tm Un Fr A/60                                           126027</v>
          </cell>
          <cell r="D1978">
            <v>488380606.17000002</v>
          </cell>
          <cell r="E1978">
            <v>488380606.17000002</v>
          </cell>
          <cell r="F1978">
            <v>0</v>
          </cell>
          <cell r="G1978">
            <v>0</v>
          </cell>
          <cell r="H1978">
            <v>0</v>
          </cell>
          <cell r="I1978">
            <v>0</v>
          </cell>
          <cell r="J1978">
            <v>0</v>
          </cell>
          <cell r="K1978">
            <v>488380606.17000002</v>
          </cell>
        </row>
        <row r="1979">
          <cell r="B1979">
            <v>126031</v>
          </cell>
          <cell r="C1979" t="str">
            <v>C&amp;I Tm Un Fr Oth                                            126031</v>
          </cell>
          <cell r="D1979">
            <v>476486.23</v>
          </cell>
          <cell r="E1979">
            <v>476486.23</v>
          </cell>
          <cell r="F1979">
            <v>0</v>
          </cell>
          <cell r="G1979">
            <v>0</v>
          </cell>
          <cell r="H1979">
            <v>0</v>
          </cell>
          <cell r="I1979">
            <v>0</v>
          </cell>
          <cell r="J1979">
            <v>0</v>
          </cell>
          <cell r="K1979">
            <v>476486.23</v>
          </cell>
        </row>
        <row r="1980">
          <cell r="B1980">
            <v>126033</v>
          </cell>
          <cell r="C1980" t="str">
            <v>C&amp;I Tm Un Fr A/60 Ntx                                       126033</v>
          </cell>
          <cell r="D1980">
            <v>69366893.079999998</v>
          </cell>
          <cell r="E1980">
            <v>69366893.079999998</v>
          </cell>
          <cell r="F1980">
            <v>0</v>
          </cell>
          <cell r="G1980">
            <v>0</v>
          </cell>
          <cell r="H1980">
            <v>0</v>
          </cell>
          <cell r="I1980">
            <v>0</v>
          </cell>
          <cell r="J1980">
            <v>0</v>
          </cell>
          <cell r="K1980">
            <v>69366893.079999998</v>
          </cell>
        </row>
        <row r="1981">
          <cell r="B1981">
            <v>126034</v>
          </cell>
          <cell r="C1981" t="str">
            <v>C&amp;I Tm Un Fr A/60 Ntx Rei                                   126034</v>
          </cell>
          <cell r="D1981">
            <v>253796.81</v>
          </cell>
          <cell r="E1981">
            <v>253796.81</v>
          </cell>
          <cell r="F1981">
            <v>0</v>
          </cell>
          <cell r="G1981">
            <v>0</v>
          </cell>
          <cell r="H1981">
            <v>0</v>
          </cell>
          <cell r="I1981">
            <v>0</v>
          </cell>
          <cell r="J1981">
            <v>0</v>
          </cell>
          <cell r="K1981">
            <v>253796.81</v>
          </cell>
        </row>
        <row r="1982">
          <cell r="B1982">
            <v>126037</v>
          </cell>
          <cell r="C1982" t="str">
            <v>C&amp;I Tm Un Fr Oth N                                          126037</v>
          </cell>
          <cell r="D1982">
            <v>0</v>
          </cell>
          <cell r="E1982">
            <v>0</v>
          </cell>
          <cell r="F1982">
            <v>0</v>
          </cell>
          <cell r="G1982">
            <v>0</v>
          </cell>
          <cell r="H1982">
            <v>0</v>
          </cell>
          <cell r="I1982">
            <v>0</v>
          </cell>
          <cell r="J1982">
            <v>0</v>
          </cell>
          <cell r="K1982">
            <v>0</v>
          </cell>
        </row>
        <row r="1983">
          <cell r="B1983">
            <v>126038</v>
          </cell>
          <cell r="C1983" t="str">
            <v>C&amp;I Tm Un Fr Oth Ntx Reit                                   126038</v>
          </cell>
          <cell r="D1983">
            <v>0</v>
          </cell>
          <cell r="E1983">
            <v>0</v>
          </cell>
          <cell r="F1983">
            <v>0</v>
          </cell>
          <cell r="G1983">
            <v>0</v>
          </cell>
          <cell r="H1983">
            <v>0</v>
          </cell>
          <cell r="I1983">
            <v>0</v>
          </cell>
          <cell r="J1983">
            <v>0</v>
          </cell>
          <cell r="K1983">
            <v>0</v>
          </cell>
        </row>
        <row r="1984">
          <cell r="B1984">
            <v>126041</v>
          </cell>
          <cell r="C1984" t="str">
            <v>C&amp;I Tm Un Vr A/60                                           126041</v>
          </cell>
          <cell r="D1984">
            <v>1957067977.0999999</v>
          </cell>
          <cell r="E1984">
            <v>1957067977.0999999</v>
          </cell>
          <cell r="F1984">
            <v>0</v>
          </cell>
          <cell r="G1984">
            <v>0</v>
          </cell>
          <cell r="H1984">
            <v>0</v>
          </cell>
          <cell r="I1984">
            <v>0</v>
          </cell>
          <cell r="J1984">
            <v>0</v>
          </cell>
          <cell r="K1984">
            <v>1957067977.0999999</v>
          </cell>
        </row>
        <row r="1985">
          <cell r="B1985">
            <v>126045</v>
          </cell>
          <cell r="C1985" t="str">
            <v>C&amp;I Tm Un Vr A/60 Ntx                                       126045</v>
          </cell>
          <cell r="D1985">
            <v>960000</v>
          </cell>
          <cell r="E1985">
            <v>960000</v>
          </cell>
          <cell r="F1985">
            <v>0</v>
          </cell>
          <cell r="G1985">
            <v>0</v>
          </cell>
          <cell r="H1985">
            <v>0</v>
          </cell>
          <cell r="I1985">
            <v>0</v>
          </cell>
          <cell r="J1985">
            <v>0</v>
          </cell>
          <cell r="K1985">
            <v>960000</v>
          </cell>
        </row>
        <row r="1986">
          <cell r="B1986">
            <v>126046</v>
          </cell>
          <cell r="C1986" t="str">
            <v>C&amp;I Tm Un Vr A/60 Ntx Rei                                   126046</v>
          </cell>
          <cell r="D1986">
            <v>8139806</v>
          </cell>
          <cell r="E1986">
            <v>8139806</v>
          </cell>
          <cell r="F1986">
            <v>0</v>
          </cell>
          <cell r="G1986">
            <v>0</v>
          </cell>
          <cell r="H1986">
            <v>0</v>
          </cell>
          <cell r="I1986">
            <v>0</v>
          </cell>
          <cell r="J1986">
            <v>0</v>
          </cell>
          <cell r="K1986">
            <v>8139806</v>
          </cell>
        </row>
        <row r="1987">
          <cell r="B1987">
            <v>126049</v>
          </cell>
          <cell r="C1987" t="str">
            <v>C&amp;I Lc Sc Fr A/60                                           126049</v>
          </cell>
          <cell r="D1987">
            <v>31098375.949999999</v>
          </cell>
          <cell r="E1987">
            <v>31098375.949999999</v>
          </cell>
          <cell r="F1987">
            <v>0</v>
          </cell>
          <cell r="G1987">
            <v>0</v>
          </cell>
          <cell r="H1987">
            <v>0</v>
          </cell>
          <cell r="I1987">
            <v>0</v>
          </cell>
          <cell r="J1987">
            <v>0</v>
          </cell>
          <cell r="K1987">
            <v>31098375.949999999</v>
          </cell>
        </row>
        <row r="1988">
          <cell r="B1988">
            <v>126053</v>
          </cell>
          <cell r="C1988" t="str">
            <v>C&amp;I Lc Sc Fr Oth                                            126053</v>
          </cell>
          <cell r="D1988">
            <v>3468609.69</v>
          </cell>
          <cell r="E1988">
            <v>3468609.69</v>
          </cell>
          <cell r="F1988">
            <v>0</v>
          </cell>
          <cell r="G1988">
            <v>0</v>
          </cell>
          <cell r="H1988">
            <v>0</v>
          </cell>
          <cell r="I1988">
            <v>0</v>
          </cell>
          <cell r="J1988">
            <v>0</v>
          </cell>
          <cell r="K1988">
            <v>3468609.69</v>
          </cell>
        </row>
        <row r="1989">
          <cell r="B1989">
            <v>126055</v>
          </cell>
          <cell r="C1989" t="str">
            <v>C&amp;I Lc Sc Fr Oth Ntx                                        126055</v>
          </cell>
          <cell r="D1989">
            <v>0</v>
          </cell>
          <cell r="E1989">
            <v>0</v>
          </cell>
          <cell r="F1989">
            <v>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</row>
        <row r="1990">
          <cell r="B1990">
            <v>126056</v>
          </cell>
          <cell r="C1990" t="str">
            <v>C&amp;I Lc Sc Fr Oth Ntx Reit                                   126056</v>
          </cell>
          <cell r="D1990">
            <v>0</v>
          </cell>
          <cell r="E1990">
            <v>0</v>
          </cell>
          <cell r="F1990">
            <v>0</v>
          </cell>
          <cell r="G1990">
            <v>0</v>
          </cell>
          <cell r="H1990">
            <v>0</v>
          </cell>
          <cell r="I1990">
            <v>0</v>
          </cell>
          <cell r="J1990">
            <v>0</v>
          </cell>
          <cell r="K1990">
            <v>0</v>
          </cell>
        </row>
        <row r="1991">
          <cell r="B1991">
            <v>126080</v>
          </cell>
          <cell r="C1991" t="str">
            <v>Small Business Loc Var                                      126080</v>
          </cell>
          <cell r="D1991">
            <v>5467772.9299999997</v>
          </cell>
          <cell r="E1991">
            <v>5467772.9299999997</v>
          </cell>
          <cell r="F1991">
            <v>0</v>
          </cell>
          <cell r="G1991">
            <v>0</v>
          </cell>
          <cell r="H1991">
            <v>0</v>
          </cell>
          <cell r="I1991">
            <v>0</v>
          </cell>
          <cell r="J1991">
            <v>0</v>
          </cell>
          <cell r="K1991">
            <v>5467772.9299999997</v>
          </cell>
        </row>
        <row r="1992">
          <cell r="B1992">
            <v>126081</v>
          </cell>
          <cell r="C1992" t="str">
            <v>Small Business Loc Var(Pca)                                 126081</v>
          </cell>
          <cell r="D1992">
            <v>0</v>
          </cell>
          <cell r="E1992">
            <v>0</v>
          </cell>
          <cell r="F1992">
            <v>0</v>
          </cell>
          <cell r="G1992">
            <v>0</v>
          </cell>
          <cell r="H1992">
            <v>0</v>
          </cell>
          <cell r="I1992">
            <v>0</v>
          </cell>
          <cell r="J1992">
            <v>0</v>
          </cell>
          <cell r="K1992">
            <v>0</v>
          </cell>
        </row>
        <row r="1993">
          <cell r="B1993">
            <v>126083</v>
          </cell>
          <cell r="C1993" t="str">
            <v>Small Busnss Loc Var(A98)                                   126083</v>
          </cell>
          <cell r="D1993">
            <v>-1820492.49</v>
          </cell>
          <cell r="E1993">
            <v>-1820492.49</v>
          </cell>
          <cell r="F1993">
            <v>0</v>
          </cell>
          <cell r="G1993">
            <v>0</v>
          </cell>
          <cell r="H1993">
            <v>0</v>
          </cell>
          <cell r="I1993">
            <v>0</v>
          </cell>
          <cell r="J1993">
            <v>0</v>
          </cell>
          <cell r="K1993">
            <v>-1820492.49</v>
          </cell>
        </row>
        <row r="1994">
          <cell r="B1994">
            <v>126161</v>
          </cell>
          <cell r="C1994" t="str">
            <v>C&amp;I Lc Sc Vr A/60                                           126161</v>
          </cell>
          <cell r="D1994">
            <v>3536322546.77</v>
          </cell>
          <cell r="E1994">
            <v>3536322546.77</v>
          </cell>
          <cell r="F1994">
            <v>0</v>
          </cell>
          <cell r="G1994">
            <v>0</v>
          </cell>
          <cell r="H1994">
            <v>0</v>
          </cell>
          <cell r="I1994">
            <v>0</v>
          </cell>
          <cell r="J1994">
            <v>0</v>
          </cell>
          <cell r="K1994">
            <v>3536322546.77</v>
          </cell>
        </row>
        <row r="1995">
          <cell r="B1995">
            <v>126162</v>
          </cell>
          <cell r="C1995" t="str">
            <v>Scusa C&amp;I Lc Sc Vr A/60                                     126162</v>
          </cell>
          <cell r="D1995">
            <v>0</v>
          </cell>
          <cell r="E1995">
            <v>0</v>
          </cell>
          <cell r="F1995">
            <v>0</v>
          </cell>
          <cell r="G1995">
            <v>0</v>
          </cell>
          <cell r="H1995">
            <v>0</v>
          </cell>
          <cell r="I1995">
            <v>0</v>
          </cell>
          <cell r="J1995">
            <v>0</v>
          </cell>
          <cell r="K1995">
            <v>0</v>
          </cell>
        </row>
        <row r="1996">
          <cell r="B1996">
            <v>126165</v>
          </cell>
          <cell r="C1996" t="str">
            <v>C&amp;I Lc Sc Vr Oth                                            126165</v>
          </cell>
          <cell r="D1996">
            <v>210771223.34</v>
          </cell>
          <cell r="E1996">
            <v>210771223.34</v>
          </cell>
          <cell r="F1996">
            <v>0</v>
          </cell>
          <cell r="G1996">
            <v>0</v>
          </cell>
          <cell r="H1996">
            <v>0</v>
          </cell>
          <cell r="I1996">
            <v>0</v>
          </cell>
          <cell r="J1996">
            <v>0</v>
          </cell>
          <cell r="K1996">
            <v>210771223.34</v>
          </cell>
        </row>
        <row r="1997">
          <cell r="B1997">
            <v>126168</v>
          </cell>
          <cell r="C1997" t="str">
            <v>C&amp;I Lc Sc Vr A/60 Ntx                                       126168</v>
          </cell>
          <cell r="D1997">
            <v>9195554.8000000007</v>
          </cell>
          <cell r="E1997">
            <v>9195554.8000000007</v>
          </cell>
          <cell r="F1997">
            <v>0</v>
          </cell>
          <cell r="G1997">
            <v>0</v>
          </cell>
          <cell r="H1997">
            <v>0</v>
          </cell>
          <cell r="I1997">
            <v>0</v>
          </cell>
          <cell r="J1997">
            <v>0</v>
          </cell>
          <cell r="K1997">
            <v>9195554.8000000007</v>
          </cell>
        </row>
        <row r="1998">
          <cell r="B1998">
            <v>126169</v>
          </cell>
          <cell r="C1998" t="str">
            <v>C&amp;I Lc Sc Vr A/60 Ntx Rei                                   126169</v>
          </cell>
          <cell r="D1998">
            <v>6311847.0499999998</v>
          </cell>
          <cell r="E1998">
            <v>6311847.0499999998</v>
          </cell>
          <cell r="F1998">
            <v>0</v>
          </cell>
          <cell r="G1998">
            <v>0</v>
          </cell>
          <cell r="H1998">
            <v>0</v>
          </cell>
          <cell r="I1998">
            <v>0</v>
          </cell>
          <cell r="J1998">
            <v>0</v>
          </cell>
          <cell r="K1998">
            <v>6311847.0499999998</v>
          </cell>
        </row>
        <row r="1999">
          <cell r="B1999">
            <v>126171</v>
          </cell>
          <cell r="C1999" t="str">
            <v>C&amp;I Lc Un Fr A/60                                           126171</v>
          </cell>
          <cell r="D1999">
            <v>5805820.8300000001</v>
          </cell>
          <cell r="E1999">
            <v>5805820.8300000001</v>
          </cell>
          <cell r="F1999">
            <v>0</v>
          </cell>
          <cell r="G1999">
            <v>0</v>
          </cell>
          <cell r="H1999">
            <v>0</v>
          </cell>
          <cell r="I1999">
            <v>0</v>
          </cell>
          <cell r="J1999">
            <v>0</v>
          </cell>
          <cell r="K1999">
            <v>5805820.8300000001</v>
          </cell>
        </row>
        <row r="2000">
          <cell r="B2000">
            <v>126175</v>
          </cell>
          <cell r="C2000" t="str">
            <v>C&amp;I Lc Un Fr Oth Ntx                                        126175</v>
          </cell>
          <cell r="D2000">
            <v>0</v>
          </cell>
          <cell r="E2000">
            <v>0</v>
          </cell>
          <cell r="F2000">
            <v>0</v>
          </cell>
          <cell r="G2000">
            <v>0</v>
          </cell>
          <cell r="H2000">
            <v>0</v>
          </cell>
          <cell r="I2000">
            <v>0</v>
          </cell>
          <cell r="J2000">
            <v>0</v>
          </cell>
          <cell r="K2000">
            <v>0</v>
          </cell>
        </row>
        <row r="2001">
          <cell r="B2001">
            <v>126176</v>
          </cell>
          <cell r="C2001" t="str">
            <v>C&amp;I Lc Un Fr Oth Ntx Reit                                   126176</v>
          </cell>
          <cell r="D2001">
            <v>248387.48</v>
          </cell>
          <cell r="E2001">
            <v>248387.48</v>
          </cell>
          <cell r="F2001">
            <v>0</v>
          </cell>
          <cell r="G2001">
            <v>0</v>
          </cell>
          <cell r="H2001">
            <v>0</v>
          </cell>
          <cell r="I2001">
            <v>0</v>
          </cell>
          <cell r="J2001">
            <v>0</v>
          </cell>
          <cell r="K2001">
            <v>248387.48</v>
          </cell>
        </row>
        <row r="2002">
          <cell r="B2002">
            <v>126179</v>
          </cell>
          <cell r="C2002" t="str">
            <v>C&amp;I Lc Un Vr A/60                                           126179</v>
          </cell>
          <cell r="D2002">
            <v>2080597548.5799999</v>
          </cell>
          <cell r="E2002">
            <v>2080597548.5799999</v>
          </cell>
          <cell r="F2002">
            <v>0</v>
          </cell>
          <cell r="G2002">
            <v>0</v>
          </cell>
          <cell r="H2002">
            <v>0</v>
          </cell>
          <cell r="I2002">
            <v>0</v>
          </cell>
          <cell r="J2002">
            <v>0</v>
          </cell>
          <cell r="K2002">
            <v>2080597548.5799999</v>
          </cell>
        </row>
        <row r="2003">
          <cell r="B2003">
            <v>126183</v>
          </cell>
          <cell r="C2003" t="str">
            <v>C&amp;I Lc Un Vr A/60 Ntx                                       126183</v>
          </cell>
          <cell r="D2003">
            <v>914538.86</v>
          </cell>
          <cell r="E2003">
            <v>914538.86</v>
          </cell>
          <cell r="F2003">
            <v>0</v>
          </cell>
          <cell r="G2003">
            <v>0</v>
          </cell>
          <cell r="H2003">
            <v>0</v>
          </cell>
          <cell r="I2003">
            <v>0</v>
          </cell>
          <cell r="J2003">
            <v>0</v>
          </cell>
          <cell r="K2003">
            <v>914538.86</v>
          </cell>
        </row>
        <row r="2004">
          <cell r="B2004">
            <v>126184</v>
          </cell>
          <cell r="C2004" t="str">
            <v>C&amp;I Lc Un Vr A/60 Ntx Rei                                   126184</v>
          </cell>
          <cell r="D2004">
            <v>8331229.1900000004</v>
          </cell>
          <cell r="E2004">
            <v>8331229.1900000004</v>
          </cell>
          <cell r="F2004">
            <v>0</v>
          </cell>
          <cell r="G2004">
            <v>0</v>
          </cell>
          <cell r="H2004">
            <v>0</v>
          </cell>
          <cell r="I2004">
            <v>0</v>
          </cell>
          <cell r="J2004">
            <v>0</v>
          </cell>
          <cell r="K2004">
            <v>8331229.1900000004</v>
          </cell>
        </row>
        <row r="2005">
          <cell r="B2005">
            <v>126441</v>
          </cell>
          <cell r="C2005" t="str">
            <v>Closed Unrd D C&amp;I T U V A                                   126441</v>
          </cell>
          <cell r="D2005">
            <v>0</v>
          </cell>
          <cell r="E2005">
            <v>0</v>
          </cell>
          <cell r="F2005">
            <v>0</v>
          </cell>
          <cell r="G2005">
            <v>0</v>
          </cell>
          <cell r="H2005">
            <v>0</v>
          </cell>
          <cell r="I2005">
            <v>0</v>
          </cell>
          <cell r="J2005">
            <v>0</v>
          </cell>
          <cell r="K2005">
            <v>0</v>
          </cell>
        </row>
        <row r="2006">
          <cell r="B2006">
            <v>126540</v>
          </cell>
          <cell r="C2006" t="str">
            <v>Closed Asset Based Loans                                    126540</v>
          </cell>
          <cell r="D2006">
            <v>0</v>
          </cell>
          <cell r="E2006">
            <v>0</v>
          </cell>
          <cell r="F2006">
            <v>0</v>
          </cell>
          <cell r="G2006">
            <v>0</v>
          </cell>
          <cell r="H2006">
            <v>0</v>
          </cell>
          <cell r="I2006">
            <v>0</v>
          </cell>
          <cell r="J2006">
            <v>0</v>
          </cell>
          <cell r="K2006">
            <v>0</v>
          </cell>
        </row>
        <row r="2007">
          <cell r="B2007">
            <v>126555</v>
          </cell>
          <cell r="C2007" t="str">
            <v>Discounted B/A Loans                                        126555</v>
          </cell>
          <cell r="D2007">
            <v>50481669.990000002</v>
          </cell>
          <cell r="E2007">
            <v>50481669.990000002</v>
          </cell>
          <cell r="F2007">
            <v>0</v>
          </cell>
          <cell r="G2007">
            <v>0</v>
          </cell>
          <cell r="H2007">
            <v>0</v>
          </cell>
          <cell r="I2007">
            <v>0</v>
          </cell>
          <cell r="J2007">
            <v>0</v>
          </cell>
          <cell r="K2007">
            <v>50481669.990000002</v>
          </cell>
        </row>
        <row r="2008">
          <cell r="B2008">
            <v>126603</v>
          </cell>
          <cell r="C2008" t="str">
            <v>Closed Fe Pa C&amp;I Sec Trm                                    126603</v>
          </cell>
          <cell r="D2008">
            <v>0</v>
          </cell>
          <cell r="E2008">
            <v>0</v>
          </cell>
          <cell r="F2008">
            <v>0</v>
          </cell>
          <cell r="G2008">
            <v>0</v>
          </cell>
          <cell r="H2008">
            <v>0</v>
          </cell>
          <cell r="I2008">
            <v>0</v>
          </cell>
          <cell r="J2008">
            <v>0</v>
          </cell>
          <cell r="K2008">
            <v>0</v>
          </cell>
        </row>
        <row r="2009">
          <cell r="B2009">
            <v>126606</v>
          </cell>
          <cell r="C2009" t="str">
            <v>Closed Small Business Od Fr A/60                            126606</v>
          </cell>
          <cell r="D2009">
            <v>0</v>
          </cell>
          <cell r="E2009">
            <v>0</v>
          </cell>
          <cell r="F2009">
            <v>0</v>
          </cell>
          <cell r="G2009">
            <v>0</v>
          </cell>
          <cell r="H2009">
            <v>0</v>
          </cell>
          <cell r="I2009">
            <v>0</v>
          </cell>
          <cell r="J2009">
            <v>0</v>
          </cell>
          <cell r="K2009">
            <v>0</v>
          </cell>
        </row>
        <row r="2010">
          <cell r="B2010">
            <v>126608</v>
          </cell>
          <cell r="C2010" t="str">
            <v>Small Business Loc Fixed                                    126608</v>
          </cell>
          <cell r="D2010">
            <v>7464227.2599999998</v>
          </cell>
          <cell r="E2010">
            <v>7464227.2599999998</v>
          </cell>
          <cell r="F2010">
            <v>0</v>
          </cell>
          <cell r="G2010">
            <v>0</v>
          </cell>
          <cell r="H2010">
            <v>0</v>
          </cell>
          <cell r="I2010">
            <v>0</v>
          </cell>
          <cell r="J2010">
            <v>0</v>
          </cell>
          <cell r="K2010">
            <v>7464227.2599999998</v>
          </cell>
        </row>
        <row r="2011">
          <cell r="B2011">
            <v>126609</v>
          </cell>
          <cell r="C2011" t="str">
            <v>Small Business Loc Fixed(Pca)                               126609</v>
          </cell>
          <cell r="D2011">
            <v>0</v>
          </cell>
          <cell r="E2011">
            <v>0</v>
          </cell>
          <cell r="F2011">
            <v>0</v>
          </cell>
          <cell r="G2011">
            <v>0</v>
          </cell>
          <cell r="H2011">
            <v>0</v>
          </cell>
          <cell r="I2011">
            <v>0</v>
          </cell>
          <cell r="J2011">
            <v>0</v>
          </cell>
          <cell r="K2011">
            <v>0</v>
          </cell>
        </row>
        <row r="2012">
          <cell r="B2012">
            <v>126611</v>
          </cell>
          <cell r="C2012" t="str">
            <v>Small Busness Loc Fx(A98)                                   126611</v>
          </cell>
          <cell r="D2012">
            <v>-1267173.6100000001</v>
          </cell>
          <cell r="E2012">
            <v>-1267173.6100000001</v>
          </cell>
          <cell r="F2012">
            <v>0</v>
          </cell>
          <cell r="G2012">
            <v>0</v>
          </cell>
          <cell r="H2012">
            <v>0</v>
          </cell>
          <cell r="I2012">
            <v>0</v>
          </cell>
          <cell r="J2012">
            <v>0</v>
          </cell>
          <cell r="K2012">
            <v>-1267173.6100000001</v>
          </cell>
        </row>
        <row r="2013">
          <cell r="B2013">
            <v>126615</v>
          </cell>
          <cell r="C2013" t="str">
            <v>Fe Pa C&amp;I Sec Trm Vr T                                      126615</v>
          </cell>
          <cell r="D2013">
            <v>17530.849999999999</v>
          </cell>
          <cell r="E2013">
            <v>17530.849999999999</v>
          </cell>
          <cell r="F2013">
            <v>0</v>
          </cell>
          <cell r="G2013">
            <v>0</v>
          </cell>
          <cell r="H2013">
            <v>0</v>
          </cell>
          <cell r="I2013">
            <v>0</v>
          </cell>
          <cell r="J2013">
            <v>0</v>
          </cell>
          <cell r="K2013">
            <v>17530.849999999999</v>
          </cell>
        </row>
        <row r="2014">
          <cell r="B2014">
            <v>126619</v>
          </cell>
          <cell r="C2014" t="str">
            <v>Fe Pa C&amp;I Sec Trm Vr Tf                                     126619</v>
          </cell>
          <cell r="D2014">
            <v>-217490.29</v>
          </cell>
          <cell r="E2014">
            <v>-217490.29</v>
          </cell>
          <cell r="F2014">
            <v>0</v>
          </cell>
          <cell r="G2014">
            <v>0</v>
          </cell>
          <cell r="H2014">
            <v>0</v>
          </cell>
          <cell r="I2014">
            <v>0</v>
          </cell>
          <cell r="J2014">
            <v>0</v>
          </cell>
          <cell r="K2014">
            <v>-217490.29</v>
          </cell>
        </row>
        <row r="2015">
          <cell r="B2015">
            <v>126627</v>
          </cell>
          <cell r="C2015" t="str">
            <v>Closed Fe Pa C&amp;I Unsec Trm Fr T                             126627</v>
          </cell>
          <cell r="D2015">
            <v>0</v>
          </cell>
          <cell r="E2015">
            <v>0</v>
          </cell>
          <cell r="F2015">
            <v>0</v>
          </cell>
          <cell r="G2015">
            <v>0</v>
          </cell>
          <cell r="H2015">
            <v>0</v>
          </cell>
          <cell r="I2015">
            <v>0</v>
          </cell>
          <cell r="J2015">
            <v>0</v>
          </cell>
          <cell r="K2015">
            <v>0</v>
          </cell>
        </row>
        <row r="2016">
          <cell r="B2016">
            <v>126630</v>
          </cell>
          <cell r="C2016" t="str">
            <v>Chryslar Cap Dfp Purchase Marks                             126630</v>
          </cell>
          <cell r="D2016">
            <v>307173.52</v>
          </cell>
          <cell r="E2016">
            <v>307173.52</v>
          </cell>
          <cell r="F2016">
            <v>0</v>
          </cell>
          <cell r="G2016">
            <v>0</v>
          </cell>
          <cell r="H2016">
            <v>0</v>
          </cell>
          <cell r="I2016">
            <v>0</v>
          </cell>
          <cell r="J2016">
            <v>0</v>
          </cell>
          <cell r="K2016">
            <v>307173.52</v>
          </cell>
        </row>
        <row r="2017">
          <cell r="B2017">
            <v>126631</v>
          </cell>
          <cell r="C2017" t="str">
            <v>Chryslar Cap C&amp;I Purchase Marks                             126631</v>
          </cell>
          <cell r="D2017">
            <v>0</v>
          </cell>
          <cell r="E2017">
            <v>0</v>
          </cell>
          <cell r="F2017">
            <v>0</v>
          </cell>
          <cell r="G2017">
            <v>0</v>
          </cell>
          <cell r="H2017">
            <v>0</v>
          </cell>
          <cell r="I2017">
            <v>0</v>
          </cell>
          <cell r="J2017">
            <v>0</v>
          </cell>
          <cell r="K2017">
            <v>0</v>
          </cell>
        </row>
        <row r="2018">
          <cell r="B2018">
            <v>126641</v>
          </cell>
          <cell r="C2018" t="str">
            <v>Fe Pa C&amp;I Unsec Trm Vr T                                    126641</v>
          </cell>
          <cell r="D2018">
            <v>7449.11</v>
          </cell>
          <cell r="E2018">
            <v>7449.11</v>
          </cell>
          <cell r="F2018">
            <v>0</v>
          </cell>
          <cell r="G2018">
            <v>0</v>
          </cell>
          <cell r="H2018">
            <v>0</v>
          </cell>
          <cell r="I2018">
            <v>0</v>
          </cell>
          <cell r="J2018">
            <v>0</v>
          </cell>
          <cell r="K2018">
            <v>7449.11</v>
          </cell>
        </row>
        <row r="2019">
          <cell r="B2019">
            <v>126832</v>
          </cell>
          <cell r="C2019" t="str">
            <v>Nan Comm Ln Of Credit(32)                                   126832</v>
          </cell>
          <cell r="D2019">
            <v>0</v>
          </cell>
          <cell r="E2019">
            <v>0</v>
          </cell>
          <cell r="F2019">
            <v>0</v>
          </cell>
          <cell r="G2019">
            <v>0</v>
          </cell>
          <cell r="H2019">
            <v>0</v>
          </cell>
          <cell r="I2019">
            <v>0</v>
          </cell>
          <cell r="J2019">
            <v>0</v>
          </cell>
          <cell r="K2019">
            <v>0</v>
          </cell>
        </row>
        <row r="2020">
          <cell r="B2020">
            <v>126833</v>
          </cell>
          <cell r="C2020" t="str">
            <v>Closed Nan Com Time Secured (33)                            126833</v>
          </cell>
          <cell r="D2020">
            <v>0</v>
          </cell>
          <cell r="E2020">
            <v>0</v>
          </cell>
          <cell r="F2020">
            <v>0</v>
          </cell>
          <cell r="G2020">
            <v>0</v>
          </cell>
          <cell r="H2020">
            <v>0</v>
          </cell>
          <cell r="I2020">
            <v>0</v>
          </cell>
          <cell r="J2020">
            <v>0</v>
          </cell>
          <cell r="K2020">
            <v>0</v>
          </cell>
        </row>
        <row r="2021">
          <cell r="B2021">
            <v>126834</v>
          </cell>
          <cell r="C2021" t="str">
            <v>Nan Comm Term Sec(34)                                       126834</v>
          </cell>
          <cell r="D2021">
            <v>0</v>
          </cell>
          <cell r="E2021">
            <v>0</v>
          </cell>
          <cell r="F2021">
            <v>0</v>
          </cell>
          <cell r="G2021">
            <v>0</v>
          </cell>
          <cell r="H2021">
            <v>0</v>
          </cell>
          <cell r="I2021">
            <v>0</v>
          </cell>
          <cell r="J2021">
            <v>0</v>
          </cell>
          <cell r="K2021">
            <v>0</v>
          </cell>
        </row>
        <row r="2022">
          <cell r="B2022">
            <v>126835</v>
          </cell>
          <cell r="C2022" t="str">
            <v>Closed Nan Com Unsecured Vr 35                              126835</v>
          </cell>
          <cell r="D2022">
            <v>0</v>
          </cell>
          <cell r="E2022">
            <v>0</v>
          </cell>
          <cell r="F2022">
            <v>0</v>
          </cell>
          <cell r="G2022">
            <v>0</v>
          </cell>
          <cell r="H2022">
            <v>0</v>
          </cell>
          <cell r="I2022">
            <v>0</v>
          </cell>
          <cell r="J2022">
            <v>0</v>
          </cell>
          <cell r="K2022">
            <v>0</v>
          </cell>
        </row>
        <row r="2023">
          <cell r="B2023">
            <v>126842</v>
          </cell>
          <cell r="C2023" t="str">
            <v>Closed Nan Com Loc Fixed 42                                 126842</v>
          </cell>
          <cell r="D2023">
            <v>0</v>
          </cell>
          <cell r="E2023">
            <v>0</v>
          </cell>
          <cell r="F2023">
            <v>0</v>
          </cell>
          <cell r="G2023">
            <v>0</v>
          </cell>
          <cell r="H2023">
            <v>0</v>
          </cell>
          <cell r="I2023">
            <v>0</v>
          </cell>
          <cell r="J2023">
            <v>0</v>
          </cell>
          <cell r="K2023">
            <v>0</v>
          </cell>
        </row>
        <row r="2024">
          <cell r="B2024">
            <v>126843</v>
          </cell>
          <cell r="C2024" t="str">
            <v>Nan Com Sec Time Fixed 43                                   126843</v>
          </cell>
          <cell r="D2024">
            <v>0</v>
          </cell>
          <cell r="E2024">
            <v>0</v>
          </cell>
          <cell r="F2024">
            <v>0</v>
          </cell>
          <cell r="G2024">
            <v>0</v>
          </cell>
          <cell r="H2024">
            <v>0</v>
          </cell>
          <cell r="I2024">
            <v>0</v>
          </cell>
          <cell r="J2024">
            <v>0</v>
          </cell>
          <cell r="K2024">
            <v>0</v>
          </cell>
        </row>
        <row r="2025">
          <cell r="B2025">
            <v>126844</v>
          </cell>
          <cell r="C2025" t="str">
            <v>Nan Com Sec Term Fixed 44                                   126844</v>
          </cell>
          <cell r="D2025">
            <v>0</v>
          </cell>
          <cell r="E2025">
            <v>0</v>
          </cell>
          <cell r="F2025">
            <v>0</v>
          </cell>
          <cell r="G2025">
            <v>0</v>
          </cell>
          <cell r="H2025">
            <v>0</v>
          </cell>
          <cell r="I2025">
            <v>0</v>
          </cell>
          <cell r="J2025">
            <v>0</v>
          </cell>
          <cell r="K2025">
            <v>0</v>
          </cell>
        </row>
        <row r="2026">
          <cell r="B2026">
            <v>126845</v>
          </cell>
          <cell r="C2026" t="str">
            <v>Nan Com Unsecured Fix 45                                    126845</v>
          </cell>
          <cell r="D2026">
            <v>0</v>
          </cell>
          <cell r="E2026">
            <v>0</v>
          </cell>
          <cell r="F2026">
            <v>0</v>
          </cell>
          <cell r="G2026">
            <v>0</v>
          </cell>
          <cell r="H2026">
            <v>0</v>
          </cell>
          <cell r="I2026">
            <v>0</v>
          </cell>
          <cell r="J2026">
            <v>0</v>
          </cell>
          <cell r="K2026">
            <v>0</v>
          </cell>
        </row>
        <row r="2027">
          <cell r="B2027">
            <v>126934</v>
          </cell>
          <cell r="C2027" t="str">
            <v>Nan Com Sec Term Tf Vr 34                                   126934</v>
          </cell>
          <cell r="D2027">
            <v>0</v>
          </cell>
          <cell r="E2027">
            <v>0</v>
          </cell>
          <cell r="F2027">
            <v>0</v>
          </cell>
          <cell r="G2027">
            <v>0</v>
          </cell>
          <cell r="H2027">
            <v>0</v>
          </cell>
          <cell r="I2027">
            <v>0</v>
          </cell>
          <cell r="J2027">
            <v>0</v>
          </cell>
          <cell r="K2027">
            <v>0</v>
          </cell>
        </row>
        <row r="2028">
          <cell r="B2028">
            <v>127002</v>
          </cell>
          <cell r="C2028" t="str">
            <v>Closed Nmtc Loans                                           127002</v>
          </cell>
          <cell r="D2028">
            <v>0</v>
          </cell>
          <cell r="E2028">
            <v>0</v>
          </cell>
          <cell r="F2028">
            <v>0</v>
          </cell>
          <cell r="G2028">
            <v>0</v>
          </cell>
          <cell r="H2028">
            <v>0</v>
          </cell>
          <cell r="I2028">
            <v>0</v>
          </cell>
          <cell r="J2028">
            <v>0</v>
          </cell>
          <cell r="K2028">
            <v>0</v>
          </cell>
        </row>
        <row r="2029">
          <cell r="B2029">
            <v>127010</v>
          </cell>
          <cell r="C2029" t="str">
            <v>Afd Wholesale Comm - Ne                                     127010</v>
          </cell>
          <cell r="D2029">
            <v>156470766.06</v>
          </cell>
          <cell r="E2029">
            <v>156470766.06</v>
          </cell>
          <cell r="F2029">
            <v>0</v>
          </cell>
          <cell r="G2029">
            <v>0</v>
          </cell>
          <cell r="H2029">
            <v>0</v>
          </cell>
          <cell r="I2029">
            <v>0</v>
          </cell>
          <cell r="J2029">
            <v>0</v>
          </cell>
          <cell r="K2029">
            <v>156470766.06</v>
          </cell>
        </row>
        <row r="2030">
          <cell r="B2030">
            <v>127011</v>
          </cell>
          <cell r="C2030" t="str">
            <v>Afs Securitized Loan                                        127011</v>
          </cell>
          <cell r="D2030">
            <v>177585708.63999999</v>
          </cell>
          <cell r="E2030">
            <v>177585708.63999999</v>
          </cell>
          <cell r="F2030">
            <v>0</v>
          </cell>
          <cell r="G2030">
            <v>0</v>
          </cell>
          <cell r="H2030">
            <v>0</v>
          </cell>
          <cell r="I2030">
            <v>0</v>
          </cell>
          <cell r="J2030">
            <v>0</v>
          </cell>
          <cell r="K2030">
            <v>177585708.63999999</v>
          </cell>
        </row>
        <row r="2031">
          <cell r="B2031">
            <v>127012</v>
          </cell>
          <cell r="C2031" t="str">
            <v>Contra Afs Securitized                                      127012</v>
          </cell>
          <cell r="D2031">
            <v>0</v>
          </cell>
          <cell r="E2031">
            <v>0</v>
          </cell>
          <cell r="F2031">
            <v>0</v>
          </cell>
          <cell r="G2031">
            <v>0</v>
          </cell>
          <cell r="H2031">
            <v>0</v>
          </cell>
          <cell r="I2031">
            <v>0</v>
          </cell>
          <cell r="J2031">
            <v>0</v>
          </cell>
          <cell r="K2031">
            <v>0</v>
          </cell>
        </row>
        <row r="2032">
          <cell r="B2032">
            <v>127030</v>
          </cell>
          <cell r="C2032" t="str">
            <v>Chrysler Cap Dfp Principal                                  127030</v>
          </cell>
          <cell r="D2032">
            <v>661988148.47000003</v>
          </cell>
          <cell r="E2032">
            <v>661988148.47000003</v>
          </cell>
          <cell r="F2032">
            <v>0</v>
          </cell>
          <cell r="G2032">
            <v>0</v>
          </cell>
          <cell r="H2032">
            <v>0</v>
          </cell>
          <cell r="I2032">
            <v>0</v>
          </cell>
          <cell r="J2032">
            <v>0</v>
          </cell>
          <cell r="K2032">
            <v>661988148.47000003</v>
          </cell>
        </row>
        <row r="2033">
          <cell r="B2033">
            <v>127031</v>
          </cell>
          <cell r="C2033" t="str">
            <v>Chrysler Cap C&amp;I Principal                                  127031</v>
          </cell>
          <cell r="D2033">
            <v>0</v>
          </cell>
          <cell r="E2033">
            <v>0</v>
          </cell>
          <cell r="F2033">
            <v>0</v>
          </cell>
          <cell r="G2033">
            <v>0</v>
          </cell>
          <cell r="H2033">
            <v>0</v>
          </cell>
          <cell r="I2033">
            <v>0</v>
          </cell>
          <cell r="J2033">
            <v>0</v>
          </cell>
          <cell r="K2033">
            <v>0</v>
          </cell>
        </row>
        <row r="2034">
          <cell r="B2034">
            <v>127090</v>
          </cell>
          <cell r="C2034" t="str">
            <v>Closed Resid Unearned-Cevf-Loans                            127090</v>
          </cell>
          <cell r="D2034">
            <v>0</v>
          </cell>
          <cell r="E2034">
            <v>0</v>
          </cell>
          <cell r="F2034">
            <v>0</v>
          </cell>
          <cell r="G2034">
            <v>0</v>
          </cell>
          <cell r="H2034">
            <v>0</v>
          </cell>
          <cell r="I2034">
            <v>0</v>
          </cell>
          <cell r="J2034">
            <v>0</v>
          </cell>
          <cell r="K2034">
            <v>0</v>
          </cell>
        </row>
        <row r="2035">
          <cell r="B2035">
            <v>127102</v>
          </cell>
          <cell r="C2035" t="str">
            <v>Closed Nmtc Premium/Disco                                   127102</v>
          </cell>
          <cell r="D2035">
            <v>0</v>
          </cell>
          <cell r="E2035">
            <v>0</v>
          </cell>
          <cell r="F2035">
            <v>0</v>
          </cell>
          <cell r="G2035">
            <v>0</v>
          </cell>
          <cell r="H2035">
            <v>0</v>
          </cell>
          <cell r="I2035">
            <v>0</v>
          </cell>
          <cell r="J2035">
            <v>0</v>
          </cell>
          <cell r="K2035">
            <v>0</v>
          </cell>
        </row>
        <row r="2036">
          <cell r="B2036">
            <v>127201</v>
          </cell>
          <cell r="C2036" t="str">
            <v>Comm Business Ln-Fixed-Mc                                   127201</v>
          </cell>
          <cell r="D2036">
            <v>241951.51</v>
          </cell>
          <cell r="E2036">
            <v>241951.51</v>
          </cell>
          <cell r="F2036">
            <v>0</v>
          </cell>
          <cell r="G2036">
            <v>0</v>
          </cell>
          <cell r="H2036">
            <v>0</v>
          </cell>
          <cell r="I2036">
            <v>0</v>
          </cell>
          <cell r="J2036">
            <v>0</v>
          </cell>
          <cell r="K2036">
            <v>241951.51</v>
          </cell>
        </row>
        <row r="2037">
          <cell r="B2037">
            <v>127202</v>
          </cell>
          <cell r="C2037" t="str">
            <v>Comm Business Loan-Adj-Mc                                   127202</v>
          </cell>
          <cell r="D2037">
            <v>121648.3</v>
          </cell>
          <cell r="E2037">
            <v>121648.3</v>
          </cell>
          <cell r="F2037">
            <v>0</v>
          </cell>
          <cell r="G2037">
            <v>0</v>
          </cell>
          <cell r="H2037">
            <v>0</v>
          </cell>
          <cell r="I2037">
            <v>0</v>
          </cell>
          <cell r="J2037">
            <v>0</v>
          </cell>
          <cell r="K2037">
            <v>121648.3</v>
          </cell>
        </row>
        <row r="2038">
          <cell r="B2038">
            <v>127207</v>
          </cell>
          <cell r="C2038" t="str">
            <v>Com Bus Lns Adj Act/360                                     127207</v>
          </cell>
          <cell r="D2038">
            <v>0</v>
          </cell>
          <cell r="E2038">
            <v>0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</row>
        <row r="2039">
          <cell r="B2039">
            <v>127208</v>
          </cell>
          <cell r="C2039" t="str">
            <v>C&amp;I Adjustable Act/360                                      127208</v>
          </cell>
          <cell r="D2039">
            <v>0</v>
          </cell>
          <cell r="E2039">
            <v>0</v>
          </cell>
          <cell r="F2039">
            <v>0</v>
          </cell>
          <cell r="G2039">
            <v>0</v>
          </cell>
          <cell r="H2039">
            <v>0</v>
          </cell>
          <cell r="I2039">
            <v>0</v>
          </cell>
          <cell r="J2039">
            <v>0</v>
          </cell>
          <cell r="K2039">
            <v>0</v>
          </cell>
        </row>
        <row r="2040">
          <cell r="B2040">
            <v>127261</v>
          </cell>
          <cell r="C2040" t="str">
            <v>Pm Comm Bus Loan-Fix-Mc                                     127261</v>
          </cell>
          <cell r="D2040">
            <v>0</v>
          </cell>
          <cell r="E2040">
            <v>0</v>
          </cell>
          <cell r="F2040">
            <v>0</v>
          </cell>
          <cell r="G2040">
            <v>0</v>
          </cell>
          <cell r="H2040">
            <v>0</v>
          </cell>
          <cell r="I2040">
            <v>0</v>
          </cell>
          <cell r="J2040">
            <v>0</v>
          </cell>
          <cell r="K2040">
            <v>0</v>
          </cell>
        </row>
        <row r="2041">
          <cell r="B2041">
            <v>127601</v>
          </cell>
          <cell r="C2041" t="str">
            <v>Con Prn Comm Bus Ln Fx-Mc                                   127601</v>
          </cell>
          <cell r="D2041">
            <v>0</v>
          </cell>
          <cell r="E2041">
            <v>0</v>
          </cell>
          <cell r="F2041">
            <v>0</v>
          </cell>
          <cell r="G2041">
            <v>0</v>
          </cell>
          <cell r="H2041">
            <v>0</v>
          </cell>
          <cell r="I2041">
            <v>0</v>
          </cell>
          <cell r="J2041">
            <v>0</v>
          </cell>
          <cell r="K2041">
            <v>0</v>
          </cell>
        </row>
        <row r="2042">
          <cell r="B2042">
            <v>127608</v>
          </cell>
          <cell r="C2042" t="str">
            <v>Contra Prin C&amp;I Adj A/360                                   127608</v>
          </cell>
          <cell r="D2042">
            <v>0</v>
          </cell>
          <cell r="E2042">
            <v>0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</row>
        <row r="2043">
          <cell r="B2043">
            <v>128861</v>
          </cell>
          <cell r="C2043" t="str">
            <v>Fasb Com Bus Ln-Fix-Mc                                      128861</v>
          </cell>
          <cell r="D2043">
            <v>-12147.52</v>
          </cell>
          <cell r="E2043">
            <v>-12147.52</v>
          </cell>
          <cell r="F2043">
            <v>0</v>
          </cell>
          <cell r="G2043">
            <v>0</v>
          </cell>
          <cell r="H2043">
            <v>0</v>
          </cell>
          <cell r="I2043">
            <v>0</v>
          </cell>
          <cell r="J2043">
            <v>0</v>
          </cell>
          <cell r="K2043">
            <v>-12147.52</v>
          </cell>
        </row>
        <row r="2044">
          <cell r="B2044">
            <v>128867</v>
          </cell>
          <cell r="C2044" t="str">
            <v>Fasb Com Bus Adj Act/360                                    128867</v>
          </cell>
          <cell r="D2044">
            <v>-1326.87</v>
          </cell>
          <cell r="E2044">
            <v>-1326.87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-1326.87</v>
          </cell>
        </row>
        <row r="2045">
          <cell r="B2045">
            <v>128932</v>
          </cell>
          <cell r="C2045" t="str">
            <v>Fasb Comm Loc Vr 32                                         128932</v>
          </cell>
          <cell r="D2045">
            <v>0</v>
          </cell>
          <cell r="E2045">
            <v>0</v>
          </cell>
          <cell r="F2045">
            <v>0</v>
          </cell>
          <cell r="G2045">
            <v>0</v>
          </cell>
          <cell r="H2045">
            <v>0</v>
          </cell>
          <cell r="I2045">
            <v>0</v>
          </cell>
          <cell r="J2045">
            <v>0</v>
          </cell>
          <cell r="K2045">
            <v>0</v>
          </cell>
        </row>
        <row r="2046">
          <cell r="B2046">
            <v>128933</v>
          </cell>
          <cell r="C2046" t="str">
            <v>Closed Fasb Type 33                                         128933</v>
          </cell>
          <cell r="D2046">
            <v>0</v>
          </cell>
          <cell r="E2046">
            <v>0</v>
          </cell>
          <cell r="F2046">
            <v>0</v>
          </cell>
          <cell r="G2046">
            <v>0</v>
          </cell>
          <cell r="H2046">
            <v>0</v>
          </cell>
          <cell r="I2046">
            <v>0</v>
          </cell>
          <cell r="J2046">
            <v>0</v>
          </cell>
          <cell r="K2046">
            <v>0</v>
          </cell>
        </row>
        <row r="2047">
          <cell r="B2047">
            <v>128934</v>
          </cell>
          <cell r="C2047" t="str">
            <v>Fasb Comm Term Sec Vr 34                                    128934</v>
          </cell>
          <cell r="D2047">
            <v>0</v>
          </cell>
          <cell r="E2047">
            <v>0</v>
          </cell>
          <cell r="F2047">
            <v>0</v>
          </cell>
          <cell r="G2047">
            <v>0</v>
          </cell>
          <cell r="H2047">
            <v>0</v>
          </cell>
          <cell r="I2047">
            <v>0</v>
          </cell>
          <cell r="J2047">
            <v>0</v>
          </cell>
          <cell r="K2047">
            <v>0</v>
          </cell>
        </row>
        <row r="2048">
          <cell r="B2048">
            <v>128942</v>
          </cell>
          <cell r="C2048" t="str">
            <v>Closed Fasb Comm Loc Fixed 42                               128942</v>
          </cell>
          <cell r="D2048">
            <v>0</v>
          </cell>
          <cell r="E2048">
            <v>0</v>
          </cell>
          <cell r="F2048">
            <v>0</v>
          </cell>
          <cell r="G2048">
            <v>0</v>
          </cell>
          <cell r="H2048">
            <v>0</v>
          </cell>
          <cell r="I2048">
            <v>0</v>
          </cell>
          <cell r="J2048">
            <v>0</v>
          </cell>
          <cell r="K2048">
            <v>0</v>
          </cell>
        </row>
        <row r="2049">
          <cell r="B2049">
            <v>128943</v>
          </cell>
          <cell r="C2049" t="str">
            <v>Fasb Comm Sec Time Fix 43                                   128943</v>
          </cell>
          <cell r="D2049">
            <v>0</v>
          </cell>
          <cell r="E2049">
            <v>0</v>
          </cell>
          <cell r="F2049">
            <v>0</v>
          </cell>
          <cell r="G2049">
            <v>0</v>
          </cell>
          <cell r="H2049">
            <v>0</v>
          </cell>
          <cell r="I2049">
            <v>0</v>
          </cell>
          <cell r="J2049">
            <v>0</v>
          </cell>
          <cell r="K2049">
            <v>0</v>
          </cell>
        </row>
        <row r="2050">
          <cell r="B2050">
            <v>128944</v>
          </cell>
          <cell r="C2050" t="str">
            <v>Fasb Comm Sec Term Fix 44                                   128944</v>
          </cell>
          <cell r="D2050">
            <v>0</v>
          </cell>
          <cell r="E2050">
            <v>0</v>
          </cell>
          <cell r="F2050">
            <v>0</v>
          </cell>
          <cell r="G2050">
            <v>0</v>
          </cell>
          <cell r="H2050">
            <v>0</v>
          </cell>
          <cell r="I2050">
            <v>0</v>
          </cell>
          <cell r="J2050">
            <v>0</v>
          </cell>
          <cell r="K2050">
            <v>0</v>
          </cell>
        </row>
        <row r="2051">
          <cell r="B2051">
            <v>129130</v>
          </cell>
          <cell r="C2051" t="str">
            <v>Chrysler Cap Dfp Fasb Def Fees&amp;Cost                         129130</v>
          </cell>
          <cell r="D2051">
            <v>0</v>
          </cell>
          <cell r="E2051">
            <v>0</v>
          </cell>
          <cell r="F2051">
            <v>0</v>
          </cell>
          <cell r="G2051">
            <v>0</v>
          </cell>
          <cell r="H2051">
            <v>0</v>
          </cell>
          <cell r="I2051">
            <v>0</v>
          </cell>
          <cell r="J2051">
            <v>0</v>
          </cell>
          <cell r="K2051">
            <v>0</v>
          </cell>
        </row>
        <row r="2052">
          <cell r="B2052">
            <v>129131</v>
          </cell>
          <cell r="C2052" t="str">
            <v>Chrysler Cap C&amp;I Fasb Def Fees&amp;Cost                         129131</v>
          </cell>
          <cell r="D2052">
            <v>0</v>
          </cell>
          <cell r="E2052">
            <v>0</v>
          </cell>
          <cell r="F2052">
            <v>0</v>
          </cell>
          <cell r="G2052">
            <v>0</v>
          </cell>
          <cell r="H2052">
            <v>0</v>
          </cell>
          <cell r="I2052">
            <v>0</v>
          </cell>
          <cell r="J2052">
            <v>0</v>
          </cell>
          <cell r="K2052">
            <v>0</v>
          </cell>
        </row>
        <row r="2053">
          <cell r="B2053">
            <v>129180</v>
          </cell>
          <cell r="C2053" t="str">
            <v>Fasb Small Business Loc Vr                                  129180</v>
          </cell>
          <cell r="D2053">
            <v>190.83</v>
          </cell>
          <cell r="E2053">
            <v>190.83</v>
          </cell>
          <cell r="F2053">
            <v>0</v>
          </cell>
          <cell r="G2053">
            <v>0</v>
          </cell>
          <cell r="H2053">
            <v>0</v>
          </cell>
          <cell r="I2053">
            <v>0</v>
          </cell>
          <cell r="J2053">
            <v>0</v>
          </cell>
          <cell r="K2053">
            <v>190.83</v>
          </cell>
        </row>
        <row r="2054">
          <cell r="B2054">
            <v>129261</v>
          </cell>
          <cell r="C2054" t="str">
            <v>Pur Acct C&amp;I Line Sec V U                                   129261</v>
          </cell>
          <cell r="D2054">
            <v>-171850.93</v>
          </cell>
          <cell r="E2054">
            <v>-171850.93</v>
          </cell>
          <cell r="F2054">
            <v>0</v>
          </cell>
          <cell r="G2054">
            <v>0</v>
          </cell>
          <cell r="H2054">
            <v>0</v>
          </cell>
          <cell r="I2054">
            <v>0</v>
          </cell>
          <cell r="J2054">
            <v>0</v>
          </cell>
          <cell r="K2054">
            <v>-171850.93</v>
          </cell>
        </row>
        <row r="2055">
          <cell r="B2055">
            <v>129303</v>
          </cell>
          <cell r="C2055" t="str">
            <v>Pur Act Dis C&amp;I Term A/60                                   129303</v>
          </cell>
          <cell r="D2055">
            <v>17551.169999999998</v>
          </cell>
          <cell r="E2055">
            <v>17551.169999999998</v>
          </cell>
          <cell r="F2055">
            <v>0</v>
          </cell>
          <cell r="G2055">
            <v>0</v>
          </cell>
          <cell r="H2055">
            <v>0</v>
          </cell>
          <cell r="I2055">
            <v>0</v>
          </cell>
          <cell r="J2055">
            <v>0</v>
          </cell>
          <cell r="K2055">
            <v>17551.169999999998</v>
          </cell>
        </row>
        <row r="2056">
          <cell r="B2056">
            <v>129307</v>
          </cell>
          <cell r="C2056" t="str">
            <v>Pur Act Dis C&amp;I Term Sec                                    129307</v>
          </cell>
          <cell r="D2056">
            <v>2596.94</v>
          </cell>
          <cell r="E2056">
            <v>2596.94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2596.94</v>
          </cell>
        </row>
        <row r="2057">
          <cell r="B2057">
            <v>129315</v>
          </cell>
          <cell r="C2057" t="str">
            <v>Pa Dis C&amp;I T Sec Var A/60                                   129315</v>
          </cell>
          <cell r="D2057">
            <v>31940.16</v>
          </cell>
          <cell r="E2057">
            <v>31940.16</v>
          </cell>
          <cell r="F2057">
            <v>0</v>
          </cell>
          <cell r="G2057">
            <v>0</v>
          </cell>
          <cell r="H2057">
            <v>0</v>
          </cell>
          <cell r="I2057">
            <v>0</v>
          </cell>
          <cell r="J2057">
            <v>0</v>
          </cell>
          <cell r="K2057">
            <v>31940.16</v>
          </cell>
        </row>
        <row r="2058">
          <cell r="B2058">
            <v>129319</v>
          </cell>
          <cell r="C2058" t="str">
            <v>Pa Dis C&amp;I T Sec V A/60nt                                   129319</v>
          </cell>
          <cell r="D2058">
            <v>0</v>
          </cell>
          <cell r="E2058">
            <v>0</v>
          </cell>
          <cell r="F2058">
            <v>0</v>
          </cell>
          <cell r="G2058">
            <v>0</v>
          </cell>
          <cell r="H2058">
            <v>0</v>
          </cell>
          <cell r="I2058">
            <v>0</v>
          </cell>
          <cell r="J2058">
            <v>0</v>
          </cell>
          <cell r="K2058">
            <v>0</v>
          </cell>
        </row>
        <row r="2059">
          <cell r="B2059">
            <v>129327</v>
          </cell>
          <cell r="C2059" t="str">
            <v>Pur Act Dis C&amp;I Term Unse                                   129327</v>
          </cell>
          <cell r="D2059">
            <v>0</v>
          </cell>
          <cell r="E2059">
            <v>0</v>
          </cell>
          <cell r="F2059">
            <v>0</v>
          </cell>
          <cell r="G2059">
            <v>0</v>
          </cell>
          <cell r="H2059">
            <v>0</v>
          </cell>
          <cell r="I2059">
            <v>0</v>
          </cell>
          <cell r="J2059">
            <v>0</v>
          </cell>
          <cell r="K2059">
            <v>0</v>
          </cell>
        </row>
        <row r="2060">
          <cell r="B2060">
            <v>129331</v>
          </cell>
          <cell r="C2060" t="str">
            <v>Pa Dis C&amp;I T Uns F                                          129331</v>
          </cell>
          <cell r="D2060">
            <v>-899960.97</v>
          </cell>
          <cell r="E2060">
            <v>-899960.97</v>
          </cell>
          <cell r="F2060">
            <v>0</v>
          </cell>
          <cell r="G2060">
            <v>0</v>
          </cell>
          <cell r="H2060">
            <v>0</v>
          </cell>
          <cell r="I2060">
            <v>0</v>
          </cell>
          <cell r="J2060">
            <v>0</v>
          </cell>
          <cell r="K2060">
            <v>-899960.97</v>
          </cell>
        </row>
        <row r="2061">
          <cell r="B2061">
            <v>129341</v>
          </cell>
          <cell r="C2061" t="str">
            <v>Pa Dis C&amp;I T Uns Var A/60                                   129341</v>
          </cell>
          <cell r="D2061">
            <v>0</v>
          </cell>
          <cell r="E2061">
            <v>0</v>
          </cell>
          <cell r="F2061">
            <v>0</v>
          </cell>
          <cell r="G2061">
            <v>0</v>
          </cell>
          <cell r="H2061">
            <v>0</v>
          </cell>
          <cell r="I2061">
            <v>0</v>
          </cell>
          <cell r="J2061">
            <v>0</v>
          </cell>
          <cell r="K2061">
            <v>0</v>
          </cell>
        </row>
        <row r="2062">
          <cell r="B2062">
            <v>129349</v>
          </cell>
          <cell r="C2062" t="str">
            <v>Pur Act Dis C&amp;I Line Sec                                    129349</v>
          </cell>
          <cell r="D2062">
            <v>1867.95</v>
          </cell>
          <cell r="E2062">
            <v>1867.95</v>
          </cell>
          <cell r="F2062">
            <v>0</v>
          </cell>
          <cell r="G2062">
            <v>0</v>
          </cell>
          <cell r="H2062">
            <v>0</v>
          </cell>
          <cell r="I2062">
            <v>0</v>
          </cell>
          <cell r="J2062">
            <v>0</v>
          </cell>
          <cell r="K2062">
            <v>1867.95</v>
          </cell>
        </row>
        <row r="2063">
          <cell r="B2063">
            <v>129353</v>
          </cell>
          <cell r="C2063" t="str">
            <v>Pur Act Dis C&amp;I Line Oth                                    129353</v>
          </cell>
          <cell r="D2063">
            <v>3468.76</v>
          </cell>
          <cell r="E2063">
            <v>3468.76</v>
          </cell>
          <cell r="F2063">
            <v>0</v>
          </cell>
          <cell r="G2063">
            <v>0</v>
          </cell>
          <cell r="H2063">
            <v>0</v>
          </cell>
          <cell r="I2063">
            <v>0</v>
          </cell>
          <cell r="J2063">
            <v>0</v>
          </cell>
          <cell r="K2063">
            <v>3468.76</v>
          </cell>
        </row>
        <row r="2064">
          <cell r="B2064">
            <v>129361</v>
          </cell>
          <cell r="C2064" t="str">
            <v>Pa Dis C&amp;I Ln Var Act/360                                   129361</v>
          </cell>
          <cell r="D2064">
            <v>3468131.56</v>
          </cell>
          <cell r="E2064">
            <v>3468131.56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3468131.56</v>
          </cell>
        </row>
        <row r="2065">
          <cell r="B2065">
            <v>129365</v>
          </cell>
          <cell r="C2065" t="str">
            <v>Pa Dis C&amp;I Ln Var Act/Act                                   129365</v>
          </cell>
          <cell r="D2065">
            <v>1463738.94</v>
          </cell>
          <cell r="E2065">
            <v>1463738.94</v>
          </cell>
          <cell r="F2065">
            <v>0</v>
          </cell>
          <cell r="G2065">
            <v>0</v>
          </cell>
          <cell r="H2065">
            <v>0</v>
          </cell>
          <cell r="I2065">
            <v>0</v>
          </cell>
          <cell r="J2065">
            <v>0</v>
          </cell>
          <cell r="K2065">
            <v>1463738.94</v>
          </cell>
        </row>
        <row r="2066">
          <cell r="B2066">
            <v>129379</v>
          </cell>
          <cell r="C2066" t="str">
            <v>Pur Act Dis C&amp;I Un Tax                                      129379</v>
          </cell>
          <cell r="D2066">
            <v>340398.22</v>
          </cell>
          <cell r="E2066">
            <v>340398.22</v>
          </cell>
          <cell r="F2066">
            <v>0</v>
          </cell>
          <cell r="G2066">
            <v>0</v>
          </cell>
          <cell r="H2066">
            <v>0</v>
          </cell>
          <cell r="I2066">
            <v>0</v>
          </cell>
          <cell r="J2066">
            <v>0</v>
          </cell>
          <cell r="K2066">
            <v>340398.22</v>
          </cell>
        </row>
        <row r="2067">
          <cell r="B2067">
            <v>129383</v>
          </cell>
          <cell r="C2067" t="str">
            <v>Pur Act Dis C&amp;I Un                                          129383</v>
          </cell>
          <cell r="D2067">
            <v>0</v>
          </cell>
          <cell r="E2067">
            <v>0</v>
          </cell>
          <cell r="F2067">
            <v>0</v>
          </cell>
          <cell r="G2067">
            <v>0</v>
          </cell>
          <cell r="H2067">
            <v>0</v>
          </cell>
          <cell r="I2067">
            <v>0</v>
          </cell>
          <cell r="J2067">
            <v>0</v>
          </cell>
          <cell r="K2067">
            <v>0</v>
          </cell>
        </row>
        <row r="2068">
          <cell r="B2068">
            <v>129384</v>
          </cell>
          <cell r="C2068" t="str">
            <v>Pa Dis C &amp; I Un V                                           129384</v>
          </cell>
          <cell r="D2068">
            <v>31.43</v>
          </cell>
          <cell r="E2068">
            <v>31.43</v>
          </cell>
          <cell r="F2068">
            <v>0</v>
          </cell>
          <cell r="G2068">
            <v>0</v>
          </cell>
          <cell r="H2068">
            <v>0</v>
          </cell>
          <cell r="I2068">
            <v>0</v>
          </cell>
          <cell r="J2068">
            <v>0</v>
          </cell>
          <cell r="K2068">
            <v>31.43</v>
          </cell>
        </row>
        <row r="2069">
          <cell r="B2069">
            <v>129462</v>
          </cell>
          <cell r="C2069" t="str">
            <v>Scusa Fasb C&amp;I Lc Sc V                                      129462</v>
          </cell>
          <cell r="D2069">
            <v>0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</row>
        <row r="2070">
          <cell r="B2070">
            <v>129530</v>
          </cell>
          <cell r="C2070" t="str">
            <v>Closed Fasb Small Business                                  129530</v>
          </cell>
          <cell r="D2070">
            <v>0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</row>
        <row r="2071">
          <cell r="B2071">
            <v>129561</v>
          </cell>
          <cell r="C2071" t="str">
            <v>Fsb C&amp;I Ds Loc Sc V A/60                                    129561</v>
          </cell>
          <cell r="D2071">
            <v>0</v>
          </cell>
          <cell r="E2071">
            <v>0</v>
          </cell>
          <cell r="F2071">
            <v>0</v>
          </cell>
          <cell r="G2071">
            <v>0</v>
          </cell>
          <cell r="H2071">
            <v>0</v>
          </cell>
          <cell r="I2071">
            <v>0</v>
          </cell>
          <cell r="J2071">
            <v>0</v>
          </cell>
          <cell r="K2071">
            <v>0</v>
          </cell>
        </row>
        <row r="2072">
          <cell r="B2072">
            <v>129562</v>
          </cell>
          <cell r="C2072" t="str">
            <v>Fsb C&amp;I Ds Lc Sc V A/60 P                                   129562</v>
          </cell>
          <cell r="D2072">
            <v>3397.46</v>
          </cell>
          <cell r="E2072">
            <v>3397.46</v>
          </cell>
          <cell r="F2072">
            <v>0</v>
          </cell>
          <cell r="G2072">
            <v>0</v>
          </cell>
          <cell r="H2072">
            <v>0</v>
          </cell>
          <cell r="I2072">
            <v>0</v>
          </cell>
          <cell r="J2072">
            <v>0</v>
          </cell>
          <cell r="K2072">
            <v>3397.46</v>
          </cell>
        </row>
        <row r="2073">
          <cell r="B2073">
            <v>129601</v>
          </cell>
          <cell r="C2073" t="str">
            <v>Closed Fasb Small Business-204                              129601</v>
          </cell>
          <cell r="D2073">
            <v>0</v>
          </cell>
          <cell r="E2073">
            <v>0</v>
          </cell>
          <cell r="F2073">
            <v>0</v>
          </cell>
          <cell r="G2073">
            <v>0</v>
          </cell>
          <cell r="H2073">
            <v>0</v>
          </cell>
          <cell r="I2073">
            <v>0</v>
          </cell>
          <cell r="J2073">
            <v>0</v>
          </cell>
          <cell r="K2073">
            <v>0</v>
          </cell>
        </row>
        <row r="2074">
          <cell r="B2074">
            <v>129721</v>
          </cell>
          <cell r="C2074" t="str">
            <v>Fasb-Cevf-Loans                                             129721</v>
          </cell>
          <cell r="D2074">
            <v>7147161.6699999999</v>
          </cell>
          <cell r="E2074">
            <v>7147161.6699999999</v>
          </cell>
          <cell r="F2074">
            <v>0</v>
          </cell>
          <cell r="G2074">
            <v>0</v>
          </cell>
          <cell r="H2074">
            <v>0</v>
          </cell>
          <cell r="I2074">
            <v>0</v>
          </cell>
          <cell r="J2074">
            <v>0</v>
          </cell>
          <cell r="K2074">
            <v>7147161.6699999999</v>
          </cell>
        </row>
        <row r="2075">
          <cell r="B2075">
            <v>129752</v>
          </cell>
          <cell r="C2075" t="str">
            <v>Fasb Afd Wholesal Comm-Ne                                   129752</v>
          </cell>
          <cell r="D2075">
            <v>46756.05</v>
          </cell>
          <cell r="E2075">
            <v>46756.05</v>
          </cell>
          <cell r="F2075">
            <v>0</v>
          </cell>
          <cell r="G2075">
            <v>0</v>
          </cell>
          <cell r="H2075">
            <v>0</v>
          </cell>
          <cell r="I2075">
            <v>0</v>
          </cell>
          <cell r="J2075">
            <v>0</v>
          </cell>
          <cell r="K2075">
            <v>46756.05</v>
          </cell>
        </row>
        <row r="2076">
          <cell r="B2076">
            <v>129760</v>
          </cell>
          <cell r="C2076" t="str">
            <v>Closed Unearned Fees Abl Bacc                               129760</v>
          </cell>
          <cell r="D2076">
            <v>0</v>
          </cell>
          <cell r="E2076">
            <v>0</v>
          </cell>
          <cell r="F2076">
            <v>0</v>
          </cell>
          <cell r="G2076">
            <v>0</v>
          </cell>
          <cell r="H2076">
            <v>0</v>
          </cell>
          <cell r="I2076">
            <v>0</v>
          </cell>
          <cell r="J2076">
            <v>0</v>
          </cell>
          <cell r="K2076">
            <v>0</v>
          </cell>
        </row>
        <row r="2077">
          <cell r="B2077">
            <v>129767</v>
          </cell>
          <cell r="C2077" t="str">
            <v>Closed Fasb Origin Cost A                                   129767</v>
          </cell>
          <cell r="D2077">
            <v>0</v>
          </cell>
          <cell r="E2077">
            <v>0</v>
          </cell>
          <cell r="F2077">
            <v>0</v>
          </cell>
          <cell r="G2077">
            <v>0</v>
          </cell>
          <cell r="H2077">
            <v>0</v>
          </cell>
          <cell r="I2077">
            <v>0</v>
          </cell>
          <cell r="J2077">
            <v>0</v>
          </cell>
          <cell r="K2077">
            <v>0</v>
          </cell>
        </row>
        <row r="2078">
          <cell r="B2078">
            <v>129803</v>
          </cell>
          <cell r="C2078" t="str">
            <v>Fasb C&amp;I Tm Sc Fr A/60                                      129803</v>
          </cell>
          <cell r="D2078">
            <v>451001.84</v>
          </cell>
          <cell r="E2078">
            <v>451001.84</v>
          </cell>
          <cell r="F2078">
            <v>0</v>
          </cell>
          <cell r="G2078">
            <v>0</v>
          </cell>
          <cell r="H2078">
            <v>0</v>
          </cell>
          <cell r="I2078">
            <v>0</v>
          </cell>
          <cell r="J2078">
            <v>0</v>
          </cell>
          <cell r="K2078">
            <v>451001.84</v>
          </cell>
        </row>
        <row r="2079">
          <cell r="B2079">
            <v>129807</v>
          </cell>
          <cell r="C2079" t="str">
            <v>Fasb C&amp;I Tm Sc Fr Oth                                       129807</v>
          </cell>
          <cell r="D2079">
            <v>6358.09</v>
          </cell>
          <cell r="E2079">
            <v>6358.09</v>
          </cell>
          <cell r="F2079">
            <v>0</v>
          </cell>
          <cell r="G2079">
            <v>0</v>
          </cell>
          <cell r="H2079">
            <v>0</v>
          </cell>
          <cell r="I2079">
            <v>0</v>
          </cell>
          <cell r="J2079">
            <v>0</v>
          </cell>
          <cell r="K2079">
            <v>6358.09</v>
          </cell>
        </row>
        <row r="2080">
          <cell r="B2080">
            <v>129809</v>
          </cell>
          <cell r="C2080" t="str">
            <v>Fasb C&amp;I Tm Sc Fr A/60 Nt                                   129809</v>
          </cell>
          <cell r="D2080">
            <v>0</v>
          </cell>
          <cell r="E2080">
            <v>0</v>
          </cell>
          <cell r="F2080">
            <v>0</v>
          </cell>
          <cell r="G2080">
            <v>0</v>
          </cell>
          <cell r="H2080">
            <v>0</v>
          </cell>
          <cell r="I2080">
            <v>0</v>
          </cell>
          <cell r="J2080">
            <v>0</v>
          </cell>
          <cell r="K2080">
            <v>0</v>
          </cell>
        </row>
        <row r="2081">
          <cell r="B2081">
            <v>129812</v>
          </cell>
          <cell r="C2081" t="str">
            <v>Fas C&amp;I Tm Sc Fr A/60nt R                                   129812</v>
          </cell>
          <cell r="D2081">
            <v>-40409.050000000003</v>
          </cell>
          <cell r="E2081">
            <v>-40409.050000000003</v>
          </cell>
          <cell r="F2081">
            <v>0</v>
          </cell>
          <cell r="G2081">
            <v>0</v>
          </cell>
          <cell r="H2081">
            <v>0</v>
          </cell>
          <cell r="I2081">
            <v>0</v>
          </cell>
          <cell r="J2081">
            <v>0</v>
          </cell>
          <cell r="K2081">
            <v>-40409.050000000003</v>
          </cell>
        </row>
        <row r="2082">
          <cell r="B2082">
            <v>129815</v>
          </cell>
          <cell r="C2082" t="str">
            <v>Fasb C&amp;I Tm Sc Vr A/60                                      129815</v>
          </cell>
          <cell r="D2082">
            <v>-14385068.869999999</v>
          </cell>
          <cell r="E2082">
            <v>-14385068.869999999</v>
          </cell>
          <cell r="F2082">
            <v>0</v>
          </cell>
          <cell r="G2082">
            <v>0</v>
          </cell>
          <cell r="H2082">
            <v>0</v>
          </cell>
          <cell r="I2082">
            <v>0</v>
          </cell>
          <cell r="J2082">
            <v>0</v>
          </cell>
          <cell r="K2082">
            <v>-14385068.869999999</v>
          </cell>
        </row>
        <row r="2083">
          <cell r="B2083">
            <v>129819</v>
          </cell>
          <cell r="C2083" t="str">
            <v>Fasb C&amp;I Tm Sc Vr A/60 Nt                                   129819</v>
          </cell>
          <cell r="D2083">
            <v>-54417.47</v>
          </cell>
          <cell r="E2083">
            <v>-54417.47</v>
          </cell>
          <cell r="F2083">
            <v>0</v>
          </cell>
          <cell r="G2083">
            <v>0</v>
          </cell>
          <cell r="H2083">
            <v>0</v>
          </cell>
          <cell r="I2083">
            <v>0</v>
          </cell>
          <cell r="J2083">
            <v>0</v>
          </cell>
          <cell r="K2083">
            <v>-54417.47</v>
          </cell>
        </row>
        <row r="2084">
          <cell r="B2084">
            <v>129820</v>
          </cell>
          <cell r="C2084" t="str">
            <v>Fasb C&amp;I Tm Sc Vra/60nt R                                   129820</v>
          </cell>
          <cell r="D2084">
            <v>-268726.69</v>
          </cell>
          <cell r="E2084">
            <v>-268726.69</v>
          </cell>
          <cell r="F2084">
            <v>0</v>
          </cell>
          <cell r="G2084">
            <v>0</v>
          </cell>
          <cell r="H2084">
            <v>0</v>
          </cell>
          <cell r="I2084">
            <v>0</v>
          </cell>
          <cell r="J2084">
            <v>0</v>
          </cell>
          <cell r="K2084">
            <v>-268726.69</v>
          </cell>
        </row>
        <row r="2085">
          <cell r="B2085">
            <v>129823</v>
          </cell>
          <cell r="C2085" t="str">
            <v>Fasb C&amp;I Tm Sc Vr                                           129823</v>
          </cell>
          <cell r="D2085">
            <v>-33022.83</v>
          </cell>
          <cell r="E2085">
            <v>-33022.83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-33022.83</v>
          </cell>
        </row>
        <row r="2086">
          <cell r="B2086">
            <v>129824</v>
          </cell>
          <cell r="C2086" t="str">
            <v>Fasb Ci Tm Sc Vr Oth Nt R                                   129824</v>
          </cell>
          <cell r="D2086">
            <v>-76084.820000000007</v>
          </cell>
          <cell r="E2086">
            <v>-76084.820000000007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-76084.820000000007</v>
          </cell>
        </row>
        <row r="2087">
          <cell r="B2087">
            <v>129827</v>
          </cell>
          <cell r="C2087" t="str">
            <v>Fasb C&amp;I Tm Un Fr A/60                                      129827</v>
          </cell>
          <cell r="D2087">
            <v>250498.32</v>
          </cell>
          <cell r="E2087">
            <v>250498.32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250498.32</v>
          </cell>
        </row>
        <row r="2088">
          <cell r="B2088">
            <v>129831</v>
          </cell>
          <cell r="C2088" t="str">
            <v>Fasb C&amp;I Tm Un Fr Oth                                       129831</v>
          </cell>
          <cell r="D2088">
            <v>1704.97</v>
          </cell>
          <cell r="E2088">
            <v>1704.97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1704.97</v>
          </cell>
        </row>
        <row r="2089">
          <cell r="B2089">
            <v>129833</v>
          </cell>
          <cell r="C2089" t="str">
            <v>Fasb C&amp;I Tm Un Fr A/60 Nt                                   129833</v>
          </cell>
          <cell r="D2089">
            <v>12582.42</v>
          </cell>
          <cell r="E2089">
            <v>12582.42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12582.42</v>
          </cell>
        </row>
        <row r="2090">
          <cell r="B2090">
            <v>129834</v>
          </cell>
          <cell r="C2090" t="str">
            <v>Fasb C&amp;I Tm Un Fra/60nt R                                   129834</v>
          </cell>
          <cell r="D2090">
            <v>290.39999999999998</v>
          </cell>
          <cell r="E2090">
            <v>290.39999999999998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290.39999999999998</v>
          </cell>
        </row>
        <row r="2091">
          <cell r="B2091">
            <v>129841</v>
          </cell>
          <cell r="C2091" t="str">
            <v>Fasb C&amp;I Tm Un Vr A/60                                      129841</v>
          </cell>
          <cell r="D2091">
            <v>-4545256.4000000004</v>
          </cell>
          <cell r="E2091">
            <v>-4545256.4000000004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-4545256.4000000004</v>
          </cell>
        </row>
        <row r="2092">
          <cell r="B2092">
            <v>129845</v>
          </cell>
          <cell r="C2092" t="str">
            <v>Fasb C&amp;I Tm Un Vr A/60 Nt                                   129845</v>
          </cell>
          <cell r="D2092">
            <v>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</row>
        <row r="2093">
          <cell r="B2093">
            <v>129846</v>
          </cell>
          <cell r="C2093" t="str">
            <v>Fasb C&amp;I Tm Un Vra/60nt R                                   129846</v>
          </cell>
          <cell r="D2093">
            <v>677.21</v>
          </cell>
          <cell r="E2093">
            <v>677.21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677.21</v>
          </cell>
        </row>
        <row r="2094">
          <cell r="B2094">
            <v>129849</v>
          </cell>
          <cell r="C2094" t="str">
            <v>Fasb C&amp;I Lc Sc Fr A/60                                      129849</v>
          </cell>
          <cell r="D2094">
            <v>36653.730000000003</v>
          </cell>
          <cell r="E2094">
            <v>36653.730000000003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36653.730000000003</v>
          </cell>
        </row>
        <row r="2095">
          <cell r="B2095">
            <v>129853</v>
          </cell>
          <cell r="C2095" t="str">
            <v>Fasb C&amp;I Lc Sc Fr Oth                                       129853</v>
          </cell>
          <cell r="D2095">
            <v>-9760.89</v>
          </cell>
          <cell r="E2095">
            <v>-9760.89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-9760.89</v>
          </cell>
        </row>
        <row r="2096">
          <cell r="B2096">
            <v>129855</v>
          </cell>
          <cell r="C2096" t="str">
            <v>Fasb C&amp;I Lc Sc Fr Oth Ntx                                   129855</v>
          </cell>
          <cell r="D2096">
            <v>0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</row>
        <row r="2097">
          <cell r="B2097">
            <v>129856</v>
          </cell>
          <cell r="C2097" t="str">
            <v>Fasb C&amp;I Lc Sc Fr Oth Nt                                    129856</v>
          </cell>
          <cell r="D2097">
            <v>-74.88</v>
          </cell>
          <cell r="E2097">
            <v>-74.88</v>
          </cell>
          <cell r="F2097">
            <v>0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-74.88</v>
          </cell>
        </row>
        <row r="2098">
          <cell r="B2098">
            <v>129861</v>
          </cell>
          <cell r="C2098" t="str">
            <v>Fasb C&amp;I Lc Sc Vr A/60                                      129861</v>
          </cell>
          <cell r="D2098">
            <v>-12760435.18</v>
          </cell>
          <cell r="E2098">
            <v>-12760435.18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-12760435.18</v>
          </cell>
        </row>
        <row r="2099">
          <cell r="B2099">
            <v>129863</v>
          </cell>
          <cell r="C2099" t="str">
            <v>Fasb C &amp; I Lc N/A                                           129863</v>
          </cell>
          <cell r="D2099">
            <v>64133.02</v>
          </cell>
          <cell r="E2099">
            <v>64133.02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64133.02</v>
          </cell>
        </row>
        <row r="2100">
          <cell r="B2100">
            <v>129865</v>
          </cell>
          <cell r="C2100" t="str">
            <v>Fasb C&amp;I Lc Sc Vr Oth                                       129865</v>
          </cell>
          <cell r="D2100">
            <v>-1109244.73</v>
          </cell>
          <cell r="E2100">
            <v>-1109244.73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-1109244.73</v>
          </cell>
        </row>
        <row r="2101">
          <cell r="B2101">
            <v>129868</v>
          </cell>
          <cell r="C2101" t="str">
            <v>Fasb C&amp;I Lc Sc Vr A/60 Nt                                   129868</v>
          </cell>
          <cell r="D2101">
            <v>-19102.7</v>
          </cell>
          <cell r="E2101">
            <v>-19102.7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-19102.7</v>
          </cell>
        </row>
        <row r="2102">
          <cell r="B2102">
            <v>129869</v>
          </cell>
          <cell r="C2102" t="str">
            <v>Fas Ci Lc Sc Vr A/60 Nt R                                   129869</v>
          </cell>
          <cell r="D2102">
            <v>-6943.7</v>
          </cell>
          <cell r="E2102">
            <v>-6943.7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-6943.7</v>
          </cell>
        </row>
        <row r="2103">
          <cell r="B2103">
            <v>129871</v>
          </cell>
          <cell r="C2103" t="str">
            <v>Fasb C&amp;I Lc Un Fr A/60                                      129871</v>
          </cell>
          <cell r="D2103">
            <v>8958.5</v>
          </cell>
          <cell r="E2103">
            <v>8958.5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8958.5</v>
          </cell>
        </row>
        <row r="2104">
          <cell r="B2104">
            <v>129875</v>
          </cell>
          <cell r="C2104" t="str">
            <v>Fasb C&amp;I Lc Un Fr Oth Ntx                                   129875</v>
          </cell>
          <cell r="D2104">
            <v>0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</row>
        <row r="2105">
          <cell r="B2105">
            <v>129876</v>
          </cell>
          <cell r="C2105" t="str">
            <v>Fas C &amp; I Lc Un Fr                                          129876</v>
          </cell>
          <cell r="D2105">
            <v>250.25</v>
          </cell>
          <cell r="E2105">
            <v>250.25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250.25</v>
          </cell>
        </row>
        <row r="2106">
          <cell r="B2106">
            <v>129879</v>
          </cell>
          <cell r="C2106" t="str">
            <v>Fasb C&amp;I Lc Un Vr A/60                                      129879</v>
          </cell>
          <cell r="D2106">
            <v>-10265576.970000001</v>
          </cell>
          <cell r="E2106">
            <v>-10265576.970000001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-10265576.970000001</v>
          </cell>
        </row>
        <row r="2107">
          <cell r="B2107">
            <v>129883</v>
          </cell>
          <cell r="C2107" t="str">
            <v>Fasb C&amp;I Lc Un Vr A/60 Nt                                   129883</v>
          </cell>
          <cell r="D2107">
            <v>1508.56</v>
          </cell>
          <cell r="E2107">
            <v>1508.56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1508.56</v>
          </cell>
        </row>
        <row r="2108">
          <cell r="B2108">
            <v>129884</v>
          </cell>
          <cell r="C2108" t="str">
            <v>Fasb C&amp;I Lc Un Vra/60nt R                                   129884</v>
          </cell>
          <cell r="D2108">
            <v>7075.22</v>
          </cell>
          <cell r="E2108">
            <v>7075.22</v>
          </cell>
          <cell r="F2108">
            <v>0</v>
          </cell>
          <cell r="G2108">
            <v>0</v>
          </cell>
          <cell r="H2108">
            <v>0</v>
          </cell>
          <cell r="I2108">
            <v>0</v>
          </cell>
          <cell r="J2108">
            <v>0</v>
          </cell>
          <cell r="K2108">
            <v>7075.22</v>
          </cell>
        </row>
        <row r="2109">
          <cell r="B2109">
            <v>129908</v>
          </cell>
          <cell r="C2109" t="str">
            <v>Fasb Small Busnss Loc Fx                                    129908</v>
          </cell>
          <cell r="D2109">
            <v>177217.37</v>
          </cell>
          <cell r="E2109">
            <v>177217.37</v>
          </cell>
          <cell r="F2109">
            <v>0</v>
          </cell>
          <cell r="G2109">
            <v>0</v>
          </cell>
          <cell r="H2109">
            <v>0</v>
          </cell>
          <cell r="I2109">
            <v>0</v>
          </cell>
          <cell r="J2109">
            <v>0</v>
          </cell>
          <cell r="K2109">
            <v>177217.37</v>
          </cell>
        </row>
        <row r="2110">
          <cell r="B2110">
            <v>129938</v>
          </cell>
          <cell r="C2110" t="str">
            <v>Closed C Fas Ci Tm Un Fr Ot Nt R                            129938</v>
          </cell>
          <cell r="D2110">
            <v>0</v>
          </cell>
          <cell r="E2110">
            <v>0</v>
          </cell>
          <cell r="F2110">
            <v>0</v>
          </cell>
          <cell r="G2110">
            <v>0</v>
          </cell>
          <cell r="H2110">
            <v>0</v>
          </cell>
          <cell r="I2110">
            <v>0</v>
          </cell>
          <cell r="J2110">
            <v>0</v>
          </cell>
          <cell r="K2110">
            <v>0</v>
          </cell>
        </row>
        <row r="2111">
          <cell r="B2111">
            <v>129956</v>
          </cell>
          <cell r="C2111" t="str">
            <v>Closed C Fasb Ci Lc Sc Fr Oth Nt                            129956</v>
          </cell>
          <cell r="D2111">
            <v>0</v>
          </cell>
          <cell r="E2111">
            <v>0</v>
          </cell>
          <cell r="F2111">
            <v>0</v>
          </cell>
          <cell r="G2111">
            <v>0</v>
          </cell>
          <cell r="H2111">
            <v>0</v>
          </cell>
          <cell r="I2111">
            <v>0</v>
          </cell>
          <cell r="J2111">
            <v>0</v>
          </cell>
          <cell r="K2111">
            <v>0</v>
          </cell>
        </row>
        <row r="2112">
          <cell r="B2112">
            <v>131150</v>
          </cell>
          <cell r="C2112" t="str">
            <v>Floor Plan Debt Rec                                         131150</v>
          </cell>
          <cell r="D2112">
            <v>0</v>
          </cell>
          <cell r="E2112">
            <v>0</v>
          </cell>
          <cell r="F2112">
            <v>432294866.94</v>
          </cell>
          <cell r="G2112">
            <v>0</v>
          </cell>
          <cell r="H2112">
            <v>0</v>
          </cell>
          <cell r="I2112">
            <v>432294866.94</v>
          </cell>
          <cell r="J2112">
            <v>0</v>
          </cell>
          <cell r="K2112">
            <v>432294866.94</v>
          </cell>
        </row>
        <row r="2113">
          <cell r="B2113">
            <v>131154</v>
          </cell>
          <cell r="C2113" t="str">
            <v>Working Capital Receivable                                  131154</v>
          </cell>
          <cell r="D2113">
            <v>0</v>
          </cell>
          <cell r="E2113">
            <v>0</v>
          </cell>
          <cell r="F2113">
            <v>8362571.1299999999</v>
          </cell>
          <cell r="G2113">
            <v>0</v>
          </cell>
          <cell r="H2113">
            <v>0</v>
          </cell>
          <cell r="I2113">
            <v>8362571.1299999999</v>
          </cell>
          <cell r="J2113">
            <v>0</v>
          </cell>
          <cell r="K2113">
            <v>8362571.1299999999</v>
          </cell>
        </row>
        <row r="2114">
          <cell r="B2114">
            <v>131156</v>
          </cell>
          <cell r="C2114" t="str">
            <v>Lines Of Credit Receivable                                  131156</v>
          </cell>
          <cell r="D2114">
            <v>0</v>
          </cell>
          <cell r="E2114">
            <v>0</v>
          </cell>
          <cell r="F2114">
            <v>747000</v>
          </cell>
          <cell r="G2114">
            <v>0</v>
          </cell>
          <cell r="H2114">
            <v>0</v>
          </cell>
          <cell r="I2114">
            <v>747000</v>
          </cell>
          <cell r="J2114">
            <v>0</v>
          </cell>
          <cell r="K2114">
            <v>747000</v>
          </cell>
        </row>
        <row r="2115">
          <cell r="B2115">
            <v>131158</v>
          </cell>
          <cell r="C2115" t="str">
            <v>Floor Plan Debt - Paydown                                   131158</v>
          </cell>
          <cell r="D2115">
            <v>0</v>
          </cell>
          <cell r="E2115">
            <v>0</v>
          </cell>
          <cell r="F2115">
            <v>-192231682.63</v>
          </cell>
          <cell r="G2115">
            <v>0</v>
          </cell>
          <cell r="H2115">
            <v>0</v>
          </cell>
          <cell r="I2115">
            <v>-192231682.63</v>
          </cell>
          <cell r="J2115">
            <v>0</v>
          </cell>
          <cell r="K2115">
            <v>-192231682.63</v>
          </cell>
        </row>
        <row r="2116">
          <cell r="B2116">
            <v>131161</v>
          </cell>
          <cell r="C2116" t="str">
            <v>Working Capital - Paydown                                   131161</v>
          </cell>
          <cell r="D2116">
            <v>0</v>
          </cell>
          <cell r="E2116">
            <v>0</v>
          </cell>
          <cell r="F2116">
            <v>-1365302.22</v>
          </cell>
          <cell r="G2116">
            <v>0</v>
          </cell>
          <cell r="H2116">
            <v>0</v>
          </cell>
          <cell r="I2116">
            <v>-1365302.22</v>
          </cell>
          <cell r="J2116">
            <v>0</v>
          </cell>
          <cell r="K2116">
            <v>-1365302.22</v>
          </cell>
        </row>
        <row r="2117">
          <cell r="B2117">
            <v>131162</v>
          </cell>
          <cell r="C2117" t="str">
            <v>Floor Plan Sale                                             131162</v>
          </cell>
          <cell r="D2117">
            <v>0</v>
          </cell>
          <cell r="E2117">
            <v>0</v>
          </cell>
          <cell r="F2117">
            <v>-215746685.03999999</v>
          </cell>
          <cell r="G2117">
            <v>0</v>
          </cell>
          <cell r="H2117">
            <v>0</v>
          </cell>
          <cell r="I2117">
            <v>-215746685.03999999</v>
          </cell>
          <cell r="J2117">
            <v>0</v>
          </cell>
          <cell r="K2117">
            <v>-215746685.03999999</v>
          </cell>
        </row>
        <row r="2118">
          <cell r="B2118">
            <v>131164</v>
          </cell>
          <cell r="C2118" t="str">
            <v>Working Capital - Sale                                      131164</v>
          </cell>
          <cell r="D2118">
            <v>0</v>
          </cell>
          <cell r="E2118">
            <v>0</v>
          </cell>
          <cell r="F2118">
            <v>-2237594.7000000002</v>
          </cell>
          <cell r="G2118">
            <v>0</v>
          </cell>
          <cell r="H2118">
            <v>0</v>
          </cell>
          <cell r="I2118">
            <v>-2237594.7000000002</v>
          </cell>
          <cell r="J2118">
            <v>0</v>
          </cell>
          <cell r="K2118">
            <v>-2237594.7000000002</v>
          </cell>
        </row>
        <row r="2119">
          <cell r="B2119">
            <v>131165</v>
          </cell>
          <cell r="C2119" t="str">
            <v>Lines Of Credit - Sale                                      131165</v>
          </cell>
          <cell r="D2119">
            <v>0</v>
          </cell>
          <cell r="E2119">
            <v>0</v>
          </cell>
          <cell r="F2119">
            <v>-200000</v>
          </cell>
          <cell r="G2119">
            <v>0</v>
          </cell>
          <cell r="H2119">
            <v>0</v>
          </cell>
          <cell r="I2119">
            <v>-200000</v>
          </cell>
          <cell r="J2119">
            <v>0</v>
          </cell>
          <cell r="K2119">
            <v>-200000</v>
          </cell>
        </row>
        <row r="2120">
          <cell r="B2120">
            <v>136300</v>
          </cell>
          <cell r="C2120" t="str">
            <v>C&amp;I Tm Sec Fix A/360 Nmtc                                   136300</v>
          </cell>
          <cell r="D2120">
            <v>793210.7</v>
          </cell>
          <cell r="E2120">
            <v>793210.7</v>
          </cell>
          <cell r="F2120">
            <v>0</v>
          </cell>
          <cell r="G2120">
            <v>0</v>
          </cell>
          <cell r="H2120">
            <v>0</v>
          </cell>
          <cell r="I2120">
            <v>0</v>
          </cell>
          <cell r="J2120">
            <v>0</v>
          </cell>
          <cell r="K2120">
            <v>793210.7</v>
          </cell>
        </row>
        <row r="2121">
          <cell r="B2121">
            <v>136333</v>
          </cell>
          <cell r="C2121" t="str">
            <v>C&amp;I Tmsc Fr A/60 Nmtc Scd                                   136333</v>
          </cell>
          <cell r="D2121">
            <v>13153511.060000001</v>
          </cell>
          <cell r="E2121">
            <v>13153511.060000001</v>
          </cell>
          <cell r="F2121">
            <v>0</v>
          </cell>
          <cell r="G2121">
            <v>0</v>
          </cell>
          <cell r="H2121">
            <v>0</v>
          </cell>
          <cell r="I2121">
            <v>0</v>
          </cell>
          <cell r="J2121">
            <v>0</v>
          </cell>
          <cell r="K2121">
            <v>13153511.060000001</v>
          </cell>
        </row>
        <row r="2122">
          <cell r="B2122">
            <v>136334</v>
          </cell>
          <cell r="C2122" t="str">
            <v>Fsb C&amp;I Tmscfr A/60 Tc Sc                                   136334</v>
          </cell>
          <cell r="D2122">
            <v>-21049.97</v>
          </cell>
          <cell r="E2122">
            <v>-21049.97</v>
          </cell>
          <cell r="F2122">
            <v>0</v>
          </cell>
          <cell r="G2122">
            <v>0</v>
          </cell>
          <cell r="H2122">
            <v>0</v>
          </cell>
          <cell r="I2122">
            <v>0</v>
          </cell>
          <cell r="J2122">
            <v>0</v>
          </cell>
          <cell r="K2122">
            <v>-21049.97</v>
          </cell>
        </row>
        <row r="2123">
          <cell r="B2123">
            <v>137018</v>
          </cell>
          <cell r="C2123" t="str">
            <v>C&amp;I L Un Fx Nmtc A/360 Sc                                   137018</v>
          </cell>
          <cell r="D2123">
            <v>765000</v>
          </cell>
          <cell r="E2123">
            <v>765000</v>
          </cell>
          <cell r="F2123">
            <v>0</v>
          </cell>
          <cell r="G2123">
            <v>0</v>
          </cell>
          <cell r="H2123">
            <v>0</v>
          </cell>
          <cell r="I2123">
            <v>0</v>
          </cell>
          <cell r="J2123">
            <v>0</v>
          </cell>
          <cell r="K2123">
            <v>765000</v>
          </cell>
        </row>
        <row r="2124">
          <cell r="B2124">
            <v>137118</v>
          </cell>
          <cell r="C2124" t="str">
            <v>Fasb C&amp;I L Un Fx Nmtc A/3                                   137118</v>
          </cell>
          <cell r="D2124">
            <v>486.49</v>
          </cell>
          <cell r="E2124">
            <v>486.49</v>
          </cell>
          <cell r="F2124">
            <v>0</v>
          </cell>
          <cell r="G2124">
            <v>0</v>
          </cell>
          <cell r="H2124">
            <v>0</v>
          </cell>
          <cell r="I2124">
            <v>0</v>
          </cell>
          <cell r="J2124">
            <v>0</v>
          </cell>
          <cell r="K2124">
            <v>486.49</v>
          </cell>
        </row>
        <row r="2125">
          <cell r="B2125">
            <v>137161</v>
          </cell>
          <cell r="C2125" t="str">
            <v>C&amp;I Ds Loc Sc Vr A/60                                       137161</v>
          </cell>
          <cell r="D2125">
            <v>0</v>
          </cell>
          <cell r="E2125">
            <v>0</v>
          </cell>
          <cell r="F2125">
            <v>0</v>
          </cell>
          <cell r="G2125">
            <v>0</v>
          </cell>
          <cell r="H2125">
            <v>0</v>
          </cell>
          <cell r="I2125">
            <v>0</v>
          </cell>
          <cell r="J2125">
            <v>0</v>
          </cell>
          <cell r="K2125">
            <v>0</v>
          </cell>
        </row>
        <row r="2126">
          <cell r="B2126">
            <v>137162</v>
          </cell>
          <cell r="C2126" t="str">
            <v>C&amp;I Ds Loc Sc Vr A/60 Pic                                   137162</v>
          </cell>
          <cell r="D2126">
            <v>37185362.380000003</v>
          </cell>
          <cell r="E2126">
            <v>37185362.380000003</v>
          </cell>
          <cell r="F2126">
            <v>0</v>
          </cell>
          <cell r="G2126">
            <v>0</v>
          </cell>
          <cell r="H2126">
            <v>0</v>
          </cell>
          <cell r="I2126">
            <v>0</v>
          </cell>
          <cell r="J2126">
            <v>0</v>
          </cell>
          <cell r="K2126">
            <v>37185362.380000003</v>
          </cell>
        </row>
        <row r="2127">
          <cell r="B2127">
            <v>138003</v>
          </cell>
          <cell r="C2127" t="str">
            <v>Unrd Disc C&amp;I Tm S F A/60                                   138003</v>
          </cell>
          <cell r="D2127">
            <v>0</v>
          </cell>
          <cell r="E2127">
            <v>0</v>
          </cell>
          <cell r="F2127">
            <v>0</v>
          </cell>
          <cell r="G2127">
            <v>0</v>
          </cell>
          <cell r="H2127">
            <v>0</v>
          </cell>
          <cell r="I2127">
            <v>0</v>
          </cell>
          <cell r="J2127">
            <v>0</v>
          </cell>
          <cell r="K2127">
            <v>0</v>
          </cell>
        </row>
        <row r="2128">
          <cell r="B2128">
            <v>139320</v>
          </cell>
          <cell r="C2128" t="str">
            <v>Notes Receivable - Com                                      139320</v>
          </cell>
          <cell r="D2128">
            <v>0</v>
          </cell>
          <cell r="E2128">
            <v>0</v>
          </cell>
          <cell r="F2128">
            <v>556239232.96000004</v>
          </cell>
          <cell r="G2128">
            <v>0</v>
          </cell>
          <cell r="H2128">
            <v>0</v>
          </cell>
          <cell r="I2128">
            <v>556239232.96000004</v>
          </cell>
          <cell r="J2128">
            <v>0</v>
          </cell>
          <cell r="K2128">
            <v>556239232.96000004</v>
          </cell>
        </row>
        <row r="2129">
          <cell r="B2129">
            <v>138027</v>
          </cell>
          <cell r="C2129" t="str">
            <v>Unrd Dis C&amp;I Tm Us F A/60                                   138027</v>
          </cell>
          <cell r="D2129">
            <v>-1449545.67</v>
          </cell>
          <cell r="E2129">
            <v>-1449545.67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-1449545.67</v>
          </cell>
        </row>
        <row r="2130">
          <cell r="B2130">
            <v>139321</v>
          </cell>
          <cell r="C2130" t="str">
            <v>N/R Repo Inventory Adj - Com                                139321</v>
          </cell>
          <cell r="D2130">
            <v>0</v>
          </cell>
          <cell r="E2130">
            <v>0</v>
          </cell>
          <cell r="F2130">
            <v>-39450</v>
          </cell>
          <cell r="G2130">
            <v>0</v>
          </cell>
          <cell r="H2130">
            <v>0</v>
          </cell>
          <cell r="I2130">
            <v>-39450</v>
          </cell>
          <cell r="J2130">
            <v>0</v>
          </cell>
          <cell r="K2130">
            <v>-39450</v>
          </cell>
        </row>
        <row r="2131">
          <cell r="B2131">
            <v>139322</v>
          </cell>
          <cell r="C2131" t="str">
            <v>Notes Receivable Pmt-Com                                    139322</v>
          </cell>
          <cell r="D2131">
            <v>0</v>
          </cell>
          <cell r="E2131">
            <v>0</v>
          </cell>
          <cell r="F2131">
            <v>-77945839.069999993</v>
          </cell>
          <cell r="G2131">
            <v>0</v>
          </cell>
          <cell r="H2131">
            <v>0</v>
          </cell>
          <cell r="I2131">
            <v>-77945839.069999993</v>
          </cell>
          <cell r="J2131">
            <v>0</v>
          </cell>
          <cell r="K2131">
            <v>-77945839.069999993</v>
          </cell>
        </row>
        <row r="2132">
          <cell r="B2132">
            <v>139323</v>
          </cell>
          <cell r="C2132" t="str">
            <v>N/R Charge Off - Com                                        139323</v>
          </cell>
          <cell r="D2132">
            <v>0</v>
          </cell>
          <cell r="E2132">
            <v>0</v>
          </cell>
          <cell r="F2132">
            <v>-1368079.76</v>
          </cell>
          <cell r="G2132">
            <v>0</v>
          </cell>
          <cell r="H2132">
            <v>0</v>
          </cell>
          <cell r="I2132">
            <v>-1368079.76</v>
          </cell>
          <cell r="J2132">
            <v>0</v>
          </cell>
          <cell r="K2132">
            <v>-1368079.76</v>
          </cell>
        </row>
        <row r="2133">
          <cell r="B2133">
            <v>139324</v>
          </cell>
          <cell r="C2133" t="str">
            <v>Accretable Discount - Com                                   139324</v>
          </cell>
          <cell r="D2133">
            <v>0</v>
          </cell>
          <cell r="E2133">
            <v>0</v>
          </cell>
          <cell r="F2133">
            <v>13678758.67</v>
          </cell>
          <cell r="G2133">
            <v>0</v>
          </cell>
          <cell r="H2133">
            <v>-11190785.01</v>
          </cell>
          <cell r="I2133">
            <v>2487973.66</v>
          </cell>
          <cell r="J2133">
            <v>0</v>
          </cell>
          <cell r="K2133">
            <v>2487973.66</v>
          </cell>
        </row>
        <row r="2134">
          <cell r="B2134">
            <v>139325</v>
          </cell>
          <cell r="C2134" t="str">
            <v>Accretable Subvention - Com                                 139325</v>
          </cell>
          <cell r="D2134">
            <v>0</v>
          </cell>
          <cell r="E2134">
            <v>0</v>
          </cell>
          <cell r="F2134">
            <v>-4450629.1500000004</v>
          </cell>
          <cell r="G2134">
            <v>0</v>
          </cell>
          <cell r="H2134">
            <v>3596456.41</v>
          </cell>
          <cell r="I2134">
            <v>-854172.74000000022</v>
          </cell>
          <cell r="J2134">
            <v>0</v>
          </cell>
          <cell r="K2134">
            <v>-854172.74000000022</v>
          </cell>
        </row>
        <row r="2135">
          <cell r="B2135">
            <v>139326</v>
          </cell>
          <cell r="C2135" t="str">
            <v>Discount Accretion  - Com                                   139326</v>
          </cell>
          <cell r="D2135">
            <v>0</v>
          </cell>
          <cell r="E2135">
            <v>0</v>
          </cell>
          <cell r="F2135">
            <v>-3046464.28</v>
          </cell>
          <cell r="G2135">
            <v>0</v>
          </cell>
          <cell r="H2135">
            <v>2867318.1</v>
          </cell>
          <cell r="I2135">
            <v>-179146.1799999997</v>
          </cell>
          <cell r="J2135">
            <v>0</v>
          </cell>
          <cell r="K2135">
            <v>-179146.1799999997</v>
          </cell>
        </row>
        <row r="2136">
          <cell r="B2136">
            <v>139327</v>
          </cell>
          <cell r="C2136" t="str">
            <v>Subvention Accretion - Com                                  139327</v>
          </cell>
          <cell r="D2136">
            <v>0</v>
          </cell>
          <cell r="E2136">
            <v>0</v>
          </cell>
          <cell r="F2136">
            <v>961244</v>
          </cell>
          <cell r="G2136">
            <v>0</v>
          </cell>
          <cell r="H2136">
            <v>-925896.2</v>
          </cell>
          <cell r="I2136">
            <v>35347.800000000047</v>
          </cell>
          <cell r="J2136">
            <v>0</v>
          </cell>
          <cell r="K2136">
            <v>35347.800000000047</v>
          </cell>
        </row>
        <row r="2137">
          <cell r="B2137">
            <v>139328</v>
          </cell>
          <cell r="C2137" t="str">
            <v>Origination Fees - Com                                      139328</v>
          </cell>
          <cell r="D2137">
            <v>0</v>
          </cell>
          <cell r="E2137">
            <v>0</v>
          </cell>
          <cell r="F2137">
            <v>678329.18</v>
          </cell>
          <cell r="G2137">
            <v>0</v>
          </cell>
          <cell r="H2137">
            <v>-540180.6</v>
          </cell>
          <cell r="I2137">
            <v>138148.58000000007</v>
          </cell>
          <cell r="J2137">
            <v>0</v>
          </cell>
          <cell r="K2137">
            <v>138148.58000000007</v>
          </cell>
        </row>
        <row r="2138">
          <cell r="B2138">
            <v>139329</v>
          </cell>
          <cell r="C2138" t="str">
            <v>Origination Fee Amort - Com                                 139329</v>
          </cell>
          <cell r="D2138">
            <v>0</v>
          </cell>
          <cell r="E2138">
            <v>0</v>
          </cell>
          <cell r="F2138">
            <v>-166614.29</v>
          </cell>
          <cell r="G2138">
            <v>0</v>
          </cell>
          <cell r="H2138">
            <v>155702.89000000001</v>
          </cell>
          <cell r="I2138">
            <v>-10911.399999999994</v>
          </cell>
          <cell r="J2138">
            <v>0</v>
          </cell>
          <cell r="K2138">
            <v>-10911.399999999994</v>
          </cell>
        </row>
        <row r="2139">
          <cell r="B2139">
            <v>262040</v>
          </cell>
          <cell r="C2139" t="str">
            <v>Other Liabilities Securit                                   262040</v>
          </cell>
          <cell r="D2139">
            <v>131886</v>
          </cell>
          <cell r="E2139">
            <v>131886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131886</v>
          </cell>
        </row>
        <row r="2140">
          <cell r="B2140">
            <v>131166</v>
          </cell>
          <cell r="C2140" t="str">
            <v>Line Of Credit - Paydown                                    131166</v>
          </cell>
          <cell r="D2140">
            <v>0</v>
          </cell>
          <cell r="E2140">
            <v>0</v>
          </cell>
          <cell r="F2140">
            <v>-115500</v>
          </cell>
          <cell r="G2140">
            <v>0</v>
          </cell>
          <cell r="H2140">
            <v>0</v>
          </cell>
          <cell r="I2140">
            <v>-115500</v>
          </cell>
          <cell r="J2140">
            <v>0</v>
          </cell>
          <cell r="K2140">
            <v>-115500</v>
          </cell>
        </row>
        <row r="2141">
          <cell r="B2141">
            <v>131167</v>
          </cell>
          <cell r="C2141" t="str">
            <v>Origination Fees - Dlr Lending                              131167</v>
          </cell>
          <cell r="D2141">
            <v>0</v>
          </cell>
          <cell r="E2141">
            <v>0</v>
          </cell>
          <cell r="F2141">
            <v>153000</v>
          </cell>
          <cell r="G2141">
            <v>0</v>
          </cell>
          <cell r="H2141">
            <v>0</v>
          </cell>
          <cell r="I2141">
            <v>153000</v>
          </cell>
          <cell r="J2141">
            <v>0</v>
          </cell>
          <cell r="K2141">
            <v>153000</v>
          </cell>
        </row>
        <row r="2142">
          <cell r="B2142">
            <v>131168</v>
          </cell>
          <cell r="C2142" t="str">
            <v>Orig Fees Amtz- Dlr Lending                                 131168</v>
          </cell>
          <cell r="D2142">
            <v>0</v>
          </cell>
          <cell r="E2142">
            <v>0</v>
          </cell>
          <cell r="F2142">
            <v>-22667</v>
          </cell>
          <cell r="G2142">
            <v>0</v>
          </cell>
          <cell r="H2142">
            <v>0</v>
          </cell>
          <cell r="I2142">
            <v>-22667</v>
          </cell>
          <cell r="J2142">
            <v>0</v>
          </cell>
          <cell r="K2142">
            <v>-22667</v>
          </cell>
        </row>
        <row r="2143">
          <cell r="B2143">
            <v>139750</v>
          </cell>
          <cell r="C2143" t="str">
            <v>Scusa Purchase Mark Com                                     139750</v>
          </cell>
          <cell r="D2143">
            <v>0</v>
          </cell>
          <cell r="E2143">
            <v>0</v>
          </cell>
          <cell r="F2143">
            <v>0</v>
          </cell>
          <cell r="G2143">
            <v>0</v>
          </cell>
          <cell r="H2143">
            <v>-43685362.130000003</v>
          </cell>
          <cell r="I2143">
            <v>-43685362.130000003</v>
          </cell>
          <cell r="J2143">
            <v>0</v>
          </cell>
          <cell r="K2143">
            <v>-43685362.130000003</v>
          </cell>
        </row>
        <row r="2144">
          <cell r="B2144" t="str">
            <v>R_CC4a_1763</v>
          </cell>
          <cell r="C2144" t="str">
            <v>Loans To U.S. Addressees                                    R_CC4a_1763</v>
          </cell>
          <cell r="D2144">
            <v>14006020097.389996</v>
          </cell>
          <cell r="E2144">
            <v>14006020097.389996</v>
          </cell>
          <cell r="F2144">
            <v>514178494.74000013</v>
          </cell>
          <cell r="G2144">
            <v>0</v>
          </cell>
          <cell r="H2144">
            <v>-49722746.540000007</v>
          </cell>
          <cell r="I2144">
            <v>464455748.20000011</v>
          </cell>
          <cell r="J2144">
            <v>0</v>
          </cell>
          <cell r="K2144">
            <v>14470475845.589996</v>
          </cell>
        </row>
        <row r="2145">
          <cell r="B2145">
            <v>109208</v>
          </cell>
          <cell r="C2145" t="str">
            <v>Loans Fx Mtm Gains/Losses                                   109208</v>
          </cell>
          <cell r="D2145">
            <v>0</v>
          </cell>
          <cell r="E2145">
            <v>0</v>
          </cell>
          <cell r="F2145">
            <v>0</v>
          </cell>
          <cell r="G2145">
            <v>0</v>
          </cell>
          <cell r="H2145">
            <v>0</v>
          </cell>
          <cell r="I2145">
            <v>0</v>
          </cell>
          <cell r="J2145">
            <v>0</v>
          </cell>
          <cell r="K2145">
            <v>0</v>
          </cell>
        </row>
        <row r="2146">
          <cell r="B2146">
            <v>127209</v>
          </cell>
          <cell r="C2146" t="str">
            <v>Secorse Prom Note                                           127209</v>
          </cell>
          <cell r="D2146">
            <v>0</v>
          </cell>
          <cell r="E2146">
            <v>0</v>
          </cell>
          <cell r="F2146">
            <v>0</v>
          </cell>
          <cell r="G2146">
            <v>0</v>
          </cell>
          <cell r="H2146">
            <v>0</v>
          </cell>
          <cell r="I2146">
            <v>0</v>
          </cell>
          <cell r="J2146">
            <v>0</v>
          </cell>
          <cell r="K2146">
            <v>0</v>
          </cell>
        </row>
        <row r="2147">
          <cell r="B2147" t="str">
            <v>R_CC4b_1764</v>
          </cell>
          <cell r="C2147" t="str">
            <v>Loans To Non-U.S. Addressees                                R_CC4b_1764</v>
          </cell>
          <cell r="D2147">
            <v>0</v>
          </cell>
          <cell r="E2147">
            <v>0</v>
          </cell>
          <cell r="F2147">
            <v>0</v>
          </cell>
          <cell r="G2147">
            <v>0</v>
          </cell>
          <cell r="H2147">
            <v>0</v>
          </cell>
          <cell r="I2147">
            <v>0</v>
          </cell>
          <cell r="J2147">
            <v>0</v>
          </cell>
          <cell r="K2147">
            <v>0</v>
          </cell>
        </row>
        <row r="2148">
          <cell r="B2148" t="str">
            <v>R_CC4</v>
          </cell>
          <cell r="C2148" t="str">
            <v>Commercial And Industrial Loans                             R_CC4</v>
          </cell>
          <cell r="D2148">
            <v>14006020097.389996</v>
          </cell>
          <cell r="E2148">
            <v>14006020097.389996</v>
          </cell>
          <cell r="F2148">
            <v>514178494.74000013</v>
          </cell>
          <cell r="G2148">
            <v>0</v>
          </cell>
          <cell r="H2148">
            <v>-49722746.540000007</v>
          </cell>
          <cell r="I2148">
            <v>464455748.20000011</v>
          </cell>
          <cell r="J2148">
            <v>0</v>
          </cell>
          <cell r="K2148">
            <v>14470475845.589996</v>
          </cell>
        </row>
        <row r="2149">
          <cell r="B2149">
            <v>125530</v>
          </cell>
          <cell r="C2149" t="str">
            <v>Cap Int Retail Cc (Dud)                                     125530</v>
          </cell>
          <cell r="D2149">
            <v>4.9000000000000004</v>
          </cell>
          <cell r="E2149">
            <v>4.9000000000000004</v>
          </cell>
          <cell r="F2149">
            <v>0</v>
          </cell>
          <cell r="G2149">
            <v>0</v>
          </cell>
          <cell r="H2149">
            <v>0</v>
          </cell>
          <cell r="I2149">
            <v>0</v>
          </cell>
          <cell r="J2149">
            <v>0</v>
          </cell>
          <cell r="K2149">
            <v>4.9000000000000004</v>
          </cell>
        </row>
        <row r="2150">
          <cell r="B2150">
            <v>125532</v>
          </cell>
          <cell r="C2150" t="str">
            <v>Credit Cards Retail Other Foreign                           125532</v>
          </cell>
          <cell r="D2150">
            <v>85163.3</v>
          </cell>
          <cell r="E2150">
            <v>85163.3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85163.3</v>
          </cell>
        </row>
        <row r="2151">
          <cell r="B2151">
            <v>125535</v>
          </cell>
          <cell r="C2151" t="str">
            <v>Cc Doubtful Bal Retail Other For                            125535</v>
          </cell>
          <cell r="D2151">
            <v>4816.79</v>
          </cell>
          <cell r="E2151">
            <v>4816.79</v>
          </cell>
          <cell r="F2151">
            <v>0</v>
          </cell>
          <cell r="G2151">
            <v>0</v>
          </cell>
          <cell r="H2151">
            <v>0</v>
          </cell>
          <cell r="I2151">
            <v>0</v>
          </cell>
          <cell r="J2151">
            <v>0</v>
          </cell>
          <cell r="K2151">
            <v>4816.79</v>
          </cell>
        </row>
        <row r="2152">
          <cell r="B2152">
            <v>125537</v>
          </cell>
          <cell r="C2152" t="str">
            <v>Cc Unpaid Retail Other Foreign                              125537</v>
          </cell>
          <cell r="D2152">
            <v>0</v>
          </cell>
          <cell r="E2152">
            <v>0</v>
          </cell>
          <cell r="F2152">
            <v>0</v>
          </cell>
          <cell r="G2152">
            <v>0</v>
          </cell>
          <cell r="H2152">
            <v>0</v>
          </cell>
          <cell r="I2152">
            <v>0</v>
          </cell>
          <cell r="J2152">
            <v>0</v>
          </cell>
          <cell r="K2152">
            <v>0</v>
          </cell>
        </row>
        <row r="2153">
          <cell r="B2153">
            <v>125539</v>
          </cell>
          <cell r="C2153" t="str">
            <v>Cc Doubtful Pmts Retail Other For                           125539</v>
          </cell>
          <cell r="D2153">
            <v>0</v>
          </cell>
          <cell r="E2153">
            <v>0</v>
          </cell>
          <cell r="F2153">
            <v>0</v>
          </cell>
          <cell r="G2153">
            <v>0</v>
          </cell>
          <cell r="H2153">
            <v>0</v>
          </cell>
          <cell r="I2153">
            <v>0</v>
          </cell>
          <cell r="J2153">
            <v>0</v>
          </cell>
          <cell r="K2153">
            <v>0</v>
          </cell>
        </row>
        <row r="2154">
          <cell r="B2154">
            <v>125560</v>
          </cell>
          <cell r="C2154" t="str">
            <v>Consumer Ccs - Loans                                        125560</v>
          </cell>
          <cell r="D2154">
            <v>-84865.72</v>
          </cell>
          <cell r="E2154">
            <v>-84865.72</v>
          </cell>
          <cell r="F2154">
            <v>0</v>
          </cell>
          <cell r="G2154">
            <v>0</v>
          </cell>
          <cell r="H2154">
            <v>0</v>
          </cell>
          <cell r="I2154">
            <v>0</v>
          </cell>
          <cell r="J2154">
            <v>0</v>
          </cell>
          <cell r="K2154">
            <v>-84865.72</v>
          </cell>
        </row>
        <row r="2155">
          <cell r="B2155">
            <v>125576</v>
          </cell>
          <cell r="C2155" t="str">
            <v>Cap Int Retail Cc (Dud)                                     125576</v>
          </cell>
          <cell r="D2155">
            <v>6262.02</v>
          </cell>
          <cell r="E2155">
            <v>6262.02</v>
          </cell>
          <cell r="F2155">
            <v>0</v>
          </cell>
          <cell r="G2155">
            <v>0</v>
          </cell>
          <cell r="H2155">
            <v>0</v>
          </cell>
          <cell r="I2155">
            <v>0</v>
          </cell>
          <cell r="J2155">
            <v>0</v>
          </cell>
          <cell r="K2155">
            <v>6262.02</v>
          </cell>
        </row>
        <row r="2156">
          <cell r="B2156">
            <v>125581</v>
          </cell>
          <cell r="C2156" t="str">
            <v>Credit Cards Retail Usa                                     125581</v>
          </cell>
          <cell r="D2156">
            <v>230534416.59</v>
          </cell>
          <cell r="E2156">
            <v>230534416.59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230534416.59</v>
          </cell>
        </row>
        <row r="2157">
          <cell r="B2157">
            <v>125583</v>
          </cell>
          <cell r="C2157" t="str">
            <v>Credit Cards Retail Spain                                   125583</v>
          </cell>
          <cell r="D2157">
            <v>28156.45</v>
          </cell>
          <cell r="E2157">
            <v>28156.45</v>
          </cell>
          <cell r="F2157">
            <v>0</v>
          </cell>
          <cell r="G2157">
            <v>0</v>
          </cell>
          <cell r="H2157">
            <v>0</v>
          </cell>
          <cell r="I2157">
            <v>0</v>
          </cell>
          <cell r="J2157">
            <v>0</v>
          </cell>
          <cell r="K2157">
            <v>28156.45</v>
          </cell>
        </row>
        <row r="2158">
          <cell r="B2158">
            <v>125586</v>
          </cell>
          <cell r="C2158" t="str">
            <v>Cc Doubtful Bal Retail Usa                                  125586</v>
          </cell>
          <cell r="D2158">
            <v>2757192.89</v>
          </cell>
          <cell r="E2158">
            <v>2757192.89</v>
          </cell>
          <cell r="F2158">
            <v>0</v>
          </cell>
          <cell r="G2158">
            <v>0</v>
          </cell>
          <cell r="H2158">
            <v>0</v>
          </cell>
          <cell r="I2158">
            <v>0</v>
          </cell>
          <cell r="J2158">
            <v>0</v>
          </cell>
          <cell r="K2158">
            <v>2757192.89</v>
          </cell>
        </row>
        <row r="2159">
          <cell r="B2159">
            <v>125588</v>
          </cell>
          <cell r="C2159" t="str">
            <v>Cc Doubtful Bal Retail Spain                                125588</v>
          </cell>
          <cell r="D2159">
            <v>0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</row>
        <row r="2160">
          <cell r="B2160">
            <v>125591</v>
          </cell>
          <cell r="C2160" t="str">
            <v>Cc Unpaid Retail Usa                                        125591</v>
          </cell>
          <cell r="D2160">
            <v>0</v>
          </cell>
          <cell r="E2160">
            <v>0</v>
          </cell>
          <cell r="F2160">
            <v>0</v>
          </cell>
          <cell r="G2160">
            <v>0</v>
          </cell>
          <cell r="H2160">
            <v>0</v>
          </cell>
          <cell r="I2160">
            <v>0</v>
          </cell>
          <cell r="J2160">
            <v>0</v>
          </cell>
          <cell r="K2160">
            <v>0</v>
          </cell>
        </row>
        <row r="2161">
          <cell r="B2161">
            <v>125596</v>
          </cell>
          <cell r="C2161" t="str">
            <v>Cc Doubtful Pmts Retail Usa                                 125596</v>
          </cell>
          <cell r="D2161">
            <v>-23139.4</v>
          </cell>
          <cell r="E2161">
            <v>-23139.4</v>
          </cell>
          <cell r="F2161">
            <v>0</v>
          </cell>
          <cell r="G2161">
            <v>0</v>
          </cell>
          <cell r="H2161">
            <v>0</v>
          </cell>
          <cell r="I2161">
            <v>0</v>
          </cell>
          <cell r="J2161">
            <v>0</v>
          </cell>
          <cell r="K2161">
            <v>-23139.4</v>
          </cell>
        </row>
        <row r="2162">
          <cell r="B2162">
            <v>125611</v>
          </cell>
          <cell r="C2162" t="str">
            <v>Cc Pmts Rec Ret Usa                                         125611</v>
          </cell>
          <cell r="D2162">
            <v>-20075679.370000001</v>
          </cell>
          <cell r="E2162">
            <v>-20075679.370000001</v>
          </cell>
          <cell r="F2162">
            <v>0</v>
          </cell>
          <cell r="G2162">
            <v>0</v>
          </cell>
          <cell r="H2162">
            <v>0</v>
          </cell>
          <cell r="I2162">
            <v>0</v>
          </cell>
          <cell r="J2162">
            <v>0</v>
          </cell>
          <cell r="K2162">
            <v>-20075679.370000001</v>
          </cell>
        </row>
        <row r="2163">
          <cell r="B2163">
            <v>125613</v>
          </cell>
          <cell r="C2163" t="str">
            <v>Cc Pmts Rec Ret Spain                                       125613</v>
          </cell>
          <cell r="D2163">
            <v>-17936.22</v>
          </cell>
          <cell r="E2163">
            <v>-17936.22</v>
          </cell>
          <cell r="F2163">
            <v>0</v>
          </cell>
          <cell r="G2163">
            <v>0</v>
          </cell>
          <cell r="H2163">
            <v>0</v>
          </cell>
          <cell r="I2163">
            <v>0</v>
          </cell>
          <cell r="J2163">
            <v>0</v>
          </cell>
          <cell r="K2163">
            <v>-17936.22</v>
          </cell>
        </row>
        <row r="2164">
          <cell r="B2164">
            <v>125615</v>
          </cell>
          <cell r="C2164" t="str">
            <v>Cc Pmts Rec Ret Other Foreign                               125615</v>
          </cell>
          <cell r="D2164">
            <v>-15345.45</v>
          </cell>
          <cell r="E2164">
            <v>-15345.45</v>
          </cell>
          <cell r="F2164">
            <v>0</v>
          </cell>
          <cell r="G2164">
            <v>0</v>
          </cell>
          <cell r="H2164">
            <v>0</v>
          </cell>
          <cell r="I2164">
            <v>0</v>
          </cell>
          <cell r="J2164">
            <v>0</v>
          </cell>
          <cell r="K2164">
            <v>-15345.45</v>
          </cell>
        </row>
        <row r="2165">
          <cell r="B2165">
            <v>126660</v>
          </cell>
          <cell r="C2165" t="str">
            <v>Closed Disc Credit Cards Purchas                            126660</v>
          </cell>
          <cell r="D2165">
            <v>0</v>
          </cell>
          <cell r="E2165">
            <v>0</v>
          </cell>
          <cell r="F2165">
            <v>0</v>
          </cell>
          <cell r="G2165">
            <v>0</v>
          </cell>
          <cell r="H2165">
            <v>0</v>
          </cell>
          <cell r="I2165">
            <v>0</v>
          </cell>
          <cell r="J2165">
            <v>0</v>
          </cell>
          <cell r="K2165">
            <v>0</v>
          </cell>
        </row>
        <row r="2166">
          <cell r="B2166">
            <v>126661</v>
          </cell>
          <cell r="C2166" t="str">
            <v>Closed Nonaccretable Discount Cc                            126661</v>
          </cell>
          <cell r="D2166">
            <v>0</v>
          </cell>
          <cell r="E2166">
            <v>0</v>
          </cell>
          <cell r="F2166">
            <v>0</v>
          </cell>
          <cell r="G2166">
            <v>0</v>
          </cell>
          <cell r="H2166">
            <v>0</v>
          </cell>
          <cell r="I2166">
            <v>0</v>
          </cell>
          <cell r="J2166">
            <v>0</v>
          </cell>
          <cell r="K2166">
            <v>0</v>
          </cell>
        </row>
        <row r="2167">
          <cell r="B2167">
            <v>126662</v>
          </cell>
          <cell r="C2167" t="str">
            <v>Prem On Purchased Cc                                        126662</v>
          </cell>
          <cell r="D2167">
            <v>0</v>
          </cell>
          <cell r="E2167">
            <v>0</v>
          </cell>
          <cell r="F2167">
            <v>0</v>
          </cell>
          <cell r="G2167">
            <v>0</v>
          </cell>
          <cell r="H2167">
            <v>0</v>
          </cell>
          <cell r="I2167">
            <v>0</v>
          </cell>
          <cell r="J2167">
            <v>0</v>
          </cell>
          <cell r="K2167">
            <v>0</v>
          </cell>
        </row>
        <row r="2168">
          <cell r="B2168">
            <v>126663</v>
          </cell>
          <cell r="C2168" t="str">
            <v>Contra Billed Int &amp; Fees                                    126663</v>
          </cell>
          <cell r="D2168">
            <v>-355058.79</v>
          </cell>
          <cell r="E2168">
            <v>-355058.79</v>
          </cell>
          <cell r="F2168">
            <v>0</v>
          </cell>
          <cell r="G2168">
            <v>0</v>
          </cell>
          <cell r="H2168">
            <v>0</v>
          </cell>
          <cell r="I2168">
            <v>0</v>
          </cell>
          <cell r="J2168">
            <v>0</v>
          </cell>
          <cell r="K2168">
            <v>-355058.79</v>
          </cell>
        </row>
        <row r="2169">
          <cell r="B2169">
            <v>139600</v>
          </cell>
          <cell r="C2169" t="str">
            <v>Receivable - Credit Card                                    139600</v>
          </cell>
          <cell r="D2169">
            <v>0</v>
          </cell>
          <cell r="E2169">
            <v>0</v>
          </cell>
          <cell r="F2169">
            <v>836341.25</v>
          </cell>
          <cell r="G2169">
            <v>0</v>
          </cell>
          <cell r="H2169">
            <v>0</v>
          </cell>
          <cell r="I2169">
            <v>836341.25</v>
          </cell>
          <cell r="J2169">
            <v>0</v>
          </cell>
          <cell r="K2169">
            <v>836341.25</v>
          </cell>
        </row>
        <row r="2170">
          <cell r="B2170">
            <v>139601</v>
          </cell>
          <cell r="C2170" t="str">
            <v>Notes Rec Wip - Credit  Card                                139601</v>
          </cell>
          <cell r="D2170">
            <v>0</v>
          </cell>
          <cell r="E2170">
            <v>0</v>
          </cell>
          <cell r="F2170">
            <v>1828.29</v>
          </cell>
          <cell r="G2170">
            <v>0</v>
          </cell>
          <cell r="H2170">
            <v>0</v>
          </cell>
          <cell r="I2170">
            <v>1828.29</v>
          </cell>
          <cell r="J2170">
            <v>0</v>
          </cell>
          <cell r="K2170">
            <v>1828.29</v>
          </cell>
        </row>
        <row r="2171">
          <cell r="B2171">
            <v>139602</v>
          </cell>
          <cell r="C2171" t="str">
            <v>Capitalized Inter-Credit Card                               139602</v>
          </cell>
          <cell r="D2171">
            <v>0</v>
          </cell>
          <cell r="E2171">
            <v>0</v>
          </cell>
          <cell r="F2171">
            <v>21721.98</v>
          </cell>
          <cell r="G2171">
            <v>0</v>
          </cell>
          <cell r="H2171">
            <v>0</v>
          </cell>
          <cell r="I2171">
            <v>21721.98</v>
          </cell>
          <cell r="J2171">
            <v>0</v>
          </cell>
          <cell r="K2171">
            <v>21721.98</v>
          </cell>
        </row>
        <row r="2172">
          <cell r="B2172">
            <v>139603</v>
          </cell>
          <cell r="C2172" t="str">
            <v>Payment - Credit Card                                       139603</v>
          </cell>
          <cell r="D2172">
            <v>0</v>
          </cell>
          <cell r="E2172">
            <v>0</v>
          </cell>
          <cell r="F2172">
            <v>-77496.23</v>
          </cell>
          <cell r="G2172">
            <v>0</v>
          </cell>
          <cell r="H2172">
            <v>0</v>
          </cell>
          <cell r="I2172">
            <v>-77496.23</v>
          </cell>
          <cell r="J2172">
            <v>0</v>
          </cell>
          <cell r="K2172">
            <v>-77496.23</v>
          </cell>
        </row>
        <row r="2173">
          <cell r="B2173">
            <v>139604</v>
          </cell>
          <cell r="C2173" t="str">
            <v>Discount - Credit Card                                      139604</v>
          </cell>
          <cell r="D2173">
            <v>0</v>
          </cell>
          <cell r="E2173">
            <v>0</v>
          </cell>
          <cell r="F2173">
            <v>-108068.86</v>
          </cell>
          <cell r="G2173">
            <v>0</v>
          </cell>
          <cell r="H2173">
            <v>34481.1</v>
          </cell>
          <cell r="I2173">
            <v>-73587.760000000009</v>
          </cell>
          <cell r="J2173">
            <v>0</v>
          </cell>
          <cell r="K2173">
            <v>-73587.760000000009</v>
          </cell>
        </row>
        <row r="2174">
          <cell r="B2174">
            <v>139605</v>
          </cell>
          <cell r="C2174" t="str">
            <v>Discount Accretion-Credit Card                              139605</v>
          </cell>
          <cell r="D2174">
            <v>0</v>
          </cell>
          <cell r="E2174">
            <v>0</v>
          </cell>
          <cell r="F2174">
            <v>20316.150000000001</v>
          </cell>
          <cell r="G2174">
            <v>0</v>
          </cell>
          <cell r="H2174">
            <v>-5137.6499999999996</v>
          </cell>
          <cell r="I2174">
            <v>15178.500000000002</v>
          </cell>
          <cell r="J2174">
            <v>0</v>
          </cell>
          <cell r="K2174">
            <v>15178.500000000002</v>
          </cell>
        </row>
        <row r="2175">
          <cell r="B2175">
            <v>139606</v>
          </cell>
          <cell r="C2175" t="str">
            <v>Origination Fees - Credit Card                              139606</v>
          </cell>
          <cell r="D2175">
            <v>0</v>
          </cell>
          <cell r="E2175">
            <v>0</v>
          </cell>
          <cell r="F2175">
            <v>425000</v>
          </cell>
          <cell r="G2175">
            <v>0</v>
          </cell>
          <cell r="H2175">
            <v>-275000</v>
          </cell>
          <cell r="I2175">
            <v>150000</v>
          </cell>
          <cell r="J2175">
            <v>0</v>
          </cell>
          <cell r="K2175">
            <v>150000</v>
          </cell>
        </row>
        <row r="2176">
          <cell r="B2176">
            <v>139607</v>
          </cell>
          <cell r="C2176" t="str">
            <v>Origination Fees Amortization - Cre                         139607</v>
          </cell>
          <cell r="D2176">
            <v>0</v>
          </cell>
          <cell r="E2176">
            <v>0</v>
          </cell>
          <cell r="F2176">
            <v>-114583.67</v>
          </cell>
          <cell r="G2176">
            <v>0</v>
          </cell>
          <cell r="H2176">
            <v>50000</v>
          </cell>
          <cell r="I2176">
            <v>-64583.67</v>
          </cell>
          <cell r="J2176">
            <v>0</v>
          </cell>
          <cell r="K2176">
            <v>-64583.67</v>
          </cell>
        </row>
        <row r="2177">
          <cell r="B2177" t="str">
            <v>R_CC6a_B538</v>
          </cell>
          <cell r="C2177" t="str">
            <v>Credit Cards                                                R_CC6a_B538</v>
          </cell>
          <cell r="D2177">
            <v>212843987.98999998</v>
          </cell>
          <cell r="E2177">
            <v>212843987.98999998</v>
          </cell>
          <cell r="F2177">
            <v>1005058.91</v>
          </cell>
          <cell r="G2177">
            <v>0</v>
          </cell>
          <cell r="H2177">
            <v>-195656.55</v>
          </cell>
          <cell r="I2177">
            <v>809402.3600000001</v>
          </cell>
          <cell r="J2177">
            <v>0</v>
          </cell>
          <cell r="K2177">
            <v>213653390.34999999</v>
          </cell>
        </row>
        <row r="2178">
          <cell r="B2178">
            <v>125570</v>
          </cell>
          <cell r="C2178" t="str">
            <v>Unsec/Ovrdraft Loc Variab                                   125570</v>
          </cell>
          <cell r="D2178">
            <v>180226457.08000001</v>
          </cell>
          <cell r="E2178">
            <v>180226457.08000001</v>
          </cell>
          <cell r="F2178">
            <v>0</v>
          </cell>
          <cell r="G2178">
            <v>0</v>
          </cell>
          <cell r="H2178">
            <v>0</v>
          </cell>
          <cell r="I2178">
            <v>0</v>
          </cell>
          <cell r="J2178">
            <v>0</v>
          </cell>
          <cell r="K2178">
            <v>180226457.08000001</v>
          </cell>
        </row>
        <row r="2179">
          <cell r="B2179">
            <v>125573</v>
          </cell>
          <cell r="C2179" t="str">
            <v>Unse/Ovrdrft Loc Var(A98)                                   125573</v>
          </cell>
          <cell r="D2179">
            <v>-35349951.210000001</v>
          </cell>
          <cell r="E2179">
            <v>-35349951.210000001</v>
          </cell>
          <cell r="F2179">
            <v>0</v>
          </cell>
          <cell r="G2179">
            <v>0</v>
          </cell>
          <cell r="H2179">
            <v>0</v>
          </cell>
          <cell r="I2179">
            <v>0</v>
          </cell>
          <cell r="J2179">
            <v>0</v>
          </cell>
          <cell r="K2179">
            <v>-35349951.210000001</v>
          </cell>
        </row>
        <row r="2180">
          <cell r="B2180">
            <v>125680</v>
          </cell>
          <cell r="C2180" t="str">
            <v>Unsec/Overdraft Loc Fixed                                   125680</v>
          </cell>
          <cell r="D2180">
            <v>87413338.980000004</v>
          </cell>
          <cell r="E2180">
            <v>87413338.980000004</v>
          </cell>
          <cell r="F2180">
            <v>0</v>
          </cell>
          <cell r="G2180">
            <v>0</v>
          </cell>
          <cell r="H2180">
            <v>0</v>
          </cell>
          <cell r="I2180">
            <v>0</v>
          </cell>
          <cell r="J2180">
            <v>0</v>
          </cell>
          <cell r="K2180">
            <v>87413338.980000004</v>
          </cell>
        </row>
        <row r="2181">
          <cell r="B2181">
            <v>125683</v>
          </cell>
          <cell r="C2181" t="str">
            <v>Unsec/Ovrdrft Loc Fx(A98)                                   125683</v>
          </cell>
          <cell r="D2181">
            <v>-12321682.58</v>
          </cell>
          <cell r="E2181">
            <v>-12321682.58</v>
          </cell>
          <cell r="F2181">
            <v>0</v>
          </cell>
          <cell r="G2181">
            <v>0</v>
          </cell>
          <cell r="H2181">
            <v>0</v>
          </cell>
          <cell r="I2181">
            <v>0</v>
          </cell>
          <cell r="J2181">
            <v>0</v>
          </cell>
          <cell r="K2181">
            <v>-12321682.58</v>
          </cell>
        </row>
        <row r="2182">
          <cell r="B2182">
            <v>129670</v>
          </cell>
          <cell r="C2182" t="str">
            <v>Fasb Unse/Ovrdraft Loc Vr                                   129670</v>
          </cell>
          <cell r="D2182">
            <v>259491.6</v>
          </cell>
          <cell r="E2182">
            <v>259491.6</v>
          </cell>
          <cell r="F2182">
            <v>0</v>
          </cell>
          <cell r="G2182">
            <v>0</v>
          </cell>
          <cell r="H2182">
            <v>0</v>
          </cell>
          <cell r="I2182">
            <v>0</v>
          </cell>
          <cell r="J2182">
            <v>0</v>
          </cell>
          <cell r="K2182">
            <v>259491.6</v>
          </cell>
        </row>
        <row r="2183">
          <cell r="B2183">
            <v>129680</v>
          </cell>
          <cell r="C2183" t="str">
            <v>Fasb Unsec/Ovrdraft Loc F                                   129680</v>
          </cell>
          <cell r="D2183">
            <v>1450179.74</v>
          </cell>
          <cell r="E2183">
            <v>1450179.74</v>
          </cell>
          <cell r="F2183">
            <v>0</v>
          </cell>
          <cell r="G2183">
            <v>0</v>
          </cell>
          <cell r="H2183">
            <v>0</v>
          </cell>
          <cell r="I2183">
            <v>0</v>
          </cell>
          <cell r="J2183">
            <v>0</v>
          </cell>
          <cell r="K2183">
            <v>1450179.74</v>
          </cell>
        </row>
        <row r="2184">
          <cell r="B2184">
            <v>139504</v>
          </cell>
          <cell r="C2184" t="str">
            <v>Notes Receivable - Revolving                                139504</v>
          </cell>
          <cell r="D2184">
            <v>0</v>
          </cell>
          <cell r="E2184">
            <v>0</v>
          </cell>
          <cell r="F2184">
            <v>1285199194.8499999</v>
          </cell>
          <cell r="G2184">
            <v>0</v>
          </cell>
          <cell r="H2184">
            <v>0</v>
          </cell>
          <cell r="I2184">
            <v>1285199194.8499999</v>
          </cell>
          <cell r="J2184">
            <v>0</v>
          </cell>
          <cell r="K2184">
            <v>1285199194.8499999</v>
          </cell>
        </row>
        <row r="2185">
          <cell r="B2185">
            <v>139506</v>
          </cell>
          <cell r="C2185" t="str">
            <v>Capitalized Interest-Revolving                              139506</v>
          </cell>
          <cell r="D2185">
            <v>0</v>
          </cell>
          <cell r="E2185">
            <v>0</v>
          </cell>
          <cell r="F2185">
            <v>243833286.16</v>
          </cell>
          <cell r="G2185">
            <v>0</v>
          </cell>
          <cell r="H2185">
            <v>0</v>
          </cell>
          <cell r="I2185">
            <v>243833286.16</v>
          </cell>
          <cell r="J2185">
            <v>0</v>
          </cell>
          <cell r="K2185">
            <v>243833286.16</v>
          </cell>
        </row>
        <row r="2186">
          <cell r="B2186">
            <v>139507</v>
          </cell>
          <cell r="C2186" t="str">
            <v>Notes Rec - Revolving Payment                               139507</v>
          </cell>
          <cell r="D2186">
            <v>0</v>
          </cell>
          <cell r="E2186">
            <v>0</v>
          </cell>
          <cell r="F2186">
            <v>-507598844.02999997</v>
          </cell>
          <cell r="G2186">
            <v>0</v>
          </cell>
          <cell r="H2186">
            <v>0</v>
          </cell>
          <cell r="I2186">
            <v>-507598844.02999997</v>
          </cell>
          <cell r="J2186">
            <v>0</v>
          </cell>
          <cell r="K2186">
            <v>-507598844.02999997</v>
          </cell>
        </row>
        <row r="2187">
          <cell r="B2187">
            <v>139508</v>
          </cell>
          <cell r="C2187" t="str">
            <v>N/R Charge Offs -  Revolving                                139508</v>
          </cell>
          <cell r="D2187">
            <v>0</v>
          </cell>
          <cell r="E2187">
            <v>0</v>
          </cell>
          <cell r="F2187">
            <v>-53560861.109999999</v>
          </cell>
          <cell r="G2187">
            <v>0</v>
          </cell>
          <cell r="H2187">
            <v>0</v>
          </cell>
          <cell r="I2187">
            <v>-53560861.109999999</v>
          </cell>
          <cell r="J2187">
            <v>0</v>
          </cell>
          <cell r="K2187">
            <v>-53560861.109999999</v>
          </cell>
        </row>
        <row r="2188">
          <cell r="B2188">
            <v>139509</v>
          </cell>
          <cell r="C2188" t="str">
            <v>Accretable Discount-Revolving                               139509</v>
          </cell>
          <cell r="D2188">
            <v>0</v>
          </cell>
          <cell r="E2188">
            <v>0</v>
          </cell>
          <cell r="F2188">
            <v>-72148979.150000006</v>
          </cell>
          <cell r="G2188">
            <v>0</v>
          </cell>
          <cell r="H2188">
            <v>72148979.150000006</v>
          </cell>
          <cell r="I2188">
            <v>0</v>
          </cell>
          <cell r="J2188">
            <v>0</v>
          </cell>
          <cell r="K2188">
            <v>0</v>
          </cell>
        </row>
        <row r="2189">
          <cell r="B2189">
            <v>139510</v>
          </cell>
          <cell r="C2189" t="str">
            <v>Discount Accretion - Revolving                              139510</v>
          </cell>
          <cell r="D2189">
            <v>0</v>
          </cell>
          <cell r="E2189">
            <v>0</v>
          </cell>
          <cell r="F2189">
            <v>57370436.630000003</v>
          </cell>
          <cell r="G2189">
            <v>0</v>
          </cell>
          <cell r="H2189">
            <v>-57370436.630000003</v>
          </cell>
          <cell r="I2189">
            <v>0</v>
          </cell>
          <cell r="J2189">
            <v>0</v>
          </cell>
          <cell r="K2189">
            <v>0</v>
          </cell>
        </row>
        <row r="2190">
          <cell r="B2190">
            <v>139512</v>
          </cell>
          <cell r="C2190" t="str">
            <v>Origination Fees-Revolving                                  139512</v>
          </cell>
          <cell r="D2190">
            <v>0</v>
          </cell>
          <cell r="E2190">
            <v>0</v>
          </cell>
          <cell r="F2190">
            <v>1059381</v>
          </cell>
          <cell r="G2190">
            <v>0</v>
          </cell>
          <cell r="H2190">
            <v>-935478.88</v>
          </cell>
          <cell r="I2190">
            <v>123902.12</v>
          </cell>
          <cell r="J2190">
            <v>0</v>
          </cell>
          <cell r="K2190">
            <v>123902.12</v>
          </cell>
        </row>
        <row r="2191">
          <cell r="B2191">
            <v>139513</v>
          </cell>
          <cell r="C2191" t="str">
            <v>Origination Feeamort-Revolving                              139513</v>
          </cell>
          <cell r="D2191">
            <v>0</v>
          </cell>
          <cell r="E2191">
            <v>0</v>
          </cell>
          <cell r="F2191">
            <v>-523502.79</v>
          </cell>
          <cell r="G2191">
            <v>0</v>
          </cell>
          <cell r="H2191">
            <v>517611</v>
          </cell>
          <cell r="I2191">
            <v>-5891.789999999979</v>
          </cell>
          <cell r="J2191">
            <v>0</v>
          </cell>
          <cell r="K2191">
            <v>-5891.789999999979</v>
          </cell>
        </row>
        <row r="2192">
          <cell r="B2192">
            <v>139770</v>
          </cell>
          <cell r="C2192" t="str">
            <v>Scusa Purchase Mark Revolving                               139770</v>
          </cell>
          <cell r="D2192">
            <v>0</v>
          </cell>
          <cell r="E2192">
            <v>0</v>
          </cell>
          <cell r="F2192">
            <v>0</v>
          </cell>
          <cell r="G2192">
            <v>0</v>
          </cell>
          <cell r="H2192">
            <v>-137332041.68000001</v>
          </cell>
          <cell r="I2192">
            <v>-137332041.68000001</v>
          </cell>
          <cell r="J2192">
            <v>0</v>
          </cell>
          <cell r="K2192">
            <v>-137332041.68000001</v>
          </cell>
        </row>
        <row r="2193">
          <cell r="B2193" t="str">
            <v>R_CC6b_B539</v>
          </cell>
          <cell r="C2193" t="str">
            <v>Other Revolving Credit Plans                                R_CC6b_B539</v>
          </cell>
          <cell r="D2193">
            <v>221677833.61000001</v>
          </cell>
          <cell r="E2193">
            <v>221677833.61000001</v>
          </cell>
          <cell r="F2193">
            <v>953630111.56000006</v>
          </cell>
          <cell r="G2193">
            <v>0</v>
          </cell>
          <cell r="H2193">
            <v>-122971367.04000001</v>
          </cell>
          <cell r="I2193">
            <v>830658744.5200001</v>
          </cell>
          <cell r="J2193">
            <v>0</v>
          </cell>
          <cell r="K2193">
            <v>1052336578.1300001</v>
          </cell>
        </row>
        <row r="2194">
          <cell r="B2194">
            <v>120046</v>
          </cell>
          <cell r="C2194" t="str">
            <v>Closed Fasb In Proc Auto/Unsecur                            120046</v>
          </cell>
          <cell r="D2194">
            <v>0</v>
          </cell>
          <cell r="E2194">
            <v>0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</row>
        <row r="2195">
          <cell r="B2195">
            <v>123015</v>
          </cell>
          <cell r="C2195" t="str">
            <v>Other Instal Sbo Caf - Ne                                   123015</v>
          </cell>
          <cell r="D2195">
            <v>357304.27</v>
          </cell>
          <cell r="E2195">
            <v>357304.27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357304.27</v>
          </cell>
        </row>
        <row r="2196">
          <cell r="B2196">
            <v>125050</v>
          </cell>
          <cell r="C2196" t="str">
            <v>Closed Off Line Vehicle Loans -                             125050</v>
          </cell>
          <cell r="D2196">
            <v>0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</row>
        <row r="2197">
          <cell r="B2197">
            <v>125060</v>
          </cell>
          <cell r="C2197" t="str">
            <v>Closed Motor Vehicle Loans                                  125060</v>
          </cell>
          <cell r="D2197">
            <v>0</v>
          </cell>
          <cell r="E2197">
            <v>0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</row>
        <row r="2198">
          <cell r="B2198">
            <v>125085</v>
          </cell>
          <cell r="C2198" t="str">
            <v>Automobile                                                  125085</v>
          </cell>
          <cell r="D2198">
            <v>34846374.649999999</v>
          </cell>
          <cell r="E2198">
            <v>34846374.649999999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34846374.649999999</v>
          </cell>
        </row>
        <row r="2199">
          <cell r="B2199">
            <v>125100</v>
          </cell>
          <cell r="C2199" t="str">
            <v>Closed Indirect Unsec By                                    125100</v>
          </cell>
          <cell r="D2199">
            <v>0</v>
          </cell>
          <cell r="E2199">
            <v>0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</row>
        <row r="2200">
          <cell r="B2200">
            <v>125106</v>
          </cell>
          <cell r="C2200" t="str">
            <v>Indirect Auto New &amp; Used                                    125106</v>
          </cell>
          <cell r="D2200">
            <v>22198537.559999999</v>
          </cell>
          <cell r="E2200">
            <v>22198537.559999999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22198537.559999999</v>
          </cell>
        </row>
        <row r="2201">
          <cell r="B2201">
            <v>125128</v>
          </cell>
          <cell r="C2201" t="str">
            <v>Indirect Auto Lux                                           125128</v>
          </cell>
          <cell r="D2201">
            <v>7762666.6799999997</v>
          </cell>
          <cell r="E2201">
            <v>7762666.6799999997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7762666.6799999997</v>
          </cell>
        </row>
        <row r="2202">
          <cell r="B2202">
            <v>125129</v>
          </cell>
          <cell r="C2202" t="str">
            <v>Con Indirect Auto Lux                                       125129</v>
          </cell>
          <cell r="D2202">
            <v>0</v>
          </cell>
          <cell r="E2202">
            <v>0</v>
          </cell>
          <cell r="F2202">
            <v>0</v>
          </cell>
          <cell r="G2202">
            <v>0</v>
          </cell>
          <cell r="H2202">
            <v>0</v>
          </cell>
          <cell r="I2202">
            <v>0</v>
          </cell>
          <cell r="J2202">
            <v>0</v>
          </cell>
          <cell r="K2202">
            <v>0</v>
          </cell>
        </row>
        <row r="2203">
          <cell r="B2203">
            <v>125130</v>
          </cell>
          <cell r="C2203" t="str">
            <v>Closed Interco Dis Indirect Auto                            125130</v>
          </cell>
          <cell r="D2203">
            <v>0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</row>
        <row r="2204">
          <cell r="B2204">
            <v>125186</v>
          </cell>
          <cell r="C2204" t="str">
            <v>Contra Prin For Charged Off Auto Ln                         125186</v>
          </cell>
          <cell r="D2204">
            <v>-3114249.2</v>
          </cell>
          <cell r="E2204">
            <v>-3114249.2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-3114249.2</v>
          </cell>
        </row>
        <row r="2205">
          <cell r="B2205">
            <v>125187</v>
          </cell>
          <cell r="C2205" t="str">
            <v>Matured Principal For Auto Loans                            125187</v>
          </cell>
          <cell r="D2205">
            <v>0</v>
          </cell>
          <cell r="E2205">
            <v>0</v>
          </cell>
          <cell r="F2205">
            <v>0</v>
          </cell>
          <cell r="G2205">
            <v>0</v>
          </cell>
          <cell r="H2205">
            <v>0</v>
          </cell>
          <cell r="I2205">
            <v>0</v>
          </cell>
          <cell r="J2205">
            <v>0</v>
          </cell>
          <cell r="K2205">
            <v>0</v>
          </cell>
        </row>
        <row r="2206">
          <cell r="B2206">
            <v>125188</v>
          </cell>
          <cell r="C2206" t="str">
            <v>Automobile                                                  125188</v>
          </cell>
          <cell r="D2206">
            <v>0</v>
          </cell>
          <cell r="E2206">
            <v>0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</row>
        <row r="2207">
          <cell r="B2207">
            <v>125189</v>
          </cell>
          <cell r="C2207" t="str">
            <v>Automobile (A98)                                            125189</v>
          </cell>
          <cell r="D2207">
            <v>0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</row>
        <row r="2208">
          <cell r="B2208">
            <v>125200</v>
          </cell>
          <cell r="C2208" t="str">
            <v>Principal Contra Safd Rep                                   125200</v>
          </cell>
          <cell r="D2208">
            <v>-720138.55</v>
          </cell>
          <cell r="E2208">
            <v>-720138.55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-720138.55</v>
          </cell>
        </row>
        <row r="2209">
          <cell r="B2209">
            <v>125310</v>
          </cell>
          <cell r="C2209" t="str">
            <v>Discount On Auto Loans                                      125310</v>
          </cell>
          <cell r="D2209">
            <v>0</v>
          </cell>
          <cell r="E2209">
            <v>0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</row>
        <row r="2210">
          <cell r="B2210">
            <v>125865</v>
          </cell>
          <cell r="C2210" t="str">
            <v>Nan Auto Install Sec (65)                                   125865</v>
          </cell>
          <cell r="D2210">
            <v>0</v>
          </cell>
          <cell r="E2210">
            <v>0</v>
          </cell>
          <cell r="F2210">
            <v>0</v>
          </cell>
          <cell r="G2210">
            <v>0</v>
          </cell>
          <cell r="H2210">
            <v>0</v>
          </cell>
          <cell r="I2210">
            <v>0</v>
          </cell>
          <cell r="J2210">
            <v>0</v>
          </cell>
          <cell r="K2210">
            <v>0</v>
          </cell>
        </row>
        <row r="2211">
          <cell r="B2211">
            <v>125906</v>
          </cell>
          <cell r="C2211" t="str">
            <v>Indir Auto Mx New &amp; Used                                    125906</v>
          </cell>
          <cell r="D2211">
            <v>0</v>
          </cell>
          <cell r="E2211">
            <v>0</v>
          </cell>
          <cell r="F2211">
            <v>0</v>
          </cell>
          <cell r="G2211">
            <v>0</v>
          </cell>
          <cell r="H2211">
            <v>0</v>
          </cell>
          <cell r="I2211">
            <v>0</v>
          </cell>
          <cell r="J2211">
            <v>0</v>
          </cell>
          <cell r="K2211">
            <v>0</v>
          </cell>
        </row>
        <row r="2212">
          <cell r="B2212">
            <v>125907</v>
          </cell>
          <cell r="C2212" t="str">
            <v>Contra Indir Auto Mx N&amp;U                                    125907</v>
          </cell>
          <cell r="D2212">
            <v>0</v>
          </cell>
          <cell r="E2212">
            <v>0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</row>
        <row r="2213">
          <cell r="B2213">
            <v>126865</v>
          </cell>
          <cell r="C2213" t="str">
            <v>Fasb Nan Auto Instl S(65)                                   126865</v>
          </cell>
          <cell r="D2213">
            <v>0</v>
          </cell>
          <cell r="E2213">
            <v>0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0</v>
          </cell>
        </row>
        <row r="2214">
          <cell r="B2214">
            <v>129185</v>
          </cell>
          <cell r="C2214" t="str">
            <v>Fasb Automobile                                             129185</v>
          </cell>
          <cell r="D2214">
            <v>60254.17</v>
          </cell>
          <cell r="E2214">
            <v>60254.17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60254.17</v>
          </cell>
        </row>
        <row r="2215">
          <cell r="B2215">
            <v>129188</v>
          </cell>
          <cell r="C2215" t="str">
            <v>Fasb Automobile                                             129188</v>
          </cell>
          <cell r="D2215">
            <v>0</v>
          </cell>
          <cell r="E2215">
            <v>0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</row>
        <row r="2216">
          <cell r="B2216">
            <v>129655</v>
          </cell>
          <cell r="C2216" t="str">
            <v>Closed Fasb Auto Loans Type 3                               129655</v>
          </cell>
          <cell r="D2216">
            <v>0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</row>
        <row r="2217">
          <cell r="B2217">
            <v>139003</v>
          </cell>
          <cell r="C2217" t="str">
            <v>N/R Offset - Tdr                                            139003</v>
          </cell>
          <cell r="D2217">
            <v>0</v>
          </cell>
          <cell r="E2217">
            <v>0</v>
          </cell>
          <cell r="F2217">
            <v>-2860054350.54</v>
          </cell>
          <cell r="G2217">
            <v>0</v>
          </cell>
          <cell r="H2217">
            <v>2692447199.2800002</v>
          </cell>
          <cell r="I2217">
            <v>-167607151.25999975</v>
          </cell>
          <cell r="J2217">
            <v>0</v>
          </cell>
          <cell r="K2217">
            <v>-167607151.25999975</v>
          </cell>
        </row>
        <row r="2218">
          <cell r="B2218">
            <v>139005</v>
          </cell>
          <cell r="C2218" t="str">
            <v>N/R - Tdr                                                   139005</v>
          </cell>
          <cell r="D2218">
            <v>0</v>
          </cell>
          <cell r="E2218">
            <v>0</v>
          </cell>
          <cell r="F2218">
            <v>2860054350.5300002</v>
          </cell>
          <cell r="G2218">
            <v>0</v>
          </cell>
          <cell r="H2218">
            <v>-2692447199.2800002</v>
          </cell>
          <cell r="I2218">
            <v>167607151.25</v>
          </cell>
          <cell r="J2218">
            <v>0</v>
          </cell>
          <cell r="K2218">
            <v>167607151.25</v>
          </cell>
        </row>
        <row r="2219">
          <cell r="B2219">
            <v>139018</v>
          </cell>
          <cell r="C2219" t="str">
            <v>Accretable Discount                                         139018</v>
          </cell>
          <cell r="D2219">
            <v>0</v>
          </cell>
          <cell r="E2219">
            <v>0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</row>
        <row r="2220">
          <cell r="B2220">
            <v>139007</v>
          </cell>
          <cell r="C2220" t="str">
            <v>N/R Write Down - Tdr                                        139007</v>
          </cell>
          <cell r="D2220">
            <v>0</v>
          </cell>
          <cell r="E2220">
            <v>0</v>
          </cell>
          <cell r="F2220">
            <v>-50832217.140000001</v>
          </cell>
          <cell r="G2220">
            <v>0</v>
          </cell>
          <cell r="H2220">
            <v>46329761.609999999</v>
          </cell>
          <cell r="I2220">
            <v>-4502455.5300000012</v>
          </cell>
          <cell r="J2220">
            <v>0</v>
          </cell>
          <cell r="K2220">
            <v>-4502455.5300000012</v>
          </cell>
        </row>
        <row r="2221">
          <cell r="B2221">
            <v>139009</v>
          </cell>
          <cell r="C2221" t="str">
            <v>N/R Sale                                                    139009</v>
          </cell>
          <cell r="D2221">
            <v>0</v>
          </cell>
          <cell r="E2221">
            <v>0</v>
          </cell>
          <cell r="F2221">
            <v>-4191164931.9200001</v>
          </cell>
          <cell r="G2221">
            <v>0</v>
          </cell>
          <cell r="H2221">
            <v>0</v>
          </cell>
          <cell r="I2221">
            <v>-4191164931.9200001</v>
          </cell>
          <cell r="J2221">
            <v>0</v>
          </cell>
          <cell r="K2221">
            <v>-4191164931.9200001</v>
          </cell>
        </row>
        <row r="2222">
          <cell r="B2222">
            <v>139020</v>
          </cell>
          <cell r="C2222" t="str">
            <v>Discount Accretion                                          139020</v>
          </cell>
          <cell r="D2222">
            <v>0</v>
          </cell>
          <cell r="E2222">
            <v>0</v>
          </cell>
          <cell r="F2222">
            <v>872406092.88</v>
          </cell>
          <cell r="G2222">
            <v>0</v>
          </cell>
          <cell r="H2222">
            <v>-862722636.71000004</v>
          </cell>
          <cell r="I2222">
            <v>9683456.1699999571</v>
          </cell>
          <cell r="J2222">
            <v>0</v>
          </cell>
          <cell r="K2222">
            <v>9683456.1699999571</v>
          </cell>
        </row>
        <row r="2223">
          <cell r="B2223">
            <v>139021</v>
          </cell>
          <cell r="C2223" t="str">
            <v>Discount Accretion - Loan Sale                              139021</v>
          </cell>
          <cell r="D2223">
            <v>0</v>
          </cell>
          <cell r="E2223">
            <v>0</v>
          </cell>
          <cell r="F2223">
            <v>-50847200.75</v>
          </cell>
          <cell r="G2223">
            <v>0</v>
          </cell>
          <cell r="H2223">
            <v>34003530.859999999</v>
          </cell>
          <cell r="I2223">
            <v>-16843669.890000001</v>
          </cell>
          <cell r="J2223">
            <v>0</v>
          </cell>
          <cell r="K2223">
            <v>-16843669.890000001</v>
          </cell>
        </row>
        <row r="2224">
          <cell r="B2224">
            <v>139022</v>
          </cell>
          <cell r="C2224" t="str">
            <v>Discount Accret - Secztn Sale                               139022</v>
          </cell>
          <cell r="D2224">
            <v>0</v>
          </cell>
          <cell r="E2224">
            <v>0</v>
          </cell>
          <cell r="F2224">
            <v>-49459843.740000002</v>
          </cell>
          <cell r="G2224">
            <v>0</v>
          </cell>
          <cell r="H2224">
            <v>31818152.129999999</v>
          </cell>
          <cell r="I2224">
            <v>-17641691.610000003</v>
          </cell>
          <cell r="J2224">
            <v>0</v>
          </cell>
          <cell r="K2224">
            <v>-17641691.610000003</v>
          </cell>
        </row>
        <row r="2225">
          <cell r="B2225">
            <v>139026</v>
          </cell>
          <cell r="C2225" t="str">
            <v>Subvention Accretion                                        139026</v>
          </cell>
          <cell r="D2225">
            <v>0</v>
          </cell>
          <cell r="E2225">
            <v>0</v>
          </cell>
          <cell r="F2225">
            <v>-76154109.189999998</v>
          </cell>
          <cell r="G2225">
            <v>0</v>
          </cell>
          <cell r="H2225">
            <v>75526551.129999995</v>
          </cell>
          <cell r="I2225">
            <v>-627558.06000000238</v>
          </cell>
          <cell r="J2225">
            <v>0</v>
          </cell>
          <cell r="K2225">
            <v>-627558.06000000238</v>
          </cell>
        </row>
        <row r="2226">
          <cell r="B2226">
            <v>139025</v>
          </cell>
          <cell r="C2226" t="str">
            <v>Accretable Subvention                                       139025</v>
          </cell>
          <cell r="D2226">
            <v>0</v>
          </cell>
          <cell r="E2226">
            <v>0</v>
          </cell>
          <cell r="F2226">
            <v>-271105749.10000002</v>
          </cell>
          <cell r="G2226">
            <v>0</v>
          </cell>
          <cell r="H2226">
            <v>200580508.81999999</v>
          </cell>
          <cell r="I2226">
            <v>-70525240.280000031</v>
          </cell>
          <cell r="J2226">
            <v>0</v>
          </cell>
          <cell r="K2226">
            <v>-70525240.280000031</v>
          </cell>
        </row>
        <row r="2227">
          <cell r="B2227">
            <v>139027</v>
          </cell>
          <cell r="C2227" t="str">
            <v>Subvention Accretion-Loan Sale                              139027</v>
          </cell>
          <cell r="D2227">
            <v>0</v>
          </cell>
          <cell r="E2227">
            <v>0</v>
          </cell>
          <cell r="F2227">
            <v>30120855.969999999</v>
          </cell>
          <cell r="G2227">
            <v>0</v>
          </cell>
          <cell r="H2227">
            <v>-23609370.440000001</v>
          </cell>
          <cell r="I2227">
            <v>6511485.5299999975</v>
          </cell>
          <cell r="J2227">
            <v>0</v>
          </cell>
          <cell r="K2227">
            <v>6511485.5299999975</v>
          </cell>
        </row>
        <row r="2228">
          <cell r="B2228">
            <v>139028</v>
          </cell>
          <cell r="C2228" t="str">
            <v>Subvention Accret-Secztn Sale                               139028</v>
          </cell>
          <cell r="D2228">
            <v>0</v>
          </cell>
          <cell r="E2228">
            <v>0</v>
          </cell>
          <cell r="F2228">
            <v>25501139.489999998</v>
          </cell>
          <cell r="G2228">
            <v>0</v>
          </cell>
          <cell r="H2228">
            <v>-13124708.98</v>
          </cell>
          <cell r="I2228">
            <v>12376430.509999998</v>
          </cell>
          <cell r="J2228">
            <v>0</v>
          </cell>
          <cell r="K2228">
            <v>12376430.509999998</v>
          </cell>
        </row>
        <row r="2229">
          <cell r="B2229">
            <v>139110</v>
          </cell>
          <cell r="C2229" t="str">
            <v>Closed Purchase Dis - Pledged                               139110</v>
          </cell>
          <cell r="D2229">
            <v>0</v>
          </cell>
          <cell r="E2229">
            <v>0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</row>
        <row r="2230">
          <cell r="B2230">
            <v>139113</v>
          </cell>
          <cell r="C2230" t="str">
            <v>Closed Pur Disc Pledg Non Accre                             139113</v>
          </cell>
          <cell r="D2230">
            <v>0</v>
          </cell>
          <cell r="E2230">
            <v>0</v>
          </cell>
          <cell r="F2230">
            <v>0</v>
          </cell>
          <cell r="G2230">
            <v>0</v>
          </cell>
          <cell r="H2230">
            <v>0</v>
          </cell>
          <cell r="I2230">
            <v>0</v>
          </cell>
          <cell r="J2230">
            <v>0</v>
          </cell>
          <cell r="K2230">
            <v>0</v>
          </cell>
        </row>
        <row r="2231">
          <cell r="B2231">
            <v>139200</v>
          </cell>
          <cell r="C2231" t="str">
            <v>Closed Notes Rec- Purchase Pools                            139200</v>
          </cell>
          <cell r="D2231">
            <v>0</v>
          </cell>
          <cell r="E2231">
            <v>0</v>
          </cell>
          <cell r="F2231">
            <v>0</v>
          </cell>
          <cell r="G2231">
            <v>0</v>
          </cell>
          <cell r="H2231">
            <v>0</v>
          </cell>
          <cell r="I2231">
            <v>0</v>
          </cell>
          <cell r="J2231">
            <v>0</v>
          </cell>
          <cell r="K2231">
            <v>0</v>
          </cell>
        </row>
        <row r="2232">
          <cell r="B2232">
            <v>139210</v>
          </cell>
          <cell r="C2232" t="str">
            <v>Closed N/R Repo Inv Adj Pur Pool                            139210</v>
          </cell>
          <cell r="D2232">
            <v>0</v>
          </cell>
          <cell r="E2232">
            <v>0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</row>
        <row r="2233">
          <cell r="B2233">
            <v>139230</v>
          </cell>
          <cell r="C2233" t="str">
            <v>Closed N/R Pmts-Pur Pools                                   139230</v>
          </cell>
          <cell r="D2233">
            <v>0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</row>
        <row r="2234">
          <cell r="B2234">
            <v>139240</v>
          </cell>
          <cell r="C2234" t="str">
            <v>Closed N/R Pmts C/O-Purch Pools                             139240</v>
          </cell>
          <cell r="D2234">
            <v>0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</row>
        <row r="2235">
          <cell r="B2235">
            <v>139250</v>
          </cell>
          <cell r="C2235" t="str">
            <v>Closed Pur Discount-Purch Pools                             139250</v>
          </cell>
          <cell r="D2235">
            <v>0</v>
          </cell>
          <cell r="E2235">
            <v>0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</row>
        <row r="2236">
          <cell r="B2236">
            <v>139251</v>
          </cell>
          <cell r="C2236" t="str">
            <v>Closed Purch Dis-Roadloans Dir                              139251</v>
          </cell>
          <cell r="D2236">
            <v>0</v>
          </cell>
          <cell r="E2236">
            <v>0</v>
          </cell>
          <cell r="F2236">
            <v>0</v>
          </cell>
          <cell r="G2236">
            <v>0</v>
          </cell>
          <cell r="H2236">
            <v>0</v>
          </cell>
          <cell r="I2236">
            <v>0</v>
          </cell>
          <cell r="J2236">
            <v>0</v>
          </cell>
          <cell r="K2236">
            <v>0</v>
          </cell>
        </row>
        <row r="2237">
          <cell r="B2237">
            <v>139252</v>
          </cell>
          <cell r="C2237" t="str">
            <v>Closed Purch Disc-Triad Dir Acc                             139252</v>
          </cell>
          <cell r="D2237">
            <v>0</v>
          </cell>
          <cell r="E2237">
            <v>0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</row>
        <row r="2238">
          <cell r="B2238">
            <v>139253</v>
          </cell>
          <cell r="C2238" t="str">
            <v>Closed Purch Dis-Roadlns Indir                              139253</v>
          </cell>
          <cell r="D2238">
            <v>0</v>
          </cell>
          <cell r="E2238">
            <v>0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</row>
        <row r="2239">
          <cell r="B2239">
            <v>139255</v>
          </cell>
          <cell r="C2239" t="str">
            <v>Closed Purchase Dis- Graypoint                              139255</v>
          </cell>
          <cell r="D2239">
            <v>0</v>
          </cell>
          <cell r="E2239">
            <v>0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</row>
        <row r="2240">
          <cell r="B2240">
            <v>139256</v>
          </cell>
          <cell r="C2240" t="str">
            <v>Closed Purchase Dis- Drivetime                              139256</v>
          </cell>
          <cell r="D2240">
            <v>0</v>
          </cell>
          <cell r="E2240">
            <v>0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</row>
        <row r="2241">
          <cell r="B2241">
            <v>139257</v>
          </cell>
          <cell r="C2241" t="str">
            <v>Closed Purchase Dis- Omni                                   139257</v>
          </cell>
          <cell r="D2241">
            <v>0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</row>
        <row r="2242">
          <cell r="B2242">
            <v>139258</v>
          </cell>
          <cell r="C2242" t="str">
            <v>Closed Purchase Dis - Flagship                              139258</v>
          </cell>
          <cell r="D2242">
            <v>0</v>
          </cell>
          <cell r="E2242">
            <v>0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</row>
        <row r="2243">
          <cell r="B2243">
            <v>139260</v>
          </cell>
          <cell r="C2243" t="str">
            <v>Closed Purchase Dis Pur Pool Non                            139260</v>
          </cell>
          <cell r="D2243">
            <v>0</v>
          </cell>
          <cell r="E2243">
            <v>0</v>
          </cell>
          <cell r="F2243">
            <v>0</v>
          </cell>
          <cell r="G2243">
            <v>0</v>
          </cell>
          <cell r="H2243">
            <v>0</v>
          </cell>
          <cell r="I2243">
            <v>0</v>
          </cell>
          <cell r="J2243">
            <v>0</v>
          </cell>
          <cell r="K2243">
            <v>0</v>
          </cell>
        </row>
        <row r="2244">
          <cell r="B2244">
            <v>139262</v>
          </cell>
          <cell r="C2244" t="str">
            <v>Closed Purch Disc-Triad Dir Non                             139262</v>
          </cell>
          <cell r="D2244">
            <v>0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</row>
        <row r="2245">
          <cell r="B2245">
            <v>139264</v>
          </cell>
          <cell r="C2245" t="str">
            <v>Closed Pur Disc - Omni Non                                  139264</v>
          </cell>
          <cell r="D2245">
            <v>0</v>
          </cell>
          <cell r="E2245">
            <v>0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</row>
        <row r="2246">
          <cell r="B2246">
            <v>139265</v>
          </cell>
          <cell r="C2246" t="str">
            <v>Closed Purchase Dis Flagship                                139265</v>
          </cell>
          <cell r="D2246">
            <v>0</v>
          </cell>
          <cell r="E2246">
            <v>0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</row>
        <row r="2247">
          <cell r="B2247">
            <v>139300</v>
          </cell>
          <cell r="C2247" t="str">
            <v>Notes Receivable - Sop                                      139300</v>
          </cell>
          <cell r="D2247">
            <v>0</v>
          </cell>
          <cell r="E2247">
            <v>0</v>
          </cell>
          <cell r="F2247">
            <v>12430244715.030001</v>
          </cell>
          <cell r="G2247">
            <v>0</v>
          </cell>
          <cell r="H2247">
            <v>0</v>
          </cell>
          <cell r="I2247">
            <v>12430244715.030001</v>
          </cell>
          <cell r="J2247">
            <v>0</v>
          </cell>
          <cell r="K2247">
            <v>12430244715.030001</v>
          </cell>
        </row>
        <row r="2248">
          <cell r="B2248">
            <v>139278</v>
          </cell>
          <cell r="C2248" t="str">
            <v>Closed Dis Accr-Purch Pool Non                              139278</v>
          </cell>
          <cell r="D2248">
            <v>0</v>
          </cell>
          <cell r="E2248">
            <v>0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</row>
        <row r="2249">
          <cell r="B2249">
            <v>139301</v>
          </cell>
          <cell r="C2249" t="str">
            <v>N/R Repo Inventory Adj - Sop                                139301</v>
          </cell>
          <cell r="D2249">
            <v>0</v>
          </cell>
          <cell r="E2249">
            <v>0</v>
          </cell>
          <cell r="F2249">
            <v>-4484082.76</v>
          </cell>
          <cell r="G2249">
            <v>0</v>
          </cell>
          <cell r="H2249">
            <v>0</v>
          </cell>
          <cell r="I2249">
            <v>-4484082.76</v>
          </cell>
          <cell r="J2249">
            <v>0</v>
          </cell>
          <cell r="K2249">
            <v>-4484082.76</v>
          </cell>
        </row>
        <row r="2250">
          <cell r="B2250">
            <v>139302</v>
          </cell>
          <cell r="C2250" t="str">
            <v>Notes Receivable-Paymnt Sop                                 139302</v>
          </cell>
          <cell r="D2250">
            <v>0</v>
          </cell>
          <cell r="E2250">
            <v>0</v>
          </cell>
          <cell r="F2250">
            <v>-9399799793.7000008</v>
          </cell>
          <cell r="G2250">
            <v>0</v>
          </cell>
          <cell r="H2250">
            <v>0</v>
          </cell>
          <cell r="I2250">
            <v>-9399799793.7000008</v>
          </cell>
          <cell r="J2250">
            <v>0</v>
          </cell>
          <cell r="K2250">
            <v>-9399799793.7000008</v>
          </cell>
        </row>
        <row r="2251">
          <cell r="B2251">
            <v>139303</v>
          </cell>
          <cell r="C2251" t="str">
            <v>N/R Charge Offs - Sop                                       139303</v>
          </cell>
          <cell r="D2251">
            <v>0</v>
          </cell>
          <cell r="E2251">
            <v>0</v>
          </cell>
          <cell r="F2251">
            <v>-1885492591.6600001</v>
          </cell>
          <cell r="G2251">
            <v>0</v>
          </cell>
          <cell r="H2251">
            <v>0</v>
          </cell>
          <cell r="I2251">
            <v>-1885492591.6600001</v>
          </cell>
          <cell r="J2251">
            <v>0</v>
          </cell>
          <cell r="K2251">
            <v>-1885492591.6600001</v>
          </cell>
        </row>
        <row r="2252">
          <cell r="B2252">
            <v>139304</v>
          </cell>
          <cell r="C2252" t="str">
            <v>Accretable Discount - Sop                                   139304</v>
          </cell>
          <cell r="D2252">
            <v>0</v>
          </cell>
          <cell r="E2252">
            <v>0</v>
          </cell>
          <cell r="F2252">
            <v>-141876146.65000001</v>
          </cell>
          <cell r="G2252">
            <v>0</v>
          </cell>
          <cell r="H2252">
            <v>141876146.65000001</v>
          </cell>
          <cell r="I2252">
            <v>0</v>
          </cell>
          <cell r="J2252">
            <v>0</v>
          </cell>
          <cell r="K2252">
            <v>0</v>
          </cell>
        </row>
        <row r="2253">
          <cell r="B2253">
            <v>139305</v>
          </cell>
          <cell r="C2253" t="str">
            <v>Non Accretable Discount - Sop                               139305</v>
          </cell>
          <cell r="D2253">
            <v>0</v>
          </cell>
          <cell r="E2253">
            <v>0</v>
          </cell>
          <cell r="F2253">
            <v>-1001896562.1900001</v>
          </cell>
          <cell r="G2253">
            <v>0</v>
          </cell>
          <cell r="H2253">
            <v>1001896562.26</v>
          </cell>
          <cell r="I2253">
            <v>6.9999933242797852E-2</v>
          </cell>
          <cell r="J2253">
            <v>0</v>
          </cell>
          <cell r="K2253">
            <v>6.9999933242797852E-2</v>
          </cell>
        </row>
        <row r="2254">
          <cell r="B2254">
            <v>139307</v>
          </cell>
          <cell r="C2254" t="str">
            <v>Premium - Sop                                               139307</v>
          </cell>
          <cell r="D2254">
            <v>0</v>
          </cell>
          <cell r="E2254">
            <v>0</v>
          </cell>
          <cell r="F2254">
            <v>388549724.67000002</v>
          </cell>
          <cell r="G2254">
            <v>0</v>
          </cell>
          <cell r="H2254">
            <v>-388549724.67000002</v>
          </cell>
          <cell r="I2254">
            <v>0</v>
          </cell>
          <cell r="J2254">
            <v>0</v>
          </cell>
          <cell r="K2254">
            <v>0</v>
          </cell>
        </row>
        <row r="2255">
          <cell r="B2255">
            <v>139308</v>
          </cell>
          <cell r="C2255" t="str">
            <v>Discount Accretion - Sop                                    139308</v>
          </cell>
          <cell r="D2255">
            <v>0</v>
          </cell>
          <cell r="E2255">
            <v>0</v>
          </cell>
          <cell r="F2255">
            <v>98046663.319999993</v>
          </cell>
          <cell r="G2255">
            <v>0</v>
          </cell>
          <cell r="H2255">
            <v>-98046663.319999993</v>
          </cell>
          <cell r="I2255">
            <v>0</v>
          </cell>
          <cell r="J2255">
            <v>0</v>
          </cell>
          <cell r="K2255">
            <v>0</v>
          </cell>
        </row>
        <row r="2256">
          <cell r="B2256">
            <v>139309</v>
          </cell>
          <cell r="C2256" t="str">
            <v>Non Accretable Net Losses-Sop                               139309</v>
          </cell>
          <cell r="D2256">
            <v>0</v>
          </cell>
          <cell r="E2256">
            <v>0</v>
          </cell>
          <cell r="F2256">
            <v>1121459419.01</v>
          </cell>
          <cell r="G2256">
            <v>0</v>
          </cell>
          <cell r="H2256">
            <v>-1121459419.01</v>
          </cell>
          <cell r="I2256">
            <v>0</v>
          </cell>
          <cell r="J2256">
            <v>0</v>
          </cell>
          <cell r="K2256">
            <v>0</v>
          </cell>
        </row>
        <row r="2257">
          <cell r="B2257">
            <v>139310</v>
          </cell>
          <cell r="C2257" t="str">
            <v>Premium Amortization - Sop                                  139310</v>
          </cell>
          <cell r="D2257">
            <v>0</v>
          </cell>
          <cell r="E2257">
            <v>0</v>
          </cell>
          <cell r="F2257">
            <v>-382722084.60000002</v>
          </cell>
          <cell r="G2257">
            <v>0</v>
          </cell>
          <cell r="H2257">
            <v>382722084.60000002</v>
          </cell>
          <cell r="I2257">
            <v>0</v>
          </cell>
          <cell r="J2257">
            <v>0</v>
          </cell>
          <cell r="K2257">
            <v>0</v>
          </cell>
        </row>
        <row r="2258">
          <cell r="B2258">
            <v>139801</v>
          </cell>
          <cell r="C2258" t="str">
            <v>Closed Orig Fees-Pur Pool                                   139801</v>
          </cell>
          <cell r="D2258">
            <v>0</v>
          </cell>
          <cell r="E2258">
            <v>0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</row>
        <row r="2259">
          <cell r="B2259">
            <v>184048</v>
          </cell>
          <cell r="C2259" t="str">
            <v>Prepay Other Reserve Lux                                    184048</v>
          </cell>
          <cell r="D2259">
            <v>30946.07</v>
          </cell>
          <cell r="E2259">
            <v>30946.07</v>
          </cell>
          <cell r="F2259">
            <v>0</v>
          </cell>
          <cell r="G2259">
            <v>0</v>
          </cell>
          <cell r="H2259">
            <v>0</v>
          </cell>
          <cell r="I2259">
            <v>0</v>
          </cell>
          <cell r="J2259">
            <v>0</v>
          </cell>
          <cell r="K2259">
            <v>30946.07</v>
          </cell>
        </row>
        <row r="2260">
          <cell r="B2260">
            <v>184049</v>
          </cell>
          <cell r="C2260" t="str">
            <v>Contra Prepd/Reserve Lux                                    184049</v>
          </cell>
          <cell r="D2260">
            <v>0</v>
          </cell>
          <cell r="E2260">
            <v>0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</row>
        <row r="2261">
          <cell r="B2261">
            <v>184050</v>
          </cell>
          <cell r="C2261" t="str">
            <v>Prepaid Other Reserve                                       184050</v>
          </cell>
          <cell r="D2261">
            <v>0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</row>
        <row r="2262">
          <cell r="B2262">
            <v>184051</v>
          </cell>
          <cell r="C2262" t="str">
            <v>Scusa Reserve For Dlr C/O                                   184051</v>
          </cell>
          <cell r="D2262">
            <v>-1658634.35</v>
          </cell>
          <cell r="E2262">
            <v>-1658634.35</v>
          </cell>
          <cell r="F2262">
            <v>0</v>
          </cell>
          <cell r="G2262">
            <v>0</v>
          </cell>
          <cell r="H2262">
            <v>0</v>
          </cell>
          <cell r="I2262">
            <v>0</v>
          </cell>
          <cell r="J2262">
            <v>0</v>
          </cell>
          <cell r="K2262">
            <v>-1658634.35</v>
          </cell>
        </row>
        <row r="2263">
          <cell r="B2263">
            <v>184055</v>
          </cell>
          <cell r="C2263" t="str">
            <v>Prepaid Other Reserve                                       184055</v>
          </cell>
          <cell r="D2263">
            <v>0</v>
          </cell>
          <cell r="E2263">
            <v>0</v>
          </cell>
          <cell r="F2263">
            <v>0</v>
          </cell>
          <cell r="G2263">
            <v>0</v>
          </cell>
          <cell r="H2263">
            <v>0</v>
          </cell>
          <cell r="I2263">
            <v>0</v>
          </cell>
          <cell r="J2263">
            <v>0</v>
          </cell>
          <cell r="K2263">
            <v>0</v>
          </cell>
        </row>
        <row r="2264">
          <cell r="B2264">
            <v>184058</v>
          </cell>
          <cell r="C2264" t="str">
            <v>Prepaid Other Reserve -Ma                                   184058</v>
          </cell>
          <cell r="D2264">
            <v>0</v>
          </cell>
          <cell r="E2264">
            <v>0</v>
          </cell>
          <cell r="F2264">
            <v>0</v>
          </cell>
          <cell r="G2264">
            <v>0</v>
          </cell>
          <cell r="H2264">
            <v>0</v>
          </cell>
          <cell r="I2264">
            <v>0</v>
          </cell>
          <cell r="J2264">
            <v>0</v>
          </cell>
          <cell r="K2264">
            <v>0</v>
          </cell>
        </row>
        <row r="2265">
          <cell r="B2265">
            <v>184150</v>
          </cell>
          <cell r="C2265" t="str">
            <v>Drive Ppd Other Reserve                                     184150</v>
          </cell>
          <cell r="D2265">
            <v>76746.83</v>
          </cell>
          <cell r="E2265">
            <v>76746.83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76746.83</v>
          </cell>
        </row>
        <row r="2266">
          <cell r="B2266">
            <v>184950</v>
          </cell>
          <cell r="C2266" t="str">
            <v>Mx-Drive Ppd Other Rsrv                                     184950</v>
          </cell>
          <cell r="D2266">
            <v>246339.37</v>
          </cell>
          <cell r="E2266">
            <v>246339.37</v>
          </cell>
          <cell r="F2266">
            <v>0</v>
          </cell>
          <cell r="G2266">
            <v>0</v>
          </cell>
          <cell r="H2266">
            <v>0</v>
          </cell>
          <cell r="I2266">
            <v>0</v>
          </cell>
          <cell r="J2266">
            <v>0</v>
          </cell>
          <cell r="K2266">
            <v>246339.37</v>
          </cell>
        </row>
        <row r="2267">
          <cell r="B2267">
            <v>184951</v>
          </cell>
          <cell r="C2267" t="str">
            <v>Contra Mx-Drv Ppd Oth Rsv                                   184951</v>
          </cell>
          <cell r="D2267">
            <v>-246339.37</v>
          </cell>
          <cell r="E2267">
            <v>-246339.37</v>
          </cell>
          <cell r="F2267">
            <v>0</v>
          </cell>
          <cell r="G2267">
            <v>0</v>
          </cell>
          <cell r="H2267">
            <v>0</v>
          </cell>
          <cell r="I2267">
            <v>0</v>
          </cell>
          <cell r="J2267">
            <v>0</v>
          </cell>
          <cell r="K2267">
            <v>-246339.37</v>
          </cell>
        </row>
        <row r="2268">
          <cell r="B2268">
            <v>139001</v>
          </cell>
          <cell r="C2268" t="str">
            <v>M Origination Fees                                          139001</v>
          </cell>
          <cell r="D2268">
            <v>0</v>
          </cell>
          <cell r="E2268">
            <v>0</v>
          </cell>
          <cell r="F2268">
            <v>60501479.329999998</v>
          </cell>
          <cell r="G2268">
            <v>0</v>
          </cell>
          <cell r="H2268">
            <v>-57579231.020000003</v>
          </cell>
          <cell r="I2268">
            <v>2922248.3099999949</v>
          </cell>
          <cell r="J2268">
            <v>0</v>
          </cell>
          <cell r="K2268">
            <v>2922248.3099999949</v>
          </cell>
        </row>
        <row r="2269">
          <cell r="B2269">
            <v>139002</v>
          </cell>
          <cell r="C2269" t="str">
            <v>A Notes Rec- Purchase                                       139002</v>
          </cell>
          <cell r="D2269">
            <v>0</v>
          </cell>
          <cell r="E2269">
            <v>0</v>
          </cell>
          <cell r="F2269">
            <v>42254699391.910004</v>
          </cell>
          <cell r="G2269">
            <v>0</v>
          </cell>
          <cell r="H2269">
            <v>-467040667.94</v>
          </cell>
          <cell r="I2269">
            <v>41787658723.970001</v>
          </cell>
          <cell r="J2269">
            <v>0</v>
          </cell>
          <cell r="K2269">
            <v>41787658723.970001</v>
          </cell>
        </row>
        <row r="2270">
          <cell r="B2270">
            <v>139004</v>
          </cell>
          <cell r="C2270" t="str">
            <v>N/R Repo Inv Adj                                            139004</v>
          </cell>
          <cell r="D2270">
            <v>0</v>
          </cell>
          <cell r="E2270">
            <v>0</v>
          </cell>
          <cell r="F2270">
            <v>-106538632.87</v>
          </cell>
          <cell r="G2270">
            <v>0</v>
          </cell>
          <cell r="H2270">
            <v>0</v>
          </cell>
          <cell r="I2270">
            <v>-106538632.87</v>
          </cell>
          <cell r="J2270">
            <v>0</v>
          </cell>
          <cell r="K2270">
            <v>-106538632.87</v>
          </cell>
        </row>
        <row r="2271">
          <cell r="B2271">
            <v>139006</v>
          </cell>
          <cell r="C2271" t="str">
            <v>Htm - Over 90                                               139006</v>
          </cell>
          <cell r="D2271">
            <v>0</v>
          </cell>
          <cell r="E2271">
            <v>0</v>
          </cell>
          <cell r="F2271">
            <v>867760135.27999997</v>
          </cell>
          <cell r="G2271">
            <v>0</v>
          </cell>
          <cell r="H2271">
            <v>0</v>
          </cell>
          <cell r="I2271">
            <v>867760135.27999997</v>
          </cell>
          <cell r="J2271">
            <v>0</v>
          </cell>
          <cell r="K2271">
            <v>867760135.27999997</v>
          </cell>
        </row>
        <row r="2272">
          <cell r="B2272">
            <v>139008</v>
          </cell>
          <cell r="C2272" t="str">
            <v>Matured Interest Rec                                        139008</v>
          </cell>
          <cell r="D2272">
            <v>0</v>
          </cell>
          <cell r="E2272">
            <v>0</v>
          </cell>
          <cell r="F2272">
            <v>186752479.59999999</v>
          </cell>
          <cell r="G2272">
            <v>0</v>
          </cell>
          <cell r="H2272">
            <v>0</v>
          </cell>
          <cell r="I2272">
            <v>186752479.59999999</v>
          </cell>
          <cell r="J2272">
            <v>0</v>
          </cell>
          <cell r="K2272">
            <v>186752479.59999999</v>
          </cell>
        </row>
        <row r="2273">
          <cell r="B2273">
            <v>139010</v>
          </cell>
          <cell r="C2273" t="str">
            <v>A Notes Rec- Payment                                        139010</v>
          </cell>
          <cell r="D2273">
            <v>0</v>
          </cell>
          <cell r="E2273">
            <v>0</v>
          </cell>
          <cell r="F2273">
            <v>-12056567594.889999</v>
          </cell>
          <cell r="G2273">
            <v>0</v>
          </cell>
          <cell r="H2273">
            <v>0</v>
          </cell>
          <cell r="I2273">
            <v>-12056567594.889999</v>
          </cell>
          <cell r="J2273">
            <v>0</v>
          </cell>
          <cell r="K2273">
            <v>-12056567594.889999</v>
          </cell>
        </row>
        <row r="2274">
          <cell r="B2274">
            <v>139012</v>
          </cell>
          <cell r="C2274" t="str">
            <v>N/R Pmts Charged Off                                        139012</v>
          </cell>
          <cell r="D2274">
            <v>0</v>
          </cell>
          <cell r="E2274">
            <v>0</v>
          </cell>
          <cell r="F2274">
            <v>-4554751207.5600004</v>
          </cell>
          <cell r="G2274">
            <v>0</v>
          </cell>
          <cell r="H2274">
            <v>0</v>
          </cell>
          <cell r="I2274">
            <v>-4554751207.5600004</v>
          </cell>
          <cell r="J2274">
            <v>0</v>
          </cell>
          <cell r="K2274">
            <v>-4554751207.5600004</v>
          </cell>
        </row>
        <row r="2275">
          <cell r="B2275">
            <v>139014</v>
          </cell>
          <cell r="C2275" t="str">
            <v>Purchase Discount                                           139014</v>
          </cell>
          <cell r="D2275">
            <v>0</v>
          </cell>
          <cell r="E2275">
            <v>0</v>
          </cell>
          <cell r="F2275">
            <v>0</v>
          </cell>
          <cell r="G2275">
            <v>0</v>
          </cell>
          <cell r="H2275">
            <v>1215239539.8</v>
          </cell>
          <cell r="I2275">
            <v>1215239539.8</v>
          </cell>
          <cell r="J2275">
            <v>0</v>
          </cell>
          <cell r="K2275">
            <v>1215239539.8</v>
          </cell>
        </row>
        <row r="2276">
          <cell r="B2276">
            <v>139016</v>
          </cell>
          <cell r="C2276" t="str">
            <v>Discount Accretion                                          139016</v>
          </cell>
          <cell r="D2276">
            <v>0</v>
          </cell>
          <cell r="E2276">
            <v>0</v>
          </cell>
          <cell r="F2276">
            <v>0</v>
          </cell>
          <cell r="G2276">
            <v>0</v>
          </cell>
          <cell r="H2276">
            <v>0</v>
          </cell>
          <cell r="I2276">
            <v>0</v>
          </cell>
          <cell r="J2276">
            <v>0</v>
          </cell>
          <cell r="K2276">
            <v>0</v>
          </cell>
        </row>
        <row r="2277">
          <cell r="B2277">
            <v>139017</v>
          </cell>
          <cell r="C2277" t="str">
            <v>Pur Disc- Wh Non-Accretable                                 139017</v>
          </cell>
          <cell r="D2277">
            <v>0</v>
          </cell>
          <cell r="E2277">
            <v>0</v>
          </cell>
          <cell r="F2277">
            <v>0</v>
          </cell>
          <cell r="G2277">
            <v>0</v>
          </cell>
          <cell r="H2277">
            <v>0</v>
          </cell>
          <cell r="I2277">
            <v>0</v>
          </cell>
          <cell r="J2277">
            <v>0</v>
          </cell>
          <cell r="K2277">
            <v>0</v>
          </cell>
        </row>
        <row r="2278">
          <cell r="B2278">
            <v>139019</v>
          </cell>
          <cell r="C2278" t="str">
            <v>Prem Amortization                                           139019</v>
          </cell>
          <cell r="D2278">
            <v>0</v>
          </cell>
          <cell r="E2278">
            <v>0</v>
          </cell>
          <cell r="F2278">
            <v>-1273676593.0599999</v>
          </cell>
          <cell r="G2278">
            <v>0</v>
          </cell>
          <cell r="H2278">
            <v>0</v>
          </cell>
          <cell r="I2278">
            <v>-1273676593.0599999</v>
          </cell>
          <cell r="J2278">
            <v>0</v>
          </cell>
          <cell r="K2278">
            <v>-1273676593.0599999</v>
          </cell>
        </row>
        <row r="2279">
          <cell r="B2279">
            <v>139029</v>
          </cell>
          <cell r="C2279" t="str">
            <v>Origination Fee Amort-Loan Sale                             139029</v>
          </cell>
          <cell r="D2279">
            <v>0</v>
          </cell>
          <cell r="E2279">
            <v>0</v>
          </cell>
          <cell r="F2279">
            <v>-3565984.89</v>
          </cell>
          <cell r="G2279">
            <v>0</v>
          </cell>
          <cell r="H2279">
            <v>2398058.58</v>
          </cell>
          <cell r="I2279">
            <v>-1167926.31</v>
          </cell>
          <cell r="J2279">
            <v>0</v>
          </cell>
          <cell r="K2279">
            <v>-1167926.31</v>
          </cell>
        </row>
        <row r="2280">
          <cell r="B2280">
            <v>139024</v>
          </cell>
          <cell r="C2280" t="str">
            <v>A Origination Fees                                          139024</v>
          </cell>
          <cell r="D2280">
            <v>0</v>
          </cell>
          <cell r="E2280">
            <v>0</v>
          </cell>
          <cell r="F2280">
            <v>116977476.91</v>
          </cell>
          <cell r="G2280">
            <v>0</v>
          </cell>
          <cell r="H2280">
            <v>-107553674.47</v>
          </cell>
          <cell r="I2280">
            <v>9423802.4399999976</v>
          </cell>
          <cell r="J2280">
            <v>0</v>
          </cell>
          <cell r="K2280">
            <v>9423802.4399999976</v>
          </cell>
        </row>
        <row r="2281">
          <cell r="B2281">
            <v>139030</v>
          </cell>
          <cell r="C2281" t="str">
            <v>Origination Fee Amort-Secztn Sale                           139030</v>
          </cell>
          <cell r="D2281">
            <v>0</v>
          </cell>
          <cell r="E2281">
            <v>0</v>
          </cell>
          <cell r="F2281">
            <v>-2683645.65</v>
          </cell>
          <cell r="G2281">
            <v>0</v>
          </cell>
          <cell r="H2281">
            <v>1647382.01</v>
          </cell>
          <cell r="I2281">
            <v>-1036263.6399999999</v>
          </cell>
          <cell r="J2281">
            <v>0</v>
          </cell>
          <cell r="K2281">
            <v>-1036263.6399999999</v>
          </cell>
        </row>
        <row r="2282">
          <cell r="B2282">
            <v>139306</v>
          </cell>
          <cell r="C2282" t="str">
            <v>Non Accretable Disc-Imp - Sop                               139306</v>
          </cell>
          <cell r="D2282">
            <v>0</v>
          </cell>
          <cell r="E2282">
            <v>0</v>
          </cell>
          <cell r="F2282">
            <v>-206170240.22999999</v>
          </cell>
          <cell r="G2282">
            <v>0</v>
          </cell>
          <cell r="H2282">
            <v>206170240.16</v>
          </cell>
          <cell r="I2282">
            <v>-6.9999992847442627E-2</v>
          </cell>
          <cell r="J2282">
            <v>0</v>
          </cell>
          <cell r="K2282">
            <v>-6.9999992847442627E-2</v>
          </cell>
        </row>
        <row r="2283">
          <cell r="B2283">
            <v>139702</v>
          </cell>
          <cell r="C2283" t="str">
            <v>Scusa Purchase Mark Notes Rec                               139702</v>
          </cell>
          <cell r="D2283">
            <v>0</v>
          </cell>
          <cell r="E2283">
            <v>0</v>
          </cell>
          <cell r="F2283">
            <v>0</v>
          </cell>
          <cell r="G2283">
            <v>0</v>
          </cell>
          <cell r="H2283">
            <v>-2153371836.9000001</v>
          </cell>
          <cell r="I2283">
            <v>-2153371836.9000001</v>
          </cell>
          <cell r="J2283">
            <v>0</v>
          </cell>
          <cell r="K2283">
            <v>-2153371836.9000001</v>
          </cell>
        </row>
        <row r="2284">
          <cell r="B2284">
            <v>139704</v>
          </cell>
          <cell r="C2284" t="str">
            <v>Scusa Purchase Mark Sop                                     139704</v>
          </cell>
          <cell r="D2284">
            <v>0</v>
          </cell>
          <cell r="E2284">
            <v>0</v>
          </cell>
          <cell r="F2284">
            <v>0</v>
          </cell>
          <cell r="G2284">
            <v>0</v>
          </cell>
          <cell r="H2284">
            <v>-137867925.77000001</v>
          </cell>
          <cell r="I2284">
            <v>-137867925.77000001</v>
          </cell>
          <cell r="J2284">
            <v>0</v>
          </cell>
          <cell r="K2284">
            <v>-137867925.77000001</v>
          </cell>
        </row>
        <row r="2285">
          <cell r="B2285">
            <v>139705</v>
          </cell>
          <cell r="C2285" t="str">
            <v>Scusa Purchase Mark Note Rec Fvo                            139705</v>
          </cell>
          <cell r="D2285">
            <v>0</v>
          </cell>
          <cell r="E2285">
            <v>0</v>
          </cell>
          <cell r="F2285">
            <v>0</v>
          </cell>
          <cell r="G2285">
            <v>0</v>
          </cell>
          <cell r="H2285">
            <v>-256872367.37</v>
          </cell>
          <cell r="I2285">
            <v>-256872367.37</v>
          </cell>
          <cell r="J2285">
            <v>0</v>
          </cell>
          <cell r="K2285">
            <v>-256872367.37</v>
          </cell>
        </row>
        <row r="2286">
          <cell r="B2286">
            <v>139709</v>
          </cell>
          <cell r="C2286" t="str">
            <v>Scusa Purchase Mark Note Rec Hfs                            139709</v>
          </cell>
          <cell r="D2286">
            <v>0</v>
          </cell>
          <cell r="E2286">
            <v>0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</row>
        <row r="2287">
          <cell r="B2287">
            <v>139710</v>
          </cell>
          <cell r="C2287" t="str">
            <v>Scusa Purchase Mark Nr Fvo 2                                139710</v>
          </cell>
          <cell r="D2287">
            <v>0</v>
          </cell>
          <cell r="E2287">
            <v>0</v>
          </cell>
          <cell r="F2287">
            <v>0</v>
          </cell>
          <cell r="G2287">
            <v>0</v>
          </cell>
          <cell r="H2287">
            <v>467040667.94</v>
          </cell>
          <cell r="I2287">
            <v>467040667.94</v>
          </cell>
          <cell r="J2287">
            <v>0</v>
          </cell>
          <cell r="K2287">
            <v>467040667.94</v>
          </cell>
        </row>
        <row r="2288">
          <cell r="B2288">
            <v>139712</v>
          </cell>
          <cell r="C2288" t="str">
            <v>Scusa Purchase Mark Nr Sop                                  139712</v>
          </cell>
          <cell r="D2288">
            <v>0</v>
          </cell>
          <cell r="E2288">
            <v>0</v>
          </cell>
          <cell r="F2288">
            <v>0</v>
          </cell>
          <cell r="G2288">
            <v>0</v>
          </cell>
          <cell r="H2288">
            <v>0</v>
          </cell>
          <cell r="I2288">
            <v>0</v>
          </cell>
          <cell r="J2288">
            <v>0</v>
          </cell>
          <cell r="K2288">
            <v>0</v>
          </cell>
        </row>
        <row r="2289">
          <cell r="B2289" t="str">
            <v>R_CC6c_K137</v>
          </cell>
          <cell r="C2289" t="str">
            <v>Automobile                                                  R_CC6c_K137</v>
          </cell>
          <cell r="D2289">
            <v>59839808.130000003</v>
          </cell>
          <cell r="E2289">
            <v>59839808.130000003</v>
          </cell>
          <cell r="F2289">
            <v>22743230360.839996</v>
          </cell>
          <cell r="G2289">
            <v>0</v>
          </cell>
          <cell r="H2289">
            <v>-1880549040.0500002</v>
          </cell>
          <cell r="I2289">
            <v>20862681320.789997</v>
          </cell>
          <cell r="J2289">
            <v>0</v>
          </cell>
          <cell r="K2289">
            <v>20922521128.919998</v>
          </cell>
        </row>
        <row r="2290">
          <cell r="B2290">
            <v>120047</v>
          </cell>
          <cell r="C2290" t="str">
            <v>Closed Fasb In Process Save Lns                             120047</v>
          </cell>
          <cell r="D2290">
            <v>0</v>
          </cell>
          <cell r="E2290">
            <v>0</v>
          </cell>
          <cell r="F2290">
            <v>0</v>
          </cell>
          <cell r="G2290">
            <v>0</v>
          </cell>
          <cell r="H2290">
            <v>0</v>
          </cell>
          <cell r="I2290">
            <v>0</v>
          </cell>
          <cell r="J2290">
            <v>0</v>
          </cell>
          <cell r="K2290">
            <v>0</v>
          </cell>
        </row>
        <row r="2291">
          <cell r="B2291">
            <v>120048</v>
          </cell>
          <cell r="C2291" t="str">
            <v>Closed Fasb In Process Unsecured                            120048</v>
          </cell>
          <cell r="D2291">
            <v>0</v>
          </cell>
          <cell r="E2291">
            <v>0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</row>
        <row r="2292">
          <cell r="B2292">
            <v>121000</v>
          </cell>
          <cell r="C2292" t="str">
            <v>Closed Savings Account Loans                                121000</v>
          </cell>
          <cell r="D2292">
            <v>0</v>
          </cell>
          <cell r="E2292">
            <v>0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</row>
        <row r="2293">
          <cell r="B2293">
            <v>121007</v>
          </cell>
          <cell r="C2293" t="str">
            <v>Savings / Cd                                                121007</v>
          </cell>
          <cell r="D2293">
            <v>9488883.0299999993</v>
          </cell>
          <cell r="E2293">
            <v>9488883.0299999993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9488883.0299999993</v>
          </cell>
        </row>
        <row r="2294">
          <cell r="B2294">
            <v>121008</v>
          </cell>
          <cell r="C2294" t="str">
            <v>Contra Prin For Chrgd Off Svg/Cd Ln                         121008</v>
          </cell>
          <cell r="D2294">
            <v>-26327.82</v>
          </cell>
          <cell r="E2294">
            <v>-26327.82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-26327.82</v>
          </cell>
        </row>
        <row r="2295">
          <cell r="B2295">
            <v>121010</v>
          </cell>
          <cell r="C2295" t="str">
            <v>Savings / Cd                                                121010</v>
          </cell>
          <cell r="D2295">
            <v>0</v>
          </cell>
          <cell r="E2295">
            <v>0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</row>
        <row r="2296">
          <cell r="B2296">
            <v>121011</v>
          </cell>
          <cell r="C2296" t="str">
            <v>Savings / Cd (A98)                                          121011</v>
          </cell>
          <cell r="D2296">
            <v>0</v>
          </cell>
          <cell r="E2296">
            <v>0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</row>
        <row r="2297">
          <cell r="B2297">
            <v>121014</v>
          </cell>
          <cell r="C2297" t="str">
            <v>Savings/Cd Pca                                              121014</v>
          </cell>
          <cell r="D2297">
            <v>30873.54</v>
          </cell>
          <cell r="E2297">
            <v>30873.54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30873.54</v>
          </cell>
        </row>
        <row r="2298">
          <cell r="B2298">
            <v>123036</v>
          </cell>
          <cell r="C2298" t="str">
            <v>Mob Home Fr                                                 123036</v>
          </cell>
          <cell r="D2298">
            <v>24359870.989999998</v>
          </cell>
          <cell r="E2298">
            <v>24359870.989999998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24359870.989999998</v>
          </cell>
        </row>
        <row r="2299">
          <cell r="B2299">
            <v>123129</v>
          </cell>
          <cell r="C2299" t="str">
            <v>Cont Prn Chargeoff Var Mob Home Ln                          123129</v>
          </cell>
          <cell r="D2299">
            <v>0</v>
          </cell>
          <cell r="E2299">
            <v>0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</row>
        <row r="2300">
          <cell r="B2300">
            <v>123136</v>
          </cell>
          <cell r="C2300" t="str">
            <v>Contra Princ For Charged Off Fixed                          123136</v>
          </cell>
          <cell r="D2300">
            <v>-3311193.86</v>
          </cell>
          <cell r="E2300">
            <v>-3311193.86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-3311193.86</v>
          </cell>
        </row>
        <row r="2301">
          <cell r="B2301">
            <v>123736</v>
          </cell>
          <cell r="C2301" t="str">
            <v>Ue Dlr Res Mob Home Fr                                      123736</v>
          </cell>
          <cell r="D2301">
            <v>3485778.31</v>
          </cell>
          <cell r="E2301">
            <v>3485778.31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3485778.31</v>
          </cell>
        </row>
        <row r="2302">
          <cell r="B2302">
            <v>124035</v>
          </cell>
          <cell r="C2302" t="str">
            <v>Closed Student Loans - Slma - So                            124035</v>
          </cell>
          <cell r="D2302">
            <v>0</v>
          </cell>
          <cell r="E2302">
            <v>0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</row>
        <row r="2303">
          <cell r="B2303">
            <v>124040</v>
          </cell>
          <cell r="C2303" t="str">
            <v>Closed Student Loans - Risla                                124040</v>
          </cell>
          <cell r="D2303">
            <v>0</v>
          </cell>
          <cell r="E2303">
            <v>0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</row>
        <row r="2304">
          <cell r="B2304">
            <v>124151</v>
          </cell>
          <cell r="C2304" t="str">
            <v>Closed Pheaa Keystone/1229                                  124151</v>
          </cell>
          <cell r="D2304">
            <v>0</v>
          </cell>
          <cell r="E2304">
            <v>0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</row>
        <row r="2305">
          <cell r="B2305">
            <v>124153</v>
          </cell>
          <cell r="C2305" t="str">
            <v>Pheaa Svb2/2886                                             124153</v>
          </cell>
          <cell r="D2305">
            <v>20695558.210000001</v>
          </cell>
          <cell r="E2305">
            <v>20695558.210000001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20695558.210000001</v>
          </cell>
        </row>
        <row r="2306">
          <cell r="B2306">
            <v>124156</v>
          </cell>
          <cell r="C2306" t="str">
            <v>Closed Pheaa Kr-Plus/4267                                   124156</v>
          </cell>
          <cell r="D2306">
            <v>0</v>
          </cell>
          <cell r="E2306">
            <v>0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</row>
        <row r="2307">
          <cell r="B2307">
            <v>124157</v>
          </cell>
          <cell r="C2307" t="str">
            <v>Pheaa Svkb/4467                                             124157</v>
          </cell>
          <cell r="D2307">
            <v>9330307.3000000007</v>
          </cell>
          <cell r="E2307">
            <v>9330307.3000000007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9330307.3000000007</v>
          </cell>
        </row>
        <row r="2308">
          <cell r="B2308">
            <v>124412</v>
          </cell>
          <cell r="C2308" t="str">
            <v>Closed Purch Acctg Boat                                     124412</v>
          </cell>
          <cell r="D2308">
            <v>0</v>
          </cell>
          <cell r="E2308">
            <v>0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</row>
        <row r="2309">
          <cell r="B2309">
            <v>124416</v>
          </cell>
          <cell r="C2309" t="str">
            <v>Closed Purch Acctg Mobile                                   124416</v>
          </cell>
          <cell r="D2309">
            <v>0</v>
          </cell>
          <cell r="E2309">
            <v>0</v>
          </cell>
          <cell r="F2309">
            <v>0</v>
          </cell>
          <cell r="G2309">
            <v>0</v>
          </cell>
          <cell r="H2309">
            <v>0</v>
          </cell>
          <cell r="I2309">
            <v>0</v>
          </cell>
          <cell r="J2309">
            <v>0</v>
          </cell>
          <cell r="K2309">
            <v>0</v>
          </cell>
        </row>
        <row r="2310">
          <cell r="B2310">
            <v>124418</v>
          </cell>
          <cell r="C2310" t="str">
            <v>Closed Purch Acctg Rv Veh                                   124418</v>
          </cell>
          <cell r="D2310">
            <v>0</v>
          </cell>
          <cell r="E2310">
            <v>0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</row>
        <row r="2311">
          <cell r="B2311">
            <v>124474</v>
          </cell>
          <cell r="C2311" t="str">
            <v>Closed Pm Unsecured                                         124474</v>
          </cell>
          <cell r="D2311">
            <v>0</v>
          </cell>
          <cell r="E2311">
            <v>0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</row>
        <row r="2312">
          <cell r="B2312">
            <v>124475</v>
          </cell>
          <cell r="C2312" t="str">
            <v>Closed Pm Save/Cd                                           124475</v>
          </cell>
          <cell r="D2312">
            <v>0</v>
          </cell>
          <cell r="E2312">
            <v>0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</row>
        <row r="2313">
          <cell r="B2313">
            <v>125025</v>
          </cell>
          <cell r="C2313" t="str">
            <v>Note Rec Rv                                                 125025</v>
          </cell>
          <cell r="D2313">
            <v>0</v>
          </cell>
          <cell r="E2313">
            <v>0</v>
          </cell>
          <cell r="F2313">
            <v>859089602.98000002</v>
          </cell>
          <cell r="G2313">
            <v>0</v>
          </cell>
          <cell r="H2313">
            <v>0</v>
          </cell>
          <cell r="I2313">
            <v>859089602.98000002</v>
          </cell>
          <cell r="J2313">
            <v>0</v>
          </cell>
          <cell r="K2313">
            <v>859089602.98000002</v>
          </cell>
        </row>
        <row r="2314">
          <cell r="B2314">
            <v>125026</v>
          </cell>
          <cell r="C2314" t="str">
            <v>Note Rec Rv Payment                                         125026</v>
          </cell>
          <cell r="D2314">
            <v>0</v>
          </cell>
          <cell r="E2314">
            <v>0</v>
          </cell>
          <cell r="F2314">
            <v>-254115793.66999999</v>
          </cell>
          <cell r="G2314">
            <v>0</v>
          </cell>
          <cell r="H2314">
            <v>0</v>
          </cell>
          <cell r="I2314">
            <v>-254115793.66999999</v>
          </cell>
          <cell r="J2314">
            <v>0</v>
          </cell>
          <cell r="K2314">
            <v>-254115793.66999999</v>
          </cell>
        </row>
        <row r="2315">
          <cell r="B2315">
            <v>125027</v>
          </cell>
          <cell r="C2315" t="str">
            <v>Accretable Dis Rv                                           125027</v>
          </cell>
          <cell r="D2315">
            <v>0</v>
          </cell>
          <cell r="E2315">
            <v>0</v>
          </cell>
          <cell r="F2315">
            <v>-109398180.23999999</v>
          </cell>
          <cell r="G2315">
            <v>0</v>
          </cell>
          <cell r="H2315">
            <v>110433030.04000001</v>
          </cell>
          <cell r="I2315">
            <v>1034849.8000000119</v>
          </cell>
          <cell r="J2315">
            <v>0</v>
          </cell>
          <cell r="K2315">
            <v>1034849.8000000119</v>
          </cell>
        </row>
        <row r="2316">
          <cell r="B2316">
            <v>125028</v>
          </cell>
          <cell r="C2316" t="str">
            <v>Non Accret Dis Rv                                           125028</v>
          </cell>
          <cell r="D2316">
            <v>0</v>
          </cell>
          <cell r="E2316">
            <v>0</v>
          </cell>
          <cell r="F2316">
            <v>-163343640.66</v>
          </cell>
          <cell r="G2316">
            <v>0</v>
          </cell>
          <cell r="H2316">
            <v>162312258.00999999</v>
          </cell>
          <cell r="I2316">
            <v>-1031382.650000006</v>
          </cell>
          <cell r="J2316">
            <v>0</v>
          </cell>
          <cell r="K2316">
            <v>-1031382.650000006</v>
          </cell>
        </row>
        <row r="2317">
          <cell r="B2317">
            <v>125029</v>
          </cell>
          <cell r="C2317" t="str">
            <v>Dis Accreting Rv                                            125029</v>
          </cell>
          <cell r="D2317">
            <v>0</v>
          </cell>
          <cell r="E2317">
            <v>0</v>
          </cell>
          <cell r="F2317">
            <v>43554218.130000003</v>
          </cell>
          <cell r="G2317">
            <v>0</v>
          </cell>
          <cell r="H2317">
            <v>-43557473.810000002</v>
          </cell>
          <cell r="I2317">
            <v>-3255.679999999702</v>
          </cell>
          <cell r="J2317">
            <v>0</v>
          </cell>
          <cell r="K2317">
            <v>-3255.679999999702</v>
          </cell>
        </row>
        <row r="2318">
          <cell r="B2318">
            <v>125030</v>
          </cell>
          <cell r="C2318" t="str">
            <v>Sop Net Loss Non Acc Rv                                     125030</v>
          </cell>
          <cell r="D2318">
            <v>0</v>
          </cell>
          <cell r="E2318">
            <v>0</v>
          </cell>
          <cell r="F2318">
            <v>106315756.11</v>
          </cell>
          <cell r="G2318">
            <v>0</v>
          </cell>
          <cell r="H2318">
            <v>-106315756.11</v>
          </cell>
          <cell r="I2318">
            <v>0</v>
          </cell>
          <cell r="J2318">
            <v>0</v>
          </cell>
          <cell r="K2318">
            <v>0</v>
          </cell>
        </row>
        <row r="2319">
          <cell r="B2319">
            <v>125031</v>
          </cell>
          <cell r="C2319" t="str">
            <v>N/R Charge Offs - Rv                                        125031</v>
          </cell>
          <cell r="D2319">
            <v>0</v>
          </cell>
          <cell r="E2319">
            <v>0</v>
          </cell>
          <cell r="F2319">
            <v>-177266857.91</v>
          </cell>
          <cell r="G2319">
            <v>0</v>
          </cell>
          <cell r="H2319">
            <v>0</v>
          </cell>
          <cell r="I2319">
            <v>-177266857.91</v>
          </cell>
          <cell r="J2319">
            <v>0</v>
          </cell>
          <cell r="K2319">
            <v>-177266857.91</v>
          </cell>
        </row>
        <row r="2320">
          <cell r="B2320">
            <v>125032</v>
          </cell>
          <cell r="C2320" t="str">
            <v>Closed Boat Loans -Ma                                       125032</v>
          </cell>
          <cell r="D2320">
            <v>0</v>
          </cell>
          <cell r="E2320">
            <v>0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</row>
        <row r="2321">
          <cell r="B2321">
            <v>125033</v>
          </cell>
          <cell r="C2321" t="str">
            <v>Closed N/R Repo Inventory Adj-Rv                            125033</v>
          </cell>
          <cell r="D2321">
            <v>0</v>
          </cell>
          <cell r="E2321">
            <v>0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</row>
        <row r="2322">
          <cell r="B2322">
            <v>125034</v>
          </cell>
          <cell r="C2322" t="str">
            <v>Closed Mobile Home Loan                                     125034</v>
          </cell>
          <cell r="D2322">
            <v>0</v>
          </cell>
          <cell r="E2322">
            <v>0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</row>
        <row r="2323">
          <cell r="B2323">
            <v>125036</v>
          </cell>
          <cell r="C2323" t="str">
            <v>Closed Rv Vehicles - Ma                                     125036</v>
          </cell>
          <cell r="D2323">
            <v>0</v>
          </cell>
          <cell r="E2323">
            <v>0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</row>
        <row r="2324">
          <cell r="B2324">
            <v>125054</v>
          </cell>
          <cell r="C2324" t="str">
            <v>Closed Sop-03 Life Loss Reserve                             125054</v>
          </cell>
          <cell r="D2324">
            <v>0</v>
          </cell>
          <cell r="E2324">
            <v>0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</row>
        <row r="2325">
          <cell r="B2325">
            <v>125055</v>
          </cell>
          <cell r="C2325" t="str">
            <v>Instal Sbo Caf -Rv/Marine                                   125055</v>
          </cell>
          <cell r="D2325">
            <v>1063041820.3200001</v>
          </cell>
          <cell r="E2325">
            <v>1063041820.3200001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1063041820.3200001</v>
          </cell>
        </row>
        <row r="2326">
          <cell r="B2326">
            <v>125056</v>
          </cell>
          <cell r="C2326" t="str">
            <v>Prem Instal Sbo-Rv/Marine                                   125056</v>
          </cell>
          <cell r="D2326">
            <v>38206866.43</v>
          </cell>
          <cell r="E2326">
            <v>38206866.43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38206866.43</v>
          </cell>
        </row>
        <row r="2327">
          <cell r="B2327">
            <v>125057</v>
          </cell>
          <cell r="C2327" t="str">
            <v>Prem Sop03-3 Sbo Rv /Mar                                    125057</v>
          </cell>
          <cell r="D2327">
            <v>67145.55</v>
          </cell>
          <cell r="E2327">
            <v>67145.55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67145.55</v>
          </cell>
        </row>
        <row r="2328">
          <cell r="B2328">
            <v>125065</v>
          </cell>
          <cell r="C2328" t="str">
            <v>Disc Install Rv                                             125065</v>
          </cell>
          <cell r="D2328">
            <v>-2252817.27</v>
          </cell>
          <cell r="E2328">
            <v>-2252817.27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-2252817.27</v>
          </cell>
        </row>
        <row r="2329">
          <cell r="B2329">
            <v>125068</v>
          </cell>
          <cell r="C2329" t="str">
            <v>Closed Indirect Rv Loans                                    125068</v>
          </cell>
          <cell r="D2329">
            <v>0</v>
          </cell>
          <cell r="E2329">
            <v>0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</row>
        <row r="2330">
          <cell r="B2330">
            <v>125079</v>
          </cell>
          <cell r="C2330" t="str">
            <v>Closed Indirect Boat Loan                                   125079</v>
          </cell>
          <cell r="D2330">
            <v>-3282505.95</v>
          </cell>
          <cell r="E2330">
            <v>-3282505.95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-3282505.95</v>
          </cell>
        </row>
        <row r="2331">
          <cell r="B2331">
            <v>125083</v>
          </cell>
          <cell r="C2331" t="str">
            <v>Closed Aircraft Fiserv                                      125083</v>
          </cell>
          <cell r="D2331">
            <v>0</v>
          </cell>
          <cell r="E2331">
            <v>0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</row>
        <row r="2332">
          <cell r="B2332">
            <v>125155</v>
          </cell>
          <cell r="C2332" t="str">
            <v>Principal - Rv Act/360                                      125155</v>
          </cell>
          <cell r="D2332">
            <v>4293867.9400000004</v>
          </cell>
          <cell r="E2332">
            <v>4293867.9400000004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4293867.9400000004</v>
          </cell>
        </row>
        <row r="2333">
          <cell r="B2333">
            <v>125156</v>
          </cell>
          <cell r="C2333" t="str">
            <v>Premium - Rv Act/360                                        125156</v>
          </cell>
          <cell r="D2333">
            <v>0</v>
          </cell>
          <cell r="E2333">
            <v>0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</row>
        <row r="2334">
          <cell r="B2334">
            <v>125175</v>
          </cell>
          <cell r="C2334" t="str">
            <v>Closed Indirect Motorcycl                                   125175</v>
          </cell>
          <cell r="D2334">
            <v>0</v>
          </cell>
          <cell r="E2334">
            <v>0</v>
          </cell>
          <cell r="F2334">
            <v>0</v>
          </cell>
          <cell r="G2334">
            <v>0</v>
          </cell>
          <cell r="H2334">
            <v>0</v>
          </cell>
          <cell r="I2334">
            <v>0</v>
          </cell>
          <cell r="J2334">
            <v>0</v>
          </cell>
          <cell r="K2334">
            <v>0</v>
          </cell>
        </row>
        <row r="2335">
          <cell r="B2335">
            <v>125550</v>
          </cell>
          <cell r="C2335" t="str">
            <v>Closed Unsecured Il Loan                                    125550</v>
          </cell>
          <cell r="D2335">
            <v>0</v>
          </cell>
          <cell r="E2335">
            <v>0</v>
          </cell>
          <cell r="F2335">
            <v>0</v>
          </cell>
          <cell r="G2335">
            <v>0</v>
          </cell>
          <cell r="H2335">
            <v>0</v>
          </cell>
          <cell r="I2335">
            <v>0</v>
          </cell>
          <cell r="J2335">
            <v>0</v>
          </cell>
          <cell r="K2335">
            <v>0</v>
          </cell>
        </row>
        <row r="2336">
          <cell r="B2336">
            <v>125552</v>
          </cell>
          <cell r="C2336" t="str">
            <v>Closed Overdraft Line - N                                   125552</v>
          </cell>
          <cell r="D2336">
            <v>0</v>
          </cell>
          <cell r="E2336">
            <v>0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</row>
        <row r="2337">
          <cell r="B2337">
            <v>125554</v>
          </cell>
          <cell r="C2337" t="str">
            <v>Closed Unsecured Personal                                   125554</v>
          </cell>
          <cell r="D2337">
            <v>0</v>
          </cell>
          <cell r="E2337">
            <v>0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</row>
        <row r="2338">
          <cell r="B2338">
            <v>125555</v>
          </cell>
          <cell r="C2338" t="str">
            <v>Closed Unsec Line Fr- Ma                                    125555</v>
          </cell>
          <cell r="D2338">
            <v>0</v>
          </cell>
          <cell r="E2338">
            <v>0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</row>
        <row r="2339">
          <cell r="B2339">
            <v>125565</v>
          </cell>
          <cell r="C2339" t="str">
            <v>Closed Unsec Line Fr- Ne                                    125565</v>
          </cell>
          <cell r="D2339">
            <v>0</v>
          </cell>
          <cell r="E2339">
            <v>0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</row>
        <row r="2340">
          <cell r="B2340">
            <v>125571</v>
          </cell>
          <cell r="C2340" t="str">
            <v>Closed Unse/Ovrdrft Loc V                                   125571</v>
          </cell>
          <cell r="D2340">
            <v>0</v>
          </cell>
          <cell r="E2340">
            <v>0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</row>
        <row r="2341">
          <cell r="B2341">
            <v>125632</v>
          </cell>
          <cell r="C2341" t="str">
            <v>Purch Acct - Marine Fr                                      125632</v>
          </cell>
          <cell r="D2341">
            <v>-2081.12</v>
          </cell>
          <cell r="E2341">
            <v>-2081.12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-2081.12</v>
          </cell>
        </row>
        <row r="2342">
          <cell r="B2342">
            <v>125652</v>
          </cell>
          <cell r="C2342" t="str">
            <v>Purch Acct - P Unsec Vr                                     125652</v>
          </cell>
          <cell r="D2342">
            <v>70694.36</v>
          </cell>
          <cell r="E2342">
            <v>70694.36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70694.36</v>
          </cell>
        </row>
        <row r="2343">
          <cell r="B2343">
            <v>125681</v>
          </cell>
          <cell r="C2343" t="str">
            <v>Closed Unsec/Ovrdrft Loc                                    125681</v>
          </cell>
          <cell r="D2343">
            <v>0</v>
          </cell>
          <cell r="E2343">
            <v>0</v>
          </cell>
          <cell r="F2343">
            <v>0</v>
          </cell>
          <cell r="G2343">
            <v>0</v>
          </cell>
          <cell r="H2343">
            <v>0</v>
          </cell>
          <cell r="I2343">
            <v>0</v>
          </cell>
          <cell r="J2343">
            <v>0</v>
          </cell>
          <cell r="K2343">
            <v>0</v>
          </cell>
        </row>
        <row r="2344">
          <cell r="B2344">
            <v>125682</v>
          </cell>
          <cell r="C2344" t="str">
            <v>Unsec/Ovrdrft Loc Fx(156)                                   125682</v>
          </cell>
          <cell r="D2344">
            <v>0</v>
          </cell>
          <cell r="E2344">
            <v>0</v>
          </cell>
          <cell r="F2344">
            <v>0</v>
          </cell>
          <cell r="G2344">
            <v>0</v>
          </cell>
          <cell r="H2344">
            <v>0</v>
          </cell>
          <cell r="I2344">
            <v>0</v>
          </cell>
          <cell r="J2344">
            <v>0</v>
          </cell>
          <cell r="K2344">
            <v>0</v>
          </cell>
        </row>
        <row r="2345">
          <cell r="B2345">
            <v>125790</v>
          </cell>
          <cell r="C2345" t="str">
            <v>Closed Bus Banking Overdraft-Ne                             125790</v>
          </cell>
          <cell r="D2345">
            <v>0</v>
          </cell>
          <cell r="E2345">
            <v>0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</row>
        <row r="2346">
          <cell r="B2346">
            <v>125850</v>
          </cell>
          <cell r="C2346" t="str">
            <v>Nan Passbk And Cd Sec(50)                                   125850</v>
          </cell>
          <cell r="D2346">
            <v>0</v>
          </cell>
          <cell r="E2346">
            <v>0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</row>
        <row r="2347">
          <cell r="B2347">
            <v>125863</v>
          </cell>
          <cell r="C2347" t="str">
            <v>Closed Nan Home Improvement (63)                            125863</v>
          </cell>
          <cell r="D2347">
            <v>0</v>
          </cell>
          <cell r="E2347">
            <v>0</v>
          </cell>
          <cell r="F2347">
            <v>0</v>
          </cell>
          <cell r="G2347">
            <v>0</v>
          </cell>
          <cell r="H2347">
            <v>0</v>
          </cell>
          <cell r="I2347">
            <v>0</v>
          </cell>
          <cell r="J2347">
            <v>0</v>
          </cell>
          <cell r="K2347">
            <v>0</v>
          </cell>
        </row>
        <row r="2348">
          <cell r="B2348">
            <v>125864</v>
          </cell>
          <cell r="C2348" t="str">
            <v>Closed Nanáothráloansásecured                               125864</v>
          </cell>
          <cell r="D2348">
            <v>0</v>
          </cell>
          <cell r="E2348">
            <v>0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0</v>
          </cell>
          <cell r="K2348">
            <v>0</v>
          </cell>
        </row>
        <row r="2349">
          <cell r="B2349">
            <v>125866</v>
          </cell>
          <cell r="C2349" t="str">
            <v>Nan Install Unsecured(66)                                   125866</v>
          </cell>
          <cell r="D2349">
            <v>0</v>
          </cell>
          <cell r="E2349">
            <v>0</v>
          </cell>
          <cell r="F2349">
            <v>0</v>
          </cell>
          <cell r="G2349">
            <v>0</v>
          </cell>
          <cell r="H2349">
            <v>0</v>
          </cell>
          <cell r="I2349">
            <v>0</v>
          </cell>
          <cell r="J2349">
            <v>0</v>
          </cell>
          <cell r="K2349">
            <v>0</v>
          </cell>
        </row>
        <row r="2350">
          <cell r="B2350">
            <v>125867</v>
          </cell>
          <cell r="C2350" t="str">
            <v>Closed Nan Boat Install Sec (67)                            125867</v>
          </cell>
          <cell r="D2350">
            <v>0</v>
          </cell>
          <cell r="E2350">
            <v>0</v>
          </cell>
          <cell r="F2350">
            <v>0</v>
          </cell>
          <cell r="G2350">
            <v>0</v>
          </cell>
          <cell r="H2350">
            <v>0</v>
          </cell>
          <cell r="I2350">
            <v>0</v>
          </cell>
          <cell r="J2350">
            <v>0</v>
          </cell>
          <cell r="K2350">
            <v>0</v>
          </cell>
        </row>
        <row r="2351">
          <cell r="B2351">
            <v>125890</v>
          </cell>
          <cell r="C2351" t="str">
            <v>Unsecured                                                   125890</v>
          </cell>
          <cell r="D2351">
            <v>53757242.43</v>
          </cell>
          <cell r="E2351">
            <v>53757242.43</v>
          </cell>
          <cell r="F2351">
            <v>0</v>
          </cell>
          <cell r="G2351">
            <v>0</v>
          </cell>
          <cell r="H2351">
            <v>0</v>
          </cell>
          <cell r="I2351">
            <v>0</v>
          </cell>
          <cell r="J2351">
            <v>0</v>
          </cell>
          <cell r="K2351">
            <v>53757242.43</v>
          </cell>
        </row>
        <row r="2352">
          <cell r="B2352">
            <v>125891</v>
          </cell>
          <cell r="C2352" t="str">
            <v>Contra Prin For Chrgd Off Unsec Lns                         125891</v>
          </cell>
          <cell r="D2352">
            <v>-7625575.3300000001</v>
          </cell>
          <cell r="E2352">
            <v>-7625575.3300000001</v>
          </cell>
          <cell r="F2352">
            <v>0</v>
          </cell>
          <cell r="G2352">
            <v>0</v>
          </cell>
          <cell r="H2352">
            <v>0</v>
          </cell>
          <cell r="I2352">
            <v>0</v>
          </cell>
          <cell r="J2352">
            <v>0</v>
          </cell>
          <cell r="K2352">
            <v>-7625575.3300000001</v>
          </cell>
        </row>
        <row r="2353">
          <cell r="B2353">
            <v>125893</v>
          </cell>
          <cell r="C2353" t="str">
            <v>Unsecured                                                   125893</v>
          </cell>
          <cell r="D2353">
            <v>0</v>
          </cell>
          <cell r="E2353">
            <v>0</v>
          </cell>
          <cell r="F2353">
            <v>0</v>
          </cell>
          <cell r="G2353">
            <v>0</v>
          </cell>
          <cell r="H2353">
            <v>0</v>
          </cell>
          <cell r="I2353">
            <v>0</v>
          </cell>
          <cell r="J2353">
            <v>0</v>
          </cell>
          <cell r="K2353">
            <v>0</v>
          </cell>
        </row>
        <row r="2354">
          <cell r="B2354">
            <v>125894</v>
          </cell>
          <cell r="C2354" t="str">
            <v>Unsecured (A98)                                             125894</v>
          </cell>
          <cell r="D2354">
            <v>0</v>
          </cell>
          <cell r="E2354">
            <v>0</v>
          </cell>
          <cell r="F2354">
            <v>0</v>
          </cell>
          <cell r="G2354">
            <v>0</v>
          </cell>
          <cell r="H2354">
            <v>0</v>
          </cell>
          <cell r="I2354">
            <v>0</v>
          </cell>
          <cell r="J2354">
            <v>0</v>
          </cell>
          <cell r="K2354">
            <v>0</v>
          </cell>
        </row>
        <row r="2355">
          <cell r="B2355">
            <v>125896</v>
          </cell>
          <cell r="C2355" t="str">
            <v>Unsecured Pca                                               125896</v>
          </cell>
          <cell r="D2355">
            <v>7317.6</v>
          </cell>
          <cell r="E2355">
            <v>7317.6</v>
          </cell>
          <cell r="F2355">
            <v>0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7317.6</v>
          </cell>
        </row>
        <row r="2356">
          <cell r="B2356">
            <v>125900</v>
          </cell>
          <cell r="C2356" t="str">
            <v>Other Secured                                               125900</v>
          </cell>
          <cell r="D2356">
            <v>113031763.47</v>
          </cell>
          <cell r="E2356">
            <v>113031763.47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113031763.47</v>
          </cell>
        </row>
        <row r="2357">
          <cell r="B2357">
            <v>125901</v>
          </cell>
          <cell r="C2357" t="str">
            <v>Cont Prn Chargeoff Other Sec Loan                           125901</v>
          </cell>
          <cell r="D2357">
            <v>-27168029.079999998</v>
          </cell>
          <cell r="E2357">
            <v>-27168029.079999998</v>
          </cell>
          <cell r="F2357">
            <v>0</v>
          </cell>
          <cell r="G2357">
            <v>0</v>
          </cell>
          <cell r="H2357">
            <v>0</v>
          </cell>
          <cell r="I2357">
            <v>0</v>
          </cell>
          <cell r="J2357">
            <v>0</v>
          </cell>
          <cell r="K2357">
            <v>-27168029.079999998</v>
          </cell>
        </row>
        <row r="2358">
          <cell r="B2358">
            <v>125903</v>
          </cell>
          <cell r="C2358" t="str">
            <v>Other Secured                                               125903</v>
          </cell>
          <cell r="D2358">
            <v>0</v>
          </cell>
          <cell r="E2358">
            <v>0</v>
          </cell>
          <cell r="F2358">
            <v>0</v>
          </cell>
          <cell r="G2358">
            <v>0</v>
          </cell>
          <cell r="H2358">
            <v>0</v>
          </cell>
          <cell r="I2358">
            <v>0</v>
          </cell>
          <cell r="J2358">
            <v>0</v>
          </cell>
          <cell r="K2358">
            <v>0</v>
          </cell>
        </row>
        <row r="2359">
          <cell r="B2359">
            <v>125904</v>
          </cell>
          <cell r="C2359" t="str">
            <v>Other Secured (A98)                                         125904</v>
          </cell>
          <cell r="D2359">
            <v>0</v>
          </cell>
          <cell r="E2359">
            <v>0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</row>
        <row r="2360">
          <cell r="B2360">
            <v>126150</v>
          </cell>
          <cell r="C2360" t="str">
            <v>Closed Amerifee Dental                                      126150</v>
          </cell>
          <cell r="D2360">
            <v>0</v>
          </cell>
          <cell r="E2360">
            <v>0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</row>
        <row r="2361">
          <cell r="B2361">
            <v>126560</v>
          </cell>
          <cell r="C2361" t="str">
            <v>Closed Principal Small Business                             126560</v>
          </cell>
          <cell r="D2361">
            <v>0</v>
          </cell>
          <cell r="E2361">
            <v>0</v>
          </cell>
          <cell r="F2361">
            <v>0</v>
          </cell>
          <cell r="G2361">
            <v>0</v>
          </cell>
          <cell r="H2361">
            <v>0</v>
          </cell>
          <cell r="I2361">
            <v>0</v>
          </cell>
          <cell r="J2361">
            <v>0</v>
          </cell>
          <cell r="K2361">
            <v>0</v>
          </cell>
        </row>
        <row r="2362">
          <cell r="B2362">
            <v>126850</v>
          </cell>
          <cell r="C2362" t="str">
            <v>Fasb Nan Pbk &amp; Cd Sec(50)                                   126850</v>
          </cell>
          <cell r="D2362">
            <v>0</v>
          </cell>
          <cell r="E2362">
            <v>0</v>
          </cell>
          <cell r="F2362">
            <v>0</v>
          </cell>
          <cell r="G2362">
            <v>0</v>
          </cell>
          <cell r="H2362">
            <v>0</v>
          </cell>
          <cell r="I2362">
            <v>0</v>
          </cell>
          <cell r="J2362">
            <v>0</v>
          </cell>
          <cell r="K2362">
            <v>0</v>
          </cell>
        </row>
        <row r="2363">
          <cell r="B2363">
            <v>126859</v>
          </cell>
          <cell r="C2363" t="str">
            <v>Fasb Nan Reserve Cr (59)                                    126859</v>
          </cell>
          <cell r="D2363">
            <v>0</v>
          </cell>
          <cell r="E2363">
            <v>0</v>
          </cell>
          <cell r="F2363">
            <v>0</v>
          </cell>
          <cell r="G2363">
            <v>0</v>
          </cell>
          <cell r="H2363">
            <v>0</v>
          </cell>
          <cell r="I2363">
            <v>0</v>
          </cell>
          <cell r="J2363">
            <v>0</v>
          </cell>
          <cell r="K2363">
            <v>0</v>
          </cell>
        </row>
        <row r="2364">
          <cell r="B2364">
            <v>126866</v>
          </cell>
          <cell r="C2364" t="str">
            <v>Fasb Nan Instal Unsec(66)                                   126866</v>
          </cell>
          <cell r="D2364">
            <v>0</v>
          </cell>
          <cell r="E2364">
            <v>0</v>
          </cell>
          <cell r="F2364">
            <v>0</v>
          </cell>
          <cell r="G2364">
            <v>0</v>
          </cell>
          <cell r="H2364">
            <v>0</v>
          </cell>
          <cell r="I2364">
            <v>0</v>
          </cell>
          <cell r="J2364">
            <v>0</v>
          </cell>
          <cell r="K2364">
            <v>0</v>
          </cell>
        </row>
        <row r="2365">
          <cell r="B2365">
            <v>129007</v>
          </cell>
          <cell r="C2365" t="str">
            <v>Fasb Savings / Cd                                           129007</v>
          </cell>
          <cell r="D2365">
            <v>34411.449999999997</v>
          </cell>
          <cell r="E2365">
            <v>34411.449999999997</v>
          </cell>
          <cell r="F2365">
            <v>0</v>
          </cell>
          <cell r="G2365">
            <v>0</v>
          </cell>
          <cell r="H2365">
            <v>0</v>
          </cell>
          <cell r="I2365">
            <v>0</v>
          </cell>
          <cell r="J2365">
            <v>0</v>
          </cell>
          <cell r="K2365">
            <v>34411.449999999997</v>
          </cell>
        </row>
        <row r="2366">
          <cell r="B2366">
            <v>129010</v>
          </cell>
          <cell r="C2366" t="str">
            <v>Fasb Savings / Cd                                           129010</v>
          </cell>
          <cell r="D2366">
            <v>0</v>
          </cell>
          <cell r="E2366">
            <v>0</v>
          </cell>
          <cell r="F2366">
            <v>0</v>
          </cell>
          <cell r="G2366">
            <v>0</v>
          </cell>
          <cell r="H2366">
            <v>0</v>
          </cell>
          <cell r="I2366">
            <v>0</v>
          </cell>
          <cell r="J2366">
            <v>0</v>
          </cell>
          <cell r="K2366">
            <v>0</v>
          </cell>
        </row>
        <row r="2367">
          <cell r="B2367">
            <v>129136</v>
          </cell>
          <cell r="C2367" t="str">
            <v>Fasb Mob Home Fr                                            129136</v>
          </cell>
          <cell r="D2367">
            <v>-1271346.6100000001</v>
          </cell>
          <cell r="E2367">
            <v>-1271346.6100000001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-1271346.6100000001</v>
          </cell>
        </row>
        <row r="2368">
          <cell r="B2368">
            <v>129614</v>
          </cell>
          <cell r="C2368" t="str">
            <v>Closed Fasb Saving Ln Ma - 5                                129614</v>
          </cell>
          <cell r="D2368">
            <v>0</v>
          </cell>
          <cell r="E2368">
            <v>0</v>
          </cell>
          <cell r="F2368">
            <v>0</v>
          </cell>
          <cell r="G2368">
            <v>0</v>
          </cell>
          <cell r="H2368">
            <v>0</v>
          </cell>
          <cell r="I2368">
            <v>0</v>
          </cell>
          <cell r="J2368">
            <v>0</v>
          </cell>
          <cell r="K2368">
            <v>0</v>
          </cell>
        </row>
        <row r="2369">
          <cell r="B2369">
            <v>129620</v>
          </cell>
          <cell r="C2369" t="str">
            <v>Closed Fasb Boat Loans - Ma                                 129620</v>
          </cell>
          <cell r="D2369">
            <v>0</v>
          </cell>
          <cell r="E2369">
            <v>0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</row>
        <row r="2370">
          <cell r="B2370">
            <v>129622</v>
          </cell>
          <cell r="C2370" t="str">
            <v>Closed Fasb Rv Vehicle Ln - Ma                              129622</v>
          </cell>
          <cell r="D2370">
            <v>0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</row>
        <row r="2371">
          <cell r="B2371">
            <v>129632</v>
          </cell>
          <cell r="C2371" t="str">
            <v>Closed Fasb Unsec P203 - Ne                                 129632</v>
          </cell>
          <cell r="D2371">
            <v>0</v>
          </cell>
          <cell r="E2371">
            <v>0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</row>
        <row r="2372">
          <cell r="B2372">
            <v>129635</v>
          </cell>
          <cell r="C2372" t="str">
            <v>Closed Fasb Unsec P203 Ma                                   129635</v>
          </cell>
          <cell r="D2372">
            <v>0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</row>
        <row r="2373">
          <cell r="B2373">
            <v>129640</v>
          </cell>
          <cell r="C2373" t="str">
            <v>Closed Fasb Unsec Line Fr- Ma                               129640</v>
          </cell>
          <cell r="D2373">
            <v>0</v>
          </cell>
          <cell r="E2373">
            <v>0</v>
          </cell>
          <cell r="F2373">
            <v>0</v>
          </cell>
          <cell r="G2373">
            <v>0</v>
          </cell>
          <cell r="H2373">
            <v>0</v>
          </cell>
          <cell r="I2373">
            <v>0</v>
          </cell>
          <cell r="J2373">
            <v>0</v>
          </cell>
          <cell r="K2373">
            <v>0</v>
          </cell>
        </row>
        <row r="2374">
          <cell r="B2374">
            <v>129641</v>
          </cell>
          <cell r="C2374" t="str">
            <v>Closed Fasb Unsec Line Fr- Ne                               129641</v>
          </cell>
          <cell r="D2374">
            <v>0</v>
          </cell>
          <cell r="E2374">
            <v>0</v>
          </cell>
          <cell r="F2374">
            <v>0</v>
          </cell>
          <cell r="G2374">
            <v>0</v>
          </cell>
          <cell r="H2374">
            <v>0</v>
          </cell>
          <cell r="I2374">
            <v>0</v>
          </cell>
          <cell r="J2374">
            <v>0</v>
          </cell>
          <cell r="K2374">
            <v>0</v>
          </cell>
        </row>
        <row r="2375">
          <cell r="B2375">
            <v>129705</v>
          </cell>
          <cell r="C2375" t="str">
            <v>Closed Fasb Mobile Hm Direct                                129705</v>
          </cell>
          <cell r="D2375">
            <v>0</v>
          </cell>
          <cell r="E2375">
            <v>0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</row>
        <row r="2376">
          <cell r="B2376">
            <v>129756</v>
          </cell>
          <cell r="C2376" t="str">
            <v>Closed Fasb Unsecured Ldgr-4                                129756</v>
          </cell>
          <cell r="D2376">
            <v>0</v>
          </cell>
          <cell r="E2376">
            <v>0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</row>
        <row r="2377">
          <cell r="B2377">
            <v>129790</v>
          </cell>
          <cell r="C2377" t="str">
            <v>Ue Dlr Res Other                                            129790</v>
          </cell>
          <cell r="D2377">
            <v>1253115.1000000001</v>
          </cell>
          <cell r="E2377">
            <v>1253115.1000000001</v>
          </cell>
          <cell r="F2377">
            <v>0</v>
          </cell>
          <cell r="G2377">
            <v>0</v>
          </cell>
          <cell r="H2377">
            <v>0</v>
          </cell>
          <cell r="I2377">
            <v>0</v>
          </cell>
          <cell r="J2377">
            <v>0</v>
          </cell>
          <cell r="K2377">
            <v>1253115.1000000001</v>
          </cell>
        </row>
        <row r="2378">
          <cell r="B2378">
            <v>129793</v>
          </cell>
          <cell r="C2378" t="str">
            <v>Fasb Unsecured                                              129793</v>
          </cell>
          <cell r="D2378">
            <v>0</v>
          </cell>
          <cell r="E2378">
            <v>0</v>
          </cell>
          <cell r="F2378">
            <v>0</v>
          </cell>
          <cell r="G2378">
            <v>0</v>
          </cell>
          <cell r="H2378">
            <v>0</v>
          </cell>
          <cell r="I2378">
            <v>0</v>
          </cell>
          <cell r="J2378">
            <v>0</v>
          </cell>
          <cell r="K2378">
            <v>0</v>
          </cell>
        </row>
        <row r="2379">
          <cell r="B2379">
            <v>129890</v>
          </cell>
          <cell r="C2379" t="str">
            <v>Fasb Unsecured                                              129890</v>
          </cell>
          <cell r="D2379">
            <v>132176.54</v>
          </cell>
          <cell r="E2379">
            <v>132176.54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132176.54</v>
          </cell>
        </row>
        <row r="2380">
          <cell r="B2380">
            <v>129900</v>
          </cell>
          <cell r="C2380" t="str">
            <v>Fasb Other Secured                                          129900</v>
          </cell>
          <cell r="D2380">
            <v>2556.62</v>
          </cell>
          <cell r="E2380">
            <v>2556.62</v>
          </cell>
          <cell r="F2380">
            <v>0</v>
          </cell>
          <cell r="G2380">
            <v>0</v>
          </cell>
          <cell r="H2380">
            <v>0</v>
          </cell>
          <cell r="I2380">
            <v>0</v>
          </cell>
          <cell r="J2380">
            <v>0</v>
          </cell>
          <cell r="K2380">
            <v>2556.62</v>
          </cell>
        </row>
        <row r="2381">
          <cell r="B2381">
            <v>129903</v>
          </cell>
          <cell r="C2381" t="str">
            <v>Fasb Other Secured                                          129903</v>
          </cell>
          <cell r="D2381">
            <v>0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</row>
        <row r="2382">
          <cell r="B2382">
            <v>125035</v>
          </cell>
          <cell r="C2382" t="str">
            <v>N/R Repo Inventory Adj - Rv                                 125035</v>
          </cell>
          <cell r="D2382">
            <v>0</v>
          </cell>
          <cell r="E2382">
            <v>0</v>
          </cell>
          <cell r="F2382">
            <v>-1293282.8899999999</v>
          </cell>
          <cell r="G2382">
            <v>0</v>
          </cell>
          <cell r="H2382">
            <v>0</v>
          </cell>
          <cell r="I2382">
            <v>-1293282.8899999999</v>
          </cell>
          <cell r="J2382">
            <v>0</v>
          </cell>
          <cell r="K2382">
            <v>-1293282.8899999999</v>
          </cell>
        </row>
        <row r="2383">
          <cell r="B2383">
            <v>139500</v>
          </cell>
          <cell r="C2383" t="str">
            <v>Notes Receivable - Unsecured                                139500</v>
          </cell>
          <cell r="D2383">
            <v>0</v>
          </cell>
          <cell r="E2383">
            <v>0</v>
          </cell>
          <cell r="F2383">
            <v>282652342.20999998</v>
          </cell>
          <cell r="G2383">
            <v>0</v>
          </cell>
          <cell r="H2383">
            <v>0</v>
          </cell>
          <cell r="I2383">
            <v>282652342.20999998</v>
          </cell>
          <cell r="J2383">
            <v>0</v>
          </cell>
          <cell r="K2383">
            <v>282652342.20999998</v>
          </cell>
        </row>
        <row r="2384">
          <cell r="B2384">
            <v>139501</v>
          </cell>
          <cell r="C2384" t="str">
            <v>Notes Rec - Unsecured Payment                               139501</v>
          </cell>
          <cell r="D2384">
            <v>0</v>
          </cell>
          <cell r="E2384">
            <v>0</v>
          </cell>
          <cell r="F2384">
            <v>-32752511.510000002</v>
          </cell>
          <cell r="G2384">
            <v>0</v>
          </cell>
          <cell r="H2384">
            <v>0</v>
          </cell>
          <cell r="I2384">
            <v>-32752511.510000002</v>
          </cell>
          <cell r="J2384">
            <v>0</v>
          </cell>
          <cell r="K2384">
            <v>-32752511.510000002</v>
          </cell>
        </row>
        <row r="2385">
          <cell r="B2385">
            <v>139502</v>
          </cell>
          <cell r="C2385" t="str">
            <v>N/R Charge Offs-Unsecured                                   139502</v>
          </cell>
          <cell r="D2385">
            <v>0</v>
          </cell>
          <cell r="E2385">
            <v>0</v>
          </cell>
          <cell r="F2385">
            <v>-800226.29</v>
          </cell>
          <cell r="G2385">
            <v>0</v>
          </cell>
          <cell r="H2385">
            <v>0</v>
          </cell>
          <cell r="I2385">
            <v>-800226.29</v>
          </cell>
          <cell r="J2385">
            <v>0</v>
          </cell>
          <cell r="K2385">
            <v>-800226.29</v>
          </cell>
        </row>
        <row r="2386">
          <cell r="B2386">
            <v>125041</v>
          </cell>
          <cell r="C2386" t="str">
            <v>Notes Receivable - Organic Rv                               125041</v>
          </cell>
          <cell r="D2386">
            <v>0</v>
          </cell>
          <cell r="E2386">
            <v>0</v>
          </cell>
          <cell r="F2386">
            <v>314093.78999999998</v>
          </cell>
          <cell r="G2386">
            <v>0</v>
          </cell>
          <cell r="H2386">
            <v>0</v>
          </cell>
          <cell r="I2386">
            <v>314093.78999999998</v>
          </cell>
          <cell r="J2386">
            <v>0</v>
          </cell>
          <cell r="K2386">
            <v>314093.78999999998</v>
          </cell>
        </row>
        <row r="2387">
          <cell r="B2387">
            <v>125042</v>
          </cell>
          <cell r="C2387" t="str">
            <v>N/R Repo Inventory Adj - Organic Rv                         125042</v>
          </cell>
          <cell r="D2387">
            <v>0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</row>
        <row r="2388">
          <cell r="B2388">
            <v>125043</v>
          </cell>
          <cell r="C2388" t="str">
            <v>Notes Receivable - Organic Rv Pmt                           125043</v>
          </cell>
          <cell r="D2388">
            <v>0</v>
          </cell>
          <cell r="E2388">
            <v>0</v>
          </cell>
          <cell r="F2388">
            <v>-81307.789999999994</v>
          </cell>
          <cell r="G2388">
            <v>0</v>
          </cell>
          <cell r="H2388">
            <v>0</v>
          </cell>
          <cell r="I2388">
            <v>-81307.789999999994</v>
          </cell>
          <cell r="J2388">
            <v>0</v>
          </cell>
          <cell r="K2388">
            <v>-81307.789999999994</v>
          </cell>
        </row>
        <row r="2389">
          <cell r="B2389">
            <v>125044</v>
          </cell>
          <cell r="C2389" t="str">
            <v>N/R Charge Offs - Organic Rv                                125044</v>
          </cell>
          <cell r="D2389">
            <v>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</row>
        <row r="2390">
          <cell r="B2390">
            <v>125045</v>
          </cell>
          <cell r="C2390" t="str">
            <v>Accretable Discount - Organic Rv                            125045</v>
          </cell>
          <cell r="D2390">
            <v>0</v>
          </cell>
          <cell r="E2390">
            <v>0</v>
          </cell>
          <cell r="F2390">
            <v>-3467.15</v>
          </cell>
          <cell r="G2390">
            <v>0</v>
          </cell>
          <cell r="H2390">
            <v>0</v>
          </cell>
          <cell r="I2390">
            <v>-3467.15</v>
          </cell>
          <cell r="J2390">
            <v>0</v>
          </cell>
          <cell r="K2390">
            <v>-3467.15</v>
          </cell>
        </row>
        <row r="2391">
          <cell r="B2391">
            <v>125046</v>
          </cell>
          <cell r="C2391" t="str">
            <v>Discount Accretion - Organic Rv                             125046</v>
          </cell>
          <cell r="D2391">
            <v>0</v>
          </cell>
          <cell r="E2391">
            <v>0</v>
          </cell>
          <cell r="F2391">
            <v>3366.04</v>
          </cell>
          <cell r="G2391">
            <v>0</v>
          </cell>
          <cell r="H2391">
            <v>0</v>
          </cell>
          <cell r="I2391">
            <v>3366.04</v>
          </cell>
          <cell r="J2391">
            <v>0</v>
          </cell>
          <cell r="K2391">
            <v>3366.04</v>
          </cell>
        </row>
        <row r="2392">
          <cell r="B2392">
            <v>139703</v>
          </cell>
          <cell r="C2392" t="str">
            <v>Scusa Purchase Mark Rv                                      139703</v>
          </cell>
          <cell r="D2392">
            <v>0</v>
          </cell>
          <cell r="E2392">
            <v>0</v>
          </cell>
          <cell r="F2392">
            <v>0</v>
          </cell>
          <cell r="G2392">
            <v>0</v>
          </cell>
          <cell r="H2392">
            <v>-123062243.83</v>
          </cell>
          <cell r="I2392">
            <v>-123062243.83</v>
          </cell>
          <cell r="J2392">
            <v>0</v>
          </cell>
          <cell r="K2392">
            <v>-123062243.83</v>
          </cell>
        </row>
        <row r="2393">
          <cell r="B2393">
            <v>139760</v>
          </cell>
          <cell r="C2393" t="str">
            <v>Scusa Purchase Mark Gen Unsecured                           139760</v>
          </cell>
          <cell r="D2393">
            <v>0</v>
          </cell>
          <cell r="E2393">
            <v>0</v>
          </cell>
          <cell r="F2393">
            <v>0</v>
          </cell>
          <cell r="G2393">
            <v>0</v>
          </cell>
          <cell r="H2393">
            <v>-9460019.9499999993</v>
          </cell>
          <cell r="I2393">
            <v>-9460019.9499999993</v>
          </cell>
          <cell r="J2393">
            <v>0</v>
          </cell>
          <cell r="K2393">
            <v>-9460019.9499999993</v>
          </cell>
        </row>
        <row r="2394">
          <cell r="B2394">
            <v>139503</v>
          </cell>
          <cell r="C2394" t="str">
            <v>Origination Fees - Unsecured                                139503</v>
          </cell>
          <cell r="D2394">
            <v>0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</row>
        <row r="2395">
          <cell r="B2395">
            <v>139505</v>
          </cell>
          <cell r="C2395" t="str">
            <v>Orig Fees Amort - Unsecured                                 139505</v>
          </cell>
          <cell r="D2395">
            <v>0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</row>
        <row r="2396">
          <cell r="B2396" t="str">
            <v>R_CC6d_K207</v>
          </cell>
          <cell r="C2396" t="str">
            <v>Other Cons Loans Single Pmt Install                         R_CC6d_K207</v>
          </cell>
          <cell r="D2396">
            <v>1296350372.1500001</v>
          </cell>
          <cell r="E2396">
            <v>1296350372.1500001</v>
          </cell>
          <cell r="F2396">
            <v>552874111.15000021</v>
          </cell>
          <cell r="G2396">
            <v>0</v>
          </cell>
          <cell r="H2396">
            <v>-9650205.6499999873</v>
          </cell>
          <cell r="I2396">
            <v>543223905.50000024</v>
          </cell>
          <cell r="J2396">
            <v>0</v>
          </cell>
          <cell r="K2396">
            <v>1839574277.6500003</v>
          </cell>
        </row>
        <row r="2397">
          <cell r="B2397" t="str">
            <v>R_CC6</v>
          </cell>
          <cell r="C2397" t="str">
            <v>Loans To Indiv For Household Exp                            R_CC6</v>
          </cell>
          <cell r="D2397">
            <v>1790712001.8800001</v>
          </cell>
          <cell r="E2397">
            <v>1790712001.8800001</v>
          </cell>
          <cell r="F2397">
            <v>24250739642.459999</v>
          </cell>
          <cell r="G2397">
            <v>0</v>
          </cell>
          <cell r="H2397">
            <v>-2013366269.2900002</v>
          </cell>
          <cell r="I2397">
            <v>22237373373.169998</v>
          </cell>
          <cell r="J2397">
            <v>0</v>
          </cell>
          <cell r="K2397">
            <v>24028085375.049999</v>
          </cell>
        </row>
        <row r="2398">
          <cell r="B2398">
            <v>138500</v>
          </cell>
          <cell r="C2398" t="str">
            <v>Freign Gov &amp; Offi Inst Fx                                   138500</v>
          </cell>
          <cell r="D2398">
            <v>0</v>
          </cell>
          <cell r="E2398">
            <v>0</v>
          </cell>
          <cell r="F2398">
            <v>0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</row>
        <row r="2399">
          <cell r="B2399">
            <v>138501</v>
          </cell>
          <cell r="C2399" t="str">
            <v>Fasb Fore Gov&amp;Off Inst Fx                                   138501</v>
          </cell>
          <cell r="D2399">
            <v>0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</row>
        <row r="2400">
          <cell r="B2400">
            <v>138503</v>
          </cell>
          <cell r="C2400" t="str">
            <v>Pu Ac D F Gov&amp;Off Inst Fx                                   138503</v>
          </cell>
          <cell r="D2400">
            <v>0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</row>
        <row r="2401">
          <cell r="B2401">
            <v>138510</v>
          </cell>
          <cell r="C2401" t="str">
            <v>Foreign Gov&amp;Offic Inst Vr                                   138510</v>
          </cell>
          <cell r="D2401">
            <v>0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</row>
        <row r="2402">
          <cell r="B2402">
            <v>138511</v>
          </cell>
          <cell r="C2402" t="str">
            <v>Fasb Fore Gov&amp;Off Inst Vr                                   138511</v>
          </cell>
          <cell r="D2402">
            <v>0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</row>
        <row r="2403">
          <cell r="B2403">
            <v>138513</v>
          </cell>
          <cell r="C2403" t="str">
            <v>Pu Ac D F Gov&amp;Off Inst Vr                                   138513</v>
          </cell>
          <cell r="D2403">
            <v>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</row>
        <row r="2404">
          <cell r="B2404" t="str">
            <v>R_CC7_2081</v>
          </cell>
          <cell r="C2404" t="str">
            <v>Loans To Foreign Gov And Instit                             R_CC7_2081</v>
          </cell>
          <cell r="D2404">
            <v>0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</row>
        <row r="2405">
          <cell r="B2405">
            <v>117301</v>
          </cell>
          <cell r="C2405" t="str">
            <v>Od Nib Govern Usa                                           117301</v>
          </cell>
          <cell r="D2405">
            <v>3180.41</v>
          </cell>
          <cell r="E2405">
            <v>3180.41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3180.41</v>
          </cell>
        </row>
        <row r="2406">
          <cell r="B2406">
            <v>117310</v>
          </cell>
          <cell r="C2406" t="str">
            <v>Od Now Govern Usa                                           117310</v>
          </cell>
          <cell r="D2406">
            <v>70167.259999999995</v>
          </cell>
          <cell r="E2406">
            <v>70167.259999999995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70167.259999999995</v>
          </cell>
        </row>
        <row r="2407">
          <cell r="B2407">
            <v>125400</v>
          </cell>
          <cell r="C2407" t="str">
            <v>Notes Receivable - Gov                                      125400</v>
          </cell>
          <cell r="D2407">
            <v>0</v>
          </cell>
          <cell r="E2407">
            <v>0</v>
          </cell>
          <cell r="F2407">
            <v>184478.56</v>
          </cell>
          <cell r="G2407">
            <v>0</v>
          </cell>
          <cell r="H2407">
            <v>0</v>
          </cell>
          <cell r="I2407">
            <v>184478.56</v>
          </cell>
          <cell r="J2407">
            <v>0</v>
          </cell>
          <cell r="K2407">
            <v>184478.56</v>
          </cell>
        </row>
        <row r="2408">
          <cell r="B2408">
            <v>125401</v>
          </cell>
          <cell r="C2408" t="str">
            <v>Notes Receivable Pmt - Gov                                  125401</v>
          </cell>
          <cell r="D2408">
            <v>0</v>
          </cell>
          <cell r="E2408">
            <v>0</v>
          </cell>
          <cell r="F2408">
            <v>-7905.87</v>
          </cell>
          <cell r="G2408">
            <v>0</v>
          </cell>
          <cell r="H2408">
            <v>0</v>
          </cell>
          <cell r="I2408">
            <v>-7905.87</v>
          </cell>
          <cell r="J2408">
            <v>0</v>
          </cell>
          <cell r="K2408">
            <v>-7905.87</v>
          </cell>
        </row>
        <row r="2409">
          <cell r="B2409">
            <v>125402</v>
          </cell>
          <cell r="C2409" t="str">
            <v>Accretable Discount - Gov                                   125402</v>
          </cell>
          <cell r="D2409">
            <v>0</v>
          </cell>
          <cell r="E2409">
            <v>0</v>
          </cell>
          <cell r="F2409">
            <v>3268.38</v>
          </cell>
          <cell r="G2409">
            <v>0</v>
          </cell>
          <cell r="H2409">
            <v>-3268.38</v>
          </cell>
          <cell r="I2409">
            <v>0</v>
          </cell>
          <cell r="J2409">
            <v>0</v>
          </cell>
          <cell r="K2409">
            <v>0</v>
          </cell>
        </row>
        <row r="2410">
          <cell r="B2410">
            <v>125403</v>
          </cell>
          <cell r="C2410" t="str">
            <v>Origination Fees - Gov                                      125403</v>
          </cell>
          <cell r="D2410">
            <v>0</v>
          </cell>
          <cell r="E2410">
            <v>0</v>
          </cell>
          <cell r="F2410">
            <v>183.95</v>
          </cell>
          <cell r="G2410">
            <v>0</v>
          </cell>
          <cell r="H2410">
            <v>-183.95</v>
          </cell>
          <cell r="I2410">
            <v>0</v>
          </cell>
          <cell r="J2410">
            <v>0</v>
          </cell>
          <cell r="K2410">
            <v>0</v>
          </cell>
        </row>
        <row r="2411">
          <cell r="B2411">
            <v>125404</v>
          </cell>
          <cell r="C2411" t="str">
            <v>Origination Fee Amort - Gov                                 125404</v>
          </cell>
          <cell r="D2411">
            <v>0</v>
          </cell>
          <cell r="E2411">
            <v>0</v>
          </cell>
          <cell r="F2411">
            <v>-29.98</v>
          </cell>
          <cell r="G2411">
            <v>0</v>
          </cell>
          <cell r="H2411">
            <v>29.98</v>
          </cell>
          <cell r="I2411">
            <v>0</v>
          </cell>
          <cell r="J2411">
            <v>0</v>
          </cell>
          <cell r="K2411">
            <v>0</v>
          </cell>
        </row>
        <row r="2412">
          <cell r="B2412">
            <v>125405</v>
          </cell>
          <cell r="C2412" t="str">
            <v>Discount Accretion - Gov                                    125405</v>
          </cell>
          <cell r="D2412">
            <v>0</v>
          </cell>
          <cell r="E2412">
            <v>0</v>
          </cell>
          <cell r="F2412">
            <v>-150.85</v>
          </cell>
          <cell r="G2412">
            <v>0</v>
          </cell>
          <cell r="H2412">
            <v>150.85</v>
          </cell>
          <cell r="I2412">
            <v>0</v>
          </cell>
          <cell r="J2412">
            <v>0</v>
          </cell>
          <cell r="K2412">
            <v>0</v>
          </cell>
        </row>
        <row r="2413">
          <cell r="B2413">
            <v>139707</v>
          </cell>
          <cell r="C2413" t="str">
            <v>Scusa Purchase Mark Gov                                     139707</v>
          </cell>
          <cell r="D2413">
            <v>0</v>
          </cell>
          <cell r="E2413">
            <v>0</v>
          </cell>
          <cell r="F2413">
            <v>0</v>
          </cell>
          <cell r="G2413">
            <v>0</v>
          </cell>
          <cell r="H2413">
            <v>-19648.53</v>
          </cell>
          <cell r="I2413">
            <v>-19648.53</v>
          </cell>
          <cell r="J2413">
            <v>0</v>
          </cell>
          <cell r="K2413">
            <v>-19648.53</v>
          </cell>
        </row>
        <row r="2414">
          <cell r="B2414" t="str">
            <v>R_CC8_2107</v>
          </cell>
          <cell r="C2414" t="str">
            <v>Obligations Of States And Political                         R_CC8_2107</v>
          </cell>
          <cell r="D2414">
            <v>73347.67</v>
          </cell>
          <cell r="E2414">
            <v>73347.67</v>
          </cell>
          <cell r="F2414">
            <v>179844.19</v>
          </cell>
          <cell r="G2414">
            <v>0</v>
          </cell>
          <cell r="H2414">
            <v>-22920.03</v>
          </cell>
          <cell r="I2414">
            <v>156924.16</v>
          </cell>
          <cell r="J2414">
            <v>0</v>
          </cell>
          <cell r="K2414">
            <v>230271.83000000002</v>
          </cell>
        </row>
        <row r="2415">
          <cell r="B2415">
            <v>121160</v>
          </cell>
          <cell r="C2415" t="str">
            <v>Non-Dep Fin Inst Line Vr                                    121160</v>
          </cell>
          <cell r="D2415">
            <v>61518495.659999996</v>
          </cell>
          <cell r="E2415">
            <v>61518495.659999996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61518495.659999996</v>
          </cell>
        </row>
        <row r="2416">
          <cell r="B2416">
            <v>121170</v>
          </cell>
          <cell r="C2416" t="str">
            <v>Non-Dep Fin Inst Line Fx                                    121170</v>
          </cell>
          <cell r="D2416">
            <v>15493.71</v>
          </cell>
          <cell r="E2416">
            <v>15493.71</v>
          </cell>
          <cell r="F2416">
            <v>0</v>
          </cell>
          <cell r="G2416">
            <v>0</v>
          </cell>
          <cell r="H2416">
            <v>0</v>
          </cell>
          <cell r="I2416">
            <v>0</v>
          </cell>
          <cell r="J2416">
            <v>0</v>
          </cell>
          <cell r="K2416">
            <v>15493.71</v>
          </cell>
        </row>
        <row r="2417">
          <cell r="B2417">
            <v>121594</v>
          </cell>
          <cell r="C2417" t="str">
            <v>Secured Loc - Bank                                          121594</v>
          </cell>
          <cell r="D2417">
            <v>193329</v>
          </cell>
          <cell r="E2417">
            <v>0</v>
          </cell>
          <cell r="F2417">
            <v>0</v>
          </cell>
          <cell r="G2417">
            <v>0</v>
          </cell>
          <cell r="H2417">
            <v>0</v>
          </cell>
          <cell r="I2417">
            <v>0</v>
          </cell>
          <cell r="J2417">
            <v>0</v>
          </cell>
          <cell r="K2417">
            <v>0</v>
          </cell>
        </row>
        <row r="2418">
          <cell r="B2418">
            <v>126002</v>
          </cell>
          <cell r="C2418" t="str">
            <v>Non-Dep Fin Inst Term Fx                                    126002</v>
          </cell>
          <cell r="D2418">
            <v>0</v>
          </cell>
          <cell r="E2418">
            <v>0</v>
          </cell>
          <cell r="F2418">
            <v>0</v>
          </cell>
          <cell r="G2418">
            <v>0</v>
          </cell>
          <cell r="H2418">
            <v>0</v>
          </cell>
          <cell r="I2418">
            <v>0</v>
          </cell>
          <cell r="J2418">
            <v>0</v>
          </cell>
          <cell r="K2418">
            <v>0</v>
          </cell>
        </row>
        <row r="2419">
          <cell r="B2419">
            <v>126159</v>
          </cell>
          <cell r="C2419" t="str">
            <v>Warehouse Loans Pro Merit                                   126159</v>
          </cell>
          <cell r="D2419">
            <v>303809071.29000002</v>
          </cell>
          <cell r="E2419">
            <v>303809071.29000002</v>
          </cell>
          <cell r="F2419">
            <v>0</v>
          </cell>
          <cell r="G2419">
            <v>0</v>
          </cell>
          <cell r="H2419">
            <v>0</v>
          </cell>
          <cell r="I2419">
            <v>0</v>
          </cell>
          <cell r="J2419">
            <v>0</v>
          </cell>
          <cell r="K2419">
            <v>303809071.29000002</v>
          </cell>
        </row>
        <row r="2420">
          <cell r="B2420">
            <v>126160</v>
          </cell>
          <cell r="C2420" t="str">
            <v>Closed Contra Whse Lns Pr                                   126160</v>
          </cell>
          <cell r="D2420">
            <v>0</v>
          </cell>
          <cell r="E2420">
            <v>0</v>
          </cell>
          <cell r="F2420">
            <v>0</v>
          </cell>
          <cell r="G2420">
            <v>0</v>
          </cell>
          <cell r="H2420">
            <v>0</v>
          </cell>
          <cell r="I2420">
            <v>0</v>
          </cell>
          <cell r="J2420">
            <v>0</v>
          </cell>
          <cell r="K2420">
            <v>0</v>
          </cell>
        </row>
        <row r="2421">
          <cell r="B2421">
            <v>126340</v>
          </cell>
          <cell r="C2421" t="str">
            <v>Non-Dep Fin Inst Term Vr                                    126340</v>
          </cell>
          <cell r="D2421">
            <v>88681140.340000004</v>
          </cell>
          <cell r="E2421">
            <v>88681140.340000004</v>
          </cell>
          <cell r="F2421">
            <v>0</v>
          </cell>
          <cell r="G2421">
            <v>0</v>
          </cell>
          <cell r="H2421">
            <v>0</v>
          </cell>
          <cell r="I2421">
            <v>0</v>
          </cell>
          <cell r="J2421">
            <v>0</v>
          </cell>
          <cell r="K2421">
            <v>88681140.340000004</v>
          </cell>
        </row>
        <row r="2422">
          <cell r="B2422">
            <v>127022</v>
          </cell>
          <cell r="C2422" t="str">
            <v>Pur Act Dis Nd Fi Term Fx                                   127022</v>
          </cell>
          <cell r="D2422">
            <v>0</v>
          </cell>
          <cell r="E2422">
            <v>0</v>
          </cell>
          <cell r="F2422">
            <v>0</v>
          </cell>
          <cell r="G2422">
            <v>0</v>
          </cell>
          <cell r="H2422">
            <v>0</v>
          </cell>
          <cell r="I2422">
            <v>0</v>
          </cell>
          <cell r="J2422">
            <v>0</v>
          </cell>
          <cell r="K2422">
            <v>0</v>
          </cell>
        </row>
        <row r="2423">
          <cell r="B2423">
            <v>127060</v>
          </cell>
          <cell r="C2423" t="str">
            <v>Pur Act Dis Nd Fi Line Vr                                   127060</v>
          </cell>
          <cell r="D2423">
            <v>0</v>
          </cell>
          <cell r="E2423">
            <v>0</v>
          </cell>
          <cell r="F2423">
            <v>0</v>
          </cell>
          <cell r="G2423">
            <v>0</v>
          </cell>
          <cell r="H2423">
            <v>0</v>
          </cell>
          <cell r="I2423">
            <v>0</v>
          </cell>
          <cell r="J2423">
            <v>0</v>
          </cell>
          <cell r="K2423">
            <v>0</v>
          </cell>
        </row>
        <row r="2424">
          <cell r="B2424">
            <v>127070</v>
          </cell>
          <cell r="C2424" t="str">
            <v>Pur Act Dis Nd Fi Line Fx                                   127070</v>
          </cell>
          <cell r="D2424">
            <v>0</v>
          </cell>
          <cell r="E2424">
            <v>0</v>
          </cell>
          <cell r="F2424">
            <v>0</v>
          </cell>
          <cell r="G2424">
            <v>0</v>
          </cell>
          <cell r="H2424">
            <v>0</v>
          </cell>
          <cell r="I2424">
            <v>0</v>
          </cell>
          <cell r="J2424">
            <v>0</v>
          </cell>
          <cell r="K2424">
            <v>0</v>
          </cell>
        </row>
        <row r="2425">
          <cell r="B2425">
            <v>127160</v>
          </cell>
          <cell r="C2425" t="str">
            <v>Fasb Nd Fin Inst Line Vr                                    127160</v>
          </cell>
          <cell r="D2425">
            <v>-634227.68999999994</v>
          </cell>
          <cell r="E2425">
            <v>-634227.68999999994</v>
          </cell>
          <cell r="F2425">
            <v>0</v>
          </cell>
          <cell r="G2425">
            <v>0</v>
          </cell>
          <cell r="H2425">
            <v>0</v>
          </cell>
          <cell r="I2425">
            <v>0</v>
          </cell>
          <cell r="J2425">
            <v>0</v>
          </cell>
          <cell r="K2425">
            <v>-634227.68999999994</v>
          </cell>
        </row>
        <row r="2426">
          <cell r="B2426">
            <v>127170</v>
          </cell>
          <cell r="C2426" t="str">
            <v>Fasb Nd Fin Inst Line Fx                                    127170</v>
          </cell>
          <cell r="D2426">
            <v>0</v>
          </cell>
          <cell r="E2426">
            <v>0</v>
          </cell>
          <cell r="F2426">
            <v>0</v>
          </cell>
          <cell r="G2426">
            <v>0</v>
          </cell>
          <cell r="H2426">
            <v>0</v>
          </cell>
          <cell r="I2426">
            <v>0</v>
          </cell>
          <cell r="J2426">
            <v>0</v>
          </cell>
          <cell r="K2426">
            <v>0</v>
          </cell>
        </row>
        <row r="2427">
          <cell r="B2427">
            <v>127340</v>
          </cell>
          <cell r="C2427" t="str">
            <v>Fasb Nd Fin Inst Term Vr                                    127340</v>
          </cell>
          <cell r="D2427">
            <v>-254193.81</v>
          </cell>
          <cell r="E2427">
            <v>-254193.81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-254193.81</v>
          </cell>
        </row>
        <row r="2428">
          <cell r="B2428">
            <v>129340</v>
          </cell>
          <cell r="C2428" t="str">
            <v>Pur Act Dis Nd Fi Term Vr                                   129340</v>
          </cell>
          <cell r="D2428">
            <v>0</v>
          </cell>
          <cell r="E2428">
            <v>0</v>
          </cell>
          <cell r="F2428">
            <v>0</v>
          </cell>
          <cell r="G2428">
            <v>0</v>
          </cell>
          <cell r="H2428">
            <v>0</v>
          </cell>
          <cell r="I2428">
            <v>0</v>
          </cell>
          <cell r="J2428">
            <v>0</v>
          </cell>
          <cell r="K2428">
            <v>0</v>
          </cell>
        </row>
        <row r="2429">
          <cell r="B2429">
            <v>129722</v>
          </cell>
          <cell r="C2429" t="str">
            <v>Fasb Nd Fin Inst Term Fx                                    129722</v>
          </cell>
          <cell r="D2429">
            <v>0</v>
          </cell>
          <cell r="E2429">
            <v>0</v>
          </cell>
          <cell r="F2429">
            <v>0</v>
          </cell>
          <cell r="G2429">
            <v>0</v>
          </cell>
          <cell r="H2429">
            <v>0</v>
          </cell>
          <cell r="I2429">
            <v>0</v>
          </cell>
          <cell r="J2429">
            <v>0</v>
          </cell>
          <cell r="K2429">
            <v>0</v>
          </cell>
        </row>
        <row r="2430">
          <cell r="B2430">
            <v>131159</v>
          </cell>
          <cell r="C2430" t="str">
            <v>Term Debt Receivable - Paydown                              131159</v>
          </cell>
          <cell r="D2430">
            <v>0</v>
          </cell>
          <cell r="E2430">
            <v>0</v>
          </cell>
          <cell r="F2430">
            <v>-50000000</v>
          </cell>
          <cell r="G2430">
            <v>0</v>
          </cell>
          <cell r="H2430">
            <v>0</v>
          </cell>
          <cell r="I2430">
            <v>-50000000</v>
          </cell>
          <cell r="J2430">
            <v>0</v>
          </cell>
          <cell r="K2430">
            <v>-50000000</v>
          </cell>
        </row>
        <row r="2431">
          <cell r="B2431">
            <v>136165</v>
          </cell>
          <cell r="C2431" t="str">
            <v>Scusa Line From Shusa                                       136165</v>
          </cell>
          <cell r="D2431">
            <v>0</v>
          </cell>
          <cell r="E2431">
            <v>300000000</v>
          </cell>
          <cell r="F2431">
            <v>0</v>
          </cell>
          <cell r="G2431">
            <v>0</v>
          </cell>
          <cell r="H2431">
            <v>0</v>
          </cell>
          <cell r="I2431">
            <v>0</v>
          </cell>
          <cell r="J2431">
            <v>-300000000</v>
          </cell>
          <cell r="K2431">
            <v>0</v>
          </cell>
        </row>
        <row r="2432">
          <cell r="B2432">
            <v>136265</v>
          </cell>
          <cell r="C2432" t="str">
            <v>Def Fsb Scusa Line-Shusa                                    136265</v>
          </cell>
          <cell r="D2432">
            <v>0</v>
          </cell>
          <cell r="E2432">
            <v>-292876.78000000003</v>
          </cell>
          <cell r="F2432">
            <v>0</v>
          </cell>
          <cell r="G2432">
            <v>0</v>
          </cell>
          <cell r="H2432">
            <v>0</v>
          </cell>
          <cell r="I2432">
            <v>0</v>
          </cell>
          <cell r="J2432">
            <v>292876.78000000003</v>
          </cell>
          <cell r="K2432">
            <v>0</v>
          </cell>
        </row>
        <row r="2433">
          <cell r="B2433">
            <v>131152</v>
          </cell>
          <cell r="C2433" t="str">
            <v>Debt Rec Term                                               131152</v>
          </cell>
          <cell r="D2433">
            <v>0</v>
          </cell>
          <cell r="E2433">
            <v>0</v>
          </cell>
          <cell r="F2433">
            <v>100000000</v>
          </cell>
          <cell r="G2433">
            <v>0</v>
          </cell>
          <cell r="H2433">
            <v>0</v>
          </cell>
          <cell r="I2433">
            <v>100000000</v>
          </cell>
          <cell r="J2433">
            <v>0</v>
          </cell>
          <cell r="K2433">
            <v>100000000</v>
          </cell>
        </row>
        <row r="2434">
          <cell r="B2434" t="str">
            <v>R_CC9a_J454</v>
          </cell>
          <cell r="C2434" t="str">
            <v>Loans To Nondeposit Fin Instit                              R_CC9a_J454</v>
          </cell>
          <cell r="D2434">
            <v>453329108.49999237</v>
          </cell>
          <cell r="E2434">
            <v>752842902.7199924</v>
          </cell>
          <cell r="F2434">
            <v>50000000</v>
          </cell>
          <cell r="G2434">
            <v>0</v>
          </cell>
          <cell r="H2434">
            <v>0</v>
          </cell>
          <cell r="I2434">
            <v>50000000</v>
          </cell>
          <cell r="J2434">
            <v>-299707123.22000003</v>
          </cell>
          <cell r="K2434">
            <v>503135779.49999237</v>
          </cell>
        </row>
        <row r="2435">
          <cell r="B2435">
            <v>125851</v>
          </cell>
          <cell r="C2435" t="str">
            <v>Closed Stock Loans (51)                                     125851</v>
          </cell>
          <cell r="D2435">
            <v>0</v>
          </cell>
          <cell r="E2435">
            <v>0</v>
          </cell>
          <cell r="F2435">
            <v>0</v>
          </cell>
          <cell r="G2435">
            <v>0</v>
          </cell>
          <cell r="H2435">
            <v>0</v>
          </cell>
          <cell r="I2435">
            <v>0</v>
          </cell>
          <cell r="J2435">
            <v>0</v>
          </cell>
          <cell r="K2435">
            <v>0</v>
          </cell>
        </row>
        <row r="2436">
          <cell r="B2436" t="str">
            <v>R_CC9b1_1545</v>
          </cell>
          <cell r="C2436" t="str">
            <v>Loans For Purchasing Carrying Sec                           R_CC9b1_1545</v>
          </cell>
          <cell r="D2436">
            <v>0</v>
          </cell>
          <cell r="E2436">
            <v>0</v>
          </cell>
          <cell r="F2436">
            <v>0</v>
          </cell>
          <cell r="G2436">
            <v>0</v>
          </cell>
          <cell r="H2436">
            <v>0</v>
          </cell>
          <cell r="I2436">
            <v>0</v>
          </cell>
          <cell r="J2436">
            <v>0</v>
          </cell>
          <cell r="K2436">
            <v>0</v>
          </cell>
        </row>
        <row r="2437">
          <cell r="B2437">
            <v>117951</v>
          </cell>
          <cell r="C2437" t="str">
            <v>Od Mma Other Fin Spain                                      117951</v>
          </cell>
          <cell r="D2437">
            <v>0</v>
          </cell>
          <cell r="E2437">
            <v>0</v>
          </cell>
          <cell r="F2437">
            <v>0</v>
          </cell>
          <cell r="G2437">
            <v>0</v>
          </cell>
          <cell r="H2437">
            <v>0</v>
          </cell>
          <cell r="I2437">
            <v>0</v>
          </cell>
          <cell r="J2437">
            <v>0</v>
          </cell>
          <cell r="K2437">
            <v>0</v>
          </cell>
        </row>
        <row r="2438">
          <cell r="B2438">
            <v>117952</v>
          </cell>
          <cell r="C2438" t="str">
            <v>Od Nib Other Fin Spain                                      117952</v>
          </cell>
          <cell r="D2438">
            <v>0</v>
          </cell>
          <cell r="E2438">
            <v>0</v>
          </cell>
          <cell r="F2438">
            <v>0</v>
          </cell>
          <cell r="G2438">
            <v>0</v>
          </cell>
          <cell r="H2438">
            <v>0</v>
          </cell>
          <cell r="I2438">
            <v>0</v>
          </cell>
          <cell r="J2438">
            <v>0</v>
          </cell>
          <cell r="K2438">
            <v>0</v>
          </cell>
        </row>
        <row r="2439">
          <cell r="B2439">
            <v>117953</v>
          </cell>
          <cell r="C2439" t="str">
            <v>Od Now Other Fin Spain                                      117953</v>
          </cell>
          <cell r="D2439">
            <v>0</v>
          </cell>
          <cell r="E2439">
            <v>0</v>
          </cell>
          <cell r="F2439">
            <v>0</v>
          </cell>
          <cell r="G2439">
            <v>0</v>
          </cell>
          <cell r="H2439">
            <v>0</v>
          </cell>
          <cell r="I2439">
            <v>0</v>
          </cell>
          <cell r="J2439">
            <v>0</v>
          </cell>
          <cell r="K2439">
            <v>0</v>
          </cell>
        </row>
        <row r="2440">
          <cell r="B2440">
            <v>117954</v>
          </cell>
          <cell r="C2440" t="str">
            <v>Od Save Other Fin Spain                                     117954</v>
          </cell>
          <cell r="D2440">
            <v>0</v>
          </cell>
          <cell r="E2440">
            <v>0</v>
          </cell>
          <cell r="F2440">
            <v>0</v>
          </cell>
          <cell r="G2440">
            <v>0</v>
          </cell>
          <cell r="H2440">
            <v>0</v>
          </cell>
          <cell r="I2440">
            <v>0</v>
          </cell>
          <cell r="J2440">
            <v>0</v>
          </cell>
          <cell r="K2440">
            <v>0</v>
          </cell>
        </row>
        <row r="2441">
          <cell r="B2441">
            <v>117961</v>
          </cell>
          <cell r="C2441" t="str">
            <v>Od Mma Other Fin Usa                                        117961</v>
          </cell>
          <cell r="D2441">
            <v>0</v>
          </cell>
          <cell r="E2441">
            <v>0</v>
          </cell>
          <cell r="F2441">
            <v>0</v>
          </cell>
          <cell r="G2441">
            <v>0</v>
          </cell>
          <cell r="H2441">
            <v>0</v>
          </cell>
          <cell r="I2441">
            <v>0</v>
          </cell>
          <cell r="J2441">
            <v>0</v>
          </cell>
          <cell r="K2441">
            <v>0</v>
          </cell>
        </row>
        <row r="2442">
          <cell r="B2442">
            <v>117962</v>
          </cell>
          <cell r="C2442" t="str">
            <v>Od Nib Other Fin Usa                                        117962</v>
          </cell>
          <cell r="D2442">
            <v>0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</row>
        <row r="2443">
          <cell r="B2443">
            <v>117963</v>
          </cell>
          <cell r="C2443" t="str">
            <v>Od Now Other Fin Usa                                        117963</v>
          </cell>
          <cell r="D2443">
            <v>0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</row>
        <row r="2444">
          <cell r="B2444">
            <v>117965</v>
          </cell>
          <cell r="C2444" t="str">
            <v>Od Repo Other Fin Usa                                       117965</v>
          </cell>
          <cell r="D2444">
            <v>0</v>
          </cell>
          <cell r="E2444">
            <v>0</v>
          </cell>
          <cell r="F2444">
            <v>0</v>
          </cell>
          <cell r="G2444">
            <v>0</v>
          </cell>
          <cell r="H2444">
            <v>0</v>
          </cell>
          <cell r="I2444">
            <v>0</v>
          </cell>
          <cell r="J2444">
            <v>0</v>
          </cell>
          <cell r="K2444">
            <v>0</v>
          </cell>
        </row>
        <row r="2445">
          <cell r="B2445">
            <v>117964</v>
          </cell>
          <cell r="C2445" t="str">
            <v>Od Save Other Fin Usa                                       117964</v>
          </cell>
          <cell r="D2445">
            <v>0</v>
          </cell>
          <cell r="E2445">
            <v>0</v>
          </cell>
          <cell r="F2445">
            <v>0</v>
          </cell>
          <cell r="G2445">
            <v>0</v>
          </cell>
          <cell r="H2445">
            <v>0</v>
          </cell>
          <cell r="I2445">
            <v>0</v>
          </cell>
          <cell r="J2445">
            <v>0</v>
          </cell>
          <cell r="K2445">
            <v>0</v>
          </cell>
        </row>
        <row r="2446">
          <cell r="B2446">
            <v>117971</v>
          </cell>
          <cell r="C2446" t="str">
            <v>Od Mma Other Fin Oth World                                  117971</v>
          </cell>
          <cell r="D2446">
            <v>0</v>
          </cell>
          <cell r="E2446">
            <v>0</v>
          </cell>
          <cell r="F2446">
            <v>0</v>
          </cell>
          <cell r="G2446">
            <v>0</v>
          </cell>
          <cell r="H2446">
            <v>0</v>
          </cell>
          <cell r="I2446">
            <v>0</v>
          </cell>
          <cell r="J2446">
            <v>0</v>
          </cell>
          <cell r="K2446">
            <v>0</v>
          </cell>
        </row>
        <row r="2447">
          <cell r="B2447">
            <v>117972</v>
          </cell>
          <cell r="C2447" t="str">
            <v>Od Nib Other Fin Oth World                                  117972</v>
          </cell>
          <cell r="D2447">
            <v>0</v>
          </cell>
          <cell r="E2447">
            <v>0</v>
          </cell>
          <cell r="F2447">
            <v>0</v>
          </cell>
          <cell r="G2447">
            <v>0</v>
          </cell>
          <cell r="H2447">
            <v>0</v>
          </cell>
          <cell r="I2447">
            <v>0</v>
          </cell>
          <cell r="J2447">
            <v>0</v>
          </cell>
          <cell r="K2447">
            <v>0</v>
          </cell>
        </row>
        <row r="2448">
          <cell r="B2448">
            <v>117973</v>
          </cell>
          <cell r="C2448" t="str">
            <v>Od Now Other Fin Oth World                                  117973</v>
          </cell>
          <cell r="D2448">
            <v>0</v>
          </cell>
          <cell r="E2448">
            <v>0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</row>
        <row r="2449">
          <cell r="B2449">
            <v>117975</v>
          </cell>
          <cell r="C2449" t="str">
            <v>Od Repo Other Fin Oth World                                 117975</v>
          </cell>
          <cell r="D2449">
            <v>0</v>
          </cell>
          <cell r="E2449">
            <v>0</v>
          </cell>
          <cell r="F2449">
            <v>0</v>
          </cell>
          <cell r="G2449">
            <v>0</v>
          </cell>
          <cell r="H2449">
            <v>0</v>
          </cell>
          <cell r="I2449">
            <v>0</v>
          </cell>
          <cell r="J2449">
            <v>0</v>
          </cell>
          <cell r="K2449">
            <v>0</v>
          </cell>
        </row>
        <row r="2450">
          <cell r="B2450">
            <v>117974</v>
          </cell>
          <cell r="C2450" t="str">
            <v>Od Save Other Fin Oth World                                 117974</v>
          </cell>
          <cell r="D2450">
            <v>0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</row>
        <row r="2451">
          <cell r="B2451">
            <v>116190</v>
          </cell>
          <cell r="C2451" t="str">
            <v>Closed Od Commercial Loan                                   116190</v>
          </cell>
          <cell r="D2451">
            <v>0</v>
          </cell>
          <cell r="E2451">
            <v>0</v>
          </cell>
          <cell r="F2451">
            <v>0</v>
          </cell>
          <cell r="G2451">
            <v>0</v>
          </cell>
          <cell r="H2451">
            <v>0</v>
          </cell>
          <cell r="I2451">
            <v>0</v>
          </cell>
          <cell r="J2451">
            <v>0</v>
          </cell>
          <cell r="K2451">
            <v>0</v>
          </cell>
        </row>
        <row r="2452">
          <cell r="B2452">
            <v>116192</v>
          </cell>
          <cell r="C2452" t="str">
            <v>Closed Od Comm Loans Unse                                   116192</v>
          </cell>
          <cell r="D2452">
            <v>0</v>
          </cell>
          <cell r="E2452">
            <v>0</v>
          </cell>
          <cell r="F2452">
            <v>0</v>
          </cell>
          <cell r="G2452">
            <v>0</v>
          </cell>
          <cell r="H2452">
            <v>0</v>
          </cell>
          <cell r="I2452">
            <v>0</v>
          </cell>
          <cell r="J2452">
            <v>0</v>
          </cell>
          <cell r="K2452">
            <v>0</v>
          </cell>
        </row>
        <row r="2453">
          <cell r="B2453">
            <v>116193</v>
          </cell>
          <cell r="C2453" t="str">
            <v>Closed Od Consumer Loans                                    116193</v>
          </cell>
          <cell r="D2453">
            <v>0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</row>
        <row r="2454">
          <cell r="B2454">
            <v>117201</v>
          </cell>
          <cell r="C2454" t="str">
            <v>Od Nib Fin Spain                                            117201</v>
          </cell>
          <cell r="D2454">
            <v>0</v>
          </cell>
          <cell r="E2454">
            <v>0</v>
          </cell>
          <cell r="F2454">
            <v>0</v>
          </cell>
          <cell r="G2454">
            <v>0</v>
          </cell>
          <cell r="H2454">
            <v>0</v>
          </cell>
          <cell r="I2454">
            <v>0</v>
          </cell>
          <cell r="J2454">
            <v>0</v>
          </cell>
          <cell r="K2454">
            <v>0</v>
          </cell>
        </row>
        <row r="2455">
          <cell r="B2455">
            <v>117204</v>
          </cell>
          <cell r="C2455" t="str">
            <v>Od Now Fin Spain                                            117204</v>
          </cell>
          <cell r="D2455">
            <v>0</v>
          </cell>
          <cell r="E2455">
            <v>0</v>
          </cell>
          <cell r="F2455">
            <v>0</v>
          </cell>
          <cell r="G2455">
            <v>0</v>
          </cell>
          <cell r="H2455">
            <v>0</v>
          </cell>
          <cell r="I2455">
            <v>0</v>
          </cell>
          <cell r="J2455">
            <v>0</v>
          </cell>
          <cell r="K2455">
            <v>0</v>
          </cell>
        </row>
        <row r="2456">
          <cell r="B2456">
            <v>117208</v>
          </cell>
          <cell r="C2456" t="str">
            <v>Od Mma Fin Spain                                            117208</v>
          </cell>
          <cell r="D2456">
            <v>0</v>
          </cell>
          <cell r="E2456">
            <v>0</v>
          </cell>
          <cell r="F2456">
            <v>0</v>
          </cell>
          <cell r="G2456">
            <v>0</v>
          </cell>
          <cell r="H2456">
            <v>0</v>
          </cell>
          <cell r="I2456">
            <v>0</v>
          </cell>
          <cell r="J2456">
            <v>0</v>
          </cell>
          <cell r="K2456">
            <v>0</v>
          </cell>
        </row>
        <row r="2457">
          <cell r="B2457">
            <v>117216</v>
          </cell>
          <cell r="C2457" t="str">
            <v>Od Save Fin Spain                                           117216</v>
          </cell>
          <cell r="D2457">
            <v>0</v>
          </cell>
          <cell r="E2457">
            <v>0</v>
          </cell>
          <cell r="F2457">
            <v>0</v>
          </cell>
          <cell r="G2457">
            <v>0</v>
          </cell>
          <cell r="H2457">
            <v>0</v>
          </cell>
          <cell r="I2457">
            <v>0</v>
          </cell>
          <cell r="J2457">
            <v>0</v>
          </cell>
          <cell r="K2457">
            <v>0</v>
          </cell>
        </row>
        <row r="2458">
          <cell r="B2458">
            <v>117308</v>
          </cell>
          <cell r="C2458" t="str">
            <v>Od Mma Gov Us                                               117308</v>
          </cell>
          <cell r="D2458">
            <v>0</v>
          </cell>
          <cell r="E2458">
            <v>0</v>
          </cell>
          <cell r="F2458">
            <v>0</v>
          </cell>
          <cell r="G2458">
            <v>0</v>
          </cell>
          <cell r="H2458">
            <v>0</v>
          </cell>
          <cell r="I2458">
            <v>0</v>
          </cell>
          <cell r="J2458">
            <v>0</v>
          </cell>
          <cell r="K2458">
            <v>0</v>
          </cell>
        </row>
        <row r="2459">
          <cell r="B2459">
            <v>117401</v>
          </cell>
          <cell r="C2459" t="str">
            <v>Od Nib Fin Usa                                              117401</v>
          </cell>
          <cell r="D2459">
            <v>47.12</v>
          </cell>
          <cell r="E2459">
            <v>47.12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47.12</v>
          </cell>
        </row>
        <row r="2460">
          <cell r="B2460">
            <v>117404</v>
          </cell>
          <cell r="C2460" t="str">
            <v>Od Now Fin Usa                                              117404</v>
          </cell>
          <cell r="D2460">
            <v>0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</row>
        <row r="2461">
          <cell r="B2461">
            <v>117408</v>
          </cell>
          <cell r="C2461" t="str">
            <v>Od Mma Fin Usa                                              117408</v>
          </cell>
          <cell r="D2461">
            <v>0</v>
          </cell>
          <cell r="E2461">
            <v>0</v>
          </cell>
          <cell r="F2461">
            <v>0</v>
          </cell>
          <cell r="G2461">
            <v>0</v>
          </cell>
          <cell r="H2461">
            <v>0</v>
          </cell>
          <cell r="I2461">
            <v>0</v>
          </cell>
          <cell r="J2461">
            <v>0</v>
          </cell>
          <cell r="K2461">
            <v>0</v>
          </cell>
        </row>
        <row r="2462">
          <cell r="B2462">
            <v>117416</v>
          </cell>
          <cell r="C2462" t="str">
            <v>Od Save Fin Usa                                             117416</v>
          </cell>
          <cell r="D2462">
            <v>0</v>
          </cell>
          <cell r="E2462">
            <v>0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</row>
        <row r="2463">
          <cell r="B2463">
            <v>117460</v>
          </cell>
          <cell r="C2463" t="str">
            <v>Od Nib Fannie Mae                                           117460</v>
          </cell>
          <cell r="D2463">
            <v>0</v>
          </cell>
          <cell r="E2463">
            <v>0</v>
          </cell>
          <cell r="F2463">
            <v>0</v>
          </cell>
          <cell r="G2463">
            <v>0</v>
          </cell>
          <cell r="H2463">
            <v>0</v>
          </cell>
          <cell r="I2463">
            <v>0</v>
          </cell>
          <cell r="J2463">
            <v>0</v>
          </cell>
          <cell r="K2463">
            <v>0</v>
          </cell>
        </row>
        <row r="2464">
          <cell r="B2464">
            <v>117461</v>
          </cell>
          <cell r="C2464" t="str">
            <v>Od Nib Freddie Mac                                          117461</v>
          </cell>
          <cell r="D2464">
            <v>0</v>
          </cell>
          <cell r="E2464">
            <v>0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</row>
        <row r="2465">
          <cell r="B2465">
            <v>117500</v>
          </cell>
          <cell r="C2465" t="str">
            <v>Od Nib Retail Usa                                           117500</v>
          </cell>
          <cell r="D2465">
            <v>2549378.9900000002</v>
          </cell>
          <cell r="E2465">
            <v>2549378.9900000002</v>
          </cell>
          <cell r="F2465">
            <v>0</v>
          </cell>
          <cell r="G2465">
            <v>0</v>
          </cell>
          <cell r="H2465">
            <v>0</v>
          </cell>
          <cell r="I2465">
            <v>0</v>
          </cell>
          <cell r="J2465">
            <v>0</v>
          </cell>
          <cell r="K2465">
            <v>2549378.9900000002</v>
          </cell>
        </row>
        <row r="2466">
          <cell r="B2466">
            <v>117501</v>
          </cell>
          <cell r="C2466" t="str">
            <v>Od Nib Com Usa                                              117501</v>
          </cell>
          <cell r="D2466">
            <v>5173400.25</v>
          </cell>
          <cell r="E2466">
            <v>5173400.25</v>
          </cell>
          <cell r="F2466">
            <v>0</v>
          </cell>
          <cell r="G2466">
            <v>0</v>
          </cell>
          <cell r="H2466">
            <v>0</v>
          </cell>
          <cell r="I2466">
            <v>0</v>
          </cell>
          <cell r="J2466">
            <v>0</v>
          </cell>
          <cell r="K2466">
            <v>5173400.25</v>
          </cell>
        </row>
        <row r="2467">
          <cell r="B2467">
            <v>117503</v>
          </cell>
          <cell r="C2467" t="str">
            <v>Od Now Retail Usa                                           117503</v>
          </cell>
          <cell r="D2467">
            <v>3718216.9</v>
          </cell>
          <cell r="E2467">
            <v>3718216.9</v>
          </cell>
          <cell r="F2467">
            <v>0</v>
          </cell>
          <cell r="G2467">
            <v>0</v>
          </cell>
          <cell r="H2467">
            <v>0</v>
          </cell>
          <cell r="I2467">
            <v>0</v>
          </cell>
          <cell r="J2467">
            <v>0</v>
          </cell>
          <cell r="K2467">
            <v>3718216.9</v>
          </cell>
        </row>
        <row r="2468">
          <cell r="B2468">
            <v>117504</v>
          </cell>
          <cell r="C2468" t="str">
            <v>Od Now Com Usa                                              117504</v>
          </cell>
          <cell r="D2468">
            <v>261054.41</v>
          </cell>
          <cell r="E2468">
            <v>261054.41</v>
          </cell>
          <cell r="F2468">
            <v>0</v>
          </cell>
          <cell r="G2468">
            <v>0</v>
          </cell>
          <cell r="H2468">
            <v>0</v>
          </cell>
          <cell r="I2468">
            <v>0</v>
          </cell>
          <cell r="J2468">
            <v>0</v>
          </cell>
          <cell r="K2468">
            <v>261054.41</v>
          </cell>
        </row>
        <row r="2469">
          <cell r="B2469">
            <v>117507</v>
          </cell>
          <cell r="C2469" t="str">
            <v>Od Mma Retail Usa                                           117507</v>
          </cell>
          <cell r="D2469">
            <v>103113.58</v>
          </cell>
          <cell r="E2469">
            <v>103113.58</v>
          </cell>
          <cell r="F2469">
            <v>0</v>
          </cell>
          <cell r="G2469">
            <v>0</v>
          </cell>
          <cell r="H2469">
            <v>0</v>
          </cell>
          <cell r="I2469">
            <v>0</v>
          </cell>
          <cell r="J2469">
            <v>0</v>
          </cell>
          <cell r="K2469">
            <v>103113.58</v>
          </cell>
        </row>
        <row r="2470">
          <cell r="B2470">
            <v>117508</v>
          </cell>
          <cell r="C2470" t="str">
            <v>Od Mma Com Usa                                              117508</v>
          </cell>
          <cell r="D2470">
            <v>12408.96</v>
          </cell>
          <cell r="E2470">
            <v>12408.96</v>
          </cell>
          <cell r="F2470">
            <v>0</v>
          </cell>
          <cell r="G2470">
            <v>0</v>
          </cell>
          <cell r="H2470">
            <v>0</v>
          </cell>
          <cell r="I2470">
            <v>0</v>
          </cell>
          <cell r="J2470">
            <v>0</v>
          </cell>
          <cell r="K2470">
            <v>12408.96</v>
          </cell>
        </row>
        <row r="2471">
          <cell r="B2471">
            <v>117515</v>
          </cell>
          <cell r="C2471" t="str">
            <v>Od Save Retail Usa                                          117515</v>
          </cell>
          <cell r="D2471">
            <v>189283.23</v>
          </cell>
          <cell r="E2471">
            <v>189283.23</v>
          </cell>
          <cell r="F2471">
            <v>0</v>
          </cell>
          <cell r="G2471">
            <v>0</v>
          </cell>
          <cell r="H2471">
            <v>0</v>
          </cell>
          <cell r="I2471">
            <v>0</v>
          </cell>
          <cell r="J2471">
            <v>0</v>
          </cell>
          <cell r="K2471">
            <v>189283.23</v>
          </cell>
        </row>
        <row r="2472">
          <cell r="B2472">
            <v>117516</v>
          </cell>
          <cell r="C2472" t="str">
            <v>Od Save Com Usa                                             117516</v>
          </cell>
          <cell r="D2472">
            <v>4633.51</v>
          </cell>
          <cell r="E2472">
            <v>4633.51</v>
          </cell>
          <cell r="F2472">
            <v>0</v>
          </cell>
          <cell r="G2472">
            <v>0</v>
          </cell>
          <cell r="H2472">
            <v>0</v>
          </cell>
          <cell r="I2472">
            <v>0</v>
          </cell>
          <cell r="J2472">
            <v>0</v>
          </cell>
          <cell r="K2472">
            <v>4633.51</v>
          </cell>
        </row>
        <row r="2473">
          <cell r="B2473">
            <v>117520</v>
          </cell>
          <cell r="C2473" t="str">
            <v>Od Nib Internal Usa                                         117520</v>
          </cell>
          <cell r="D2473">
            <v>20068456.75</v>
          </cell>
          <cell r="E2473">
            <v>20068456.75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20068456.75</v>
          </cell>
        </row>
        <row r="2474">
          <cell r="B2474">
            <v>117522</v>
          </cell>
          <cell r="C2474" t="str">
            <v>Od Euro Com Usa                                             117522</v>
          </cell>
          <cell r="D2474">
            <v>0</v>
          </cell>
          <cell r="E2474">
            <v>0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</row>
        <row r="2475">
          <cell r="B2475">
            <v>117601</v>
          </cell>
          <cell r="C2475" t="str">
            <v>Od Nib Fin Oth World                                        117601</v>
          </cell>
          <cell r="D2475">
            <v>0</v>
          </cell>
          <cell r="E2475">
            <v>0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</row>
        <row r="2476">
          <cell r="B2476">
            <v>117604</v>
          </cell>
          <cell r="C2476" t="str">
            <v>Od Now Fin Oth World                                        117604</v>
          </cell>
          <cell r="D2476">
            <v>0</v>
          </cell>
          <cell r="E2476">
            <v>0</v>
          </cell>
          <cell r="F2476">
            <v>0</v>
          </cell>
          <cell r="G2476">
            <v>0</v>
          </cell>
          <cell r="H2476">
            <v>0</v>
          </cell>
          <cell r="I2476">
            <v>0</v>
          </cell>
          <cell r="J2476">
            <v>0</v>
          </cell>
          <cell r="K2476">
            <v>0</v>
          </cell>
        </row>
        <row r="2477">
          <cell r="B2477">
            <v>117608</v>
          </cell>
          <cell r="C2477" t="str">
            <v>Od Mma Fin Oth World                                        117608</v>
          </cell>
          <cell r="D2477">
            <v>0</v>
          </cell>
          <cell r="E2477">
            <v>0</v>
          </cell>
          <cell r="F2477">
            <v>0</v>
          </cell>
          <cell r="G2477">
            <v>0</v>
          </cell>
          <cell r="H2477">
            <v>0</v>
          </cell>
          <cell r="I2477">
            <v>0</v>
          </cell>
          <cell r="J2477">
            <v>0</v>
          </cell>
          <cell r="K2477">
            <v>0</v>
          </cell>
        </row>
        <row r="2478">
          <cell r="B2478">
            <v>117616</v>
          </cell>
          <cell r="C2478" t="str">
            <v>Od Save Fin Oth World                                       117616</v>
          </cell>
          <cell r="D2478">
            <v>0</v>
          </cell>
          <cell r="E2478">
            <v>0</v>
          </cell>
          <cell r="F2478">
            <v>0</v>
          </cell>
          <cell r="G2478">
            <v>0</v>
          </cell>
          <cell r="H2478">
            <v>0</v>
          </cell>
          <cell r="I2478">
            <v>0</v>
          </cell>
          <cell r="J2478">
            <v>0</v>
          </cell>
          <cell r="K2478">
            <v>0</v>
          </cell>
        </row>
        <row r="2479">
          <cell r="B2479">
            <v>117700</v>
          </cell>
          <cell r="C2479" t="str">
            <v>Od Nib Retail Spain                                         117700</v>
          </cell>
          <cell r="D2479">
            <v>0</v>
          </cell>
          <cell r="E2479">
            <v>0</v>
          </cell>
          <cell r="F2479">
            <v>0</v>
          </cell>
          <cell r="G2479">
            <v>0</v>
          </cell>
          <cell r="H2479">
            <v>0</v>
          </cell>
          <cell r="I2479">
            <v>0</v>
          </cell>
          <cell r="J2479">
            <v>0</v>
          </cell>
          <cell r="K2479">
            <v>0</v>
          </cell>
        </row>
        <row r="2480">
          <cell r="B2480">
            <v>117701</v>
          </cell>
          <cell r="C2480" t="str">
            <v>Od Nib Com Spain                                            117701</v>
          </cell>
          <cell r="D2480">
            <v>0</v>
          </cell>
          <cell r="E2480">
            <v>0</v>
          </cell>
          <cell r="F2480">
            <v>0</v>
          </cell>
          <cell r="G2480">
            <v>0</v>
          </cell>
          <cell r="H2480">
            <v>0</v>
          </cell>
          <cell r="I2480">
            <v>0</v>
          </cell>
          <cell r="J2480">
            <v>0</v>
          </cell>
          <cell r="K2480">
            <v>0</v>
          </cell>
        </row>
        <row r="2481">
          <cell r="B2481">
            <v>117703</v>
          </cell>
          <cell r="C2481" t="str">
            <v>Od Now Retail Spain                                         117703</v>
          </cell>
          <cell r="D2481">
            <v>0</v>
          </cell>
          <cell r="E2481">
            <v>0</v>
          </cell>
          <cell r="F2481">
            <v>0</v>
          </cell>
          <cell r="G2481">
            <v>0</v>
          </cell>
          <cell r="H2481">
            <v>0</v>
          </cell>
          <cell r="I2481">
            <v>0</v>
          </cell>
          <cell r="J2481">
            <v>0</v>
          </cell>
          <cell r="K2481">
            <v>0</v>
          </cell>
        </row>
        <row r="2482">
          <cell r="B2482">
            <v>117704</v>
          </cell>
          <cell r="C2482" t="str">
            <v>Od Now Com Spain                                            117704</v>
          </cell>
          <cell r="D2482">
            <v>0</v>
          </cell>
          <cell r="E2482">
            <v>0</v>
          </cell>
          <cell r="F2482">
            <v>0</v>
          </cell>
          <cell r="G2482">
            <v>0</v>
          </cell>
          <cell r="H2482">
            <v>0</v>
          </cell>
          <cell r="I2482">
            <v>0</v>
          </cell>
          <cell r="J2482">
            <v>0</v>
          </cell>
          <cell r="K2482">
            <v>0</v>
          </cell>
        </row>
        <row r="2483">
          <cell r="B2483">
            <v>117707</v>
          </cell>
          <cell r="C2483" t="str">
            <v>Od Mma Retail Spain                                         117707</v>
          </cell>
          <cell r="D2483">
            <v>0</v>
          </cell>
          <cell r="E2483">
            <v>0</v>
          </cell>
          <cell r="F2483">
            <v>0</v>
          </cell>
          <cell r="G2483">
            <v>0</v>
          </cell>
          <cell r="H2483">
            <v>0</v>
          </cell>
          <cell r="I2483">
            <v>0</v>
          </cell>
          <cell r="J2483">
            <v>0</v>
          </cell>
          <cell r="K2483">
            <v>0</v>
          </cell>
        </row>
        <row r="2484">
          <cell r="B2484">
            <v>117708</v>
          </cell>
          <cell r="C2484" t="str">
            <v>Od Mma Com Spain                                            117708</v>
          </cell>
          <cell r="D2484">
            <v>0</v>
          </cell>
          <cell r="E2484">
            <v>0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</row>
        <row r="2485">
          <cell r="B2485">
            <v>117715</v>
          </cell>
          <cell r="C2485" t="str">
            <v>Od Save Retail Spain                                        117715</v>
          </cell>
          <cell r="D2485">
            <v>0</v>
          </cell>
          <cell r="E2485">
            <v>0</v>
          </cell>
          <cell r="F2485">
            <v>0</v>
          </cell>
          <cell r="G2485">
            <v>0</v>
          </cell>
          <cell r="H2485">
            <v>0</v>
          </cell>
          <cell r="I2485">
            <v>0</v>
          </cell>
          <cell r="J2485">
            <v>0</v>
          </cell>
          <cell r="K2485">
            <v>0</v>
          </cell>
        </row>
        <row r="2486">
          <cell r="B2486">
            <v>117716</v>
          </cell>
          <cell r="C2486" t="str">
            <v>Od Save Com Spain                                           117716</v>
          </cell>
          <cell r="D2486">
            <v>0</v>
          </cell>
          <cell r="E2486">
            <v>0</v>
          </cell>
          <cell r="F2486">
            <v>0</v>
          </cell>
          <cell r="G2486">
            <v>0</v>
          </cell>
          <cell r="H2486">
            <v>0</v>
          </cell>
          <cell r="I2486">
            <v>0</v>
          </cell>
          <cell r="J2486">
            <v>0</v>
          </cell>
          <cell r="K2486">
            <v>0</v>
          </cell>
        </row>
        <row r="2487">
          <cell r="B2487">
            <v>117800</v>
          </cell>
          <cell r="C2487" t="str">
            <v>Od Nib Retail Oth World                                     117800</v>
          </cell>
          <cell r="D2487">
            <v>16076.55</v>
          </cell>
          <cell r="E2487">
            <v>16076.55</v>
          </cell>
          <cell r="F2487">
            <v>0</v>
          </cell>
          <cell r="G2487">
            <v>0</v>
          </cell>
          <cell r="H2487">
            <v>0</v>
          </cell>
          <cell r="I2487">
            <v>0</v>
          </cell>
          <cell r="J2487">
            <v>0</v>
          </cell>
          <cell r="K2487">
            <v>16076.55</v>
          </cell>
        </row>
        <row r="2488">
          <cell r="B2488">
            <v>117801</v>
          </cell>
          <cell r="C2488" t="str">
            <v>Od Nib Com Oth World                                        117801</v>
          </cell>
          <cell r="D2488">
            <v>0</v>
          </cell>
          <cell r="E2488">
            <v>0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</row>
        <row r="2489">
          <cell r="B2489">
            <v>117803</v>
          </cell>
          <cell r="C2489" t="str">
            <v>Od Now Retail Oth World                                     117803</v>
          </cell>
          <cell r="D2489">
            <v>4432.28</v>
          </cell>
          <cell r="E2489">
            <v>4432.28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4432.28</v>
          </cell>
        </row>
        <row r="2490">
          <cell r="B2490">
            <v>117804</v>
          </cell>
          <cell r="C2490" t="str">
            <v>Od Now Com Oth World                                        117804</v>
          </cell>
          <cell r="D2490">
            <v>988.62</v>
          </cell>
          <cell r="E2490">
            <v>988.62</v>
          </cell>
          <cell r="F2490">
            <v>0</v>
          </cell>
          <cell r="G2490">
            <v>0</v>
          </cell>
          <cell r="H2490">
            <v>0</v>
          </cell>
          <cell r="I2490">
            <v>0</v>
          </cell>
          <cell r="J2490">
            <v>0</v>
          </cell>
          <cell r="K2490">
            <v>988.62</v>
          </cell>
        </row>
        <row r="2491">
          <cell r="B2491">
            <v>117807</v>
          </cell>
          <cell r="C2491" t="str">
            <v>Od Mma Retail Oth World                                     117807</v>
          </cell>
          <cell r="D2491">
            <v>0</v>
          </cell>
          <cell r="E2491">
            <v>0</v>
          </cell>
          <cell r="F2491">
            <v>0</v>
          </cell>
          <cell r="G2491">
            <v>0</v>
          </cell>
          <cell r="H2491">
            <v>0</v>
          </cell>
          <cell r="I2491">
            <v>0</v>
          </cell>
          <cell r="J2491">
            <v>0</v>
          </cell>
          <cell r="K2491">
            <v>0</v>
          </cell>
        </row>
        <row r="2492">
          <cell r="B2492">
            <v>117808</v>
          </cell>
          <cell r="C2492" t="str">
            <v>Od Mma Com Oth World                                        117808</v>
          </cell>
          <cell r="D2492">
            <v>27.48</v>
          </cell>
          <cell r="E2492">
            <v>27.48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27.48</v>
          </cell>
        </row>
        <row r="2493">
          <cell r="B2493">
            <v>117815</v>
          </cell>
          <cell r="C2493" t="str">
            <v>Od Save Retail Oth World                                    117815</v>
          </cell>
          <cell r="D2493">
            <v>738</v>
          </cell>
          <cell r="E2493">
            <v>738</v>
          </cell>
          <cell r="F2493">
            <v>0</v>
          </cell>
          <cell r="G2493">
            <v>0</v>
          </cell>
          <cell r="H2493">
            <v>0</v>
          </cell>
          <cell r="I2493">
            <v>0</v>
          </cell>
          <cell r="J2493">
            <v>0</v>
          </cell>
          <cell r="K2493">
            <v>738</v>
          </cell>
        </row>
        <row r="2494">
          <cell r="B2494">
            <v>117816</v>
          </cell>
          <cell r="C2494" t="str">
            <v>Od Save Com Oth World                                       117816</v>
          </cell>
          <cell r="D2494">
            <v>0</v>
          </cell>
          <cell r="E2494">
            <v>0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</row>
        <row r="2495">
          <cell r="B2495">
            <v>117851</v>
          </cell>
          <cell r="C2495" t="str">
            <v>Od Nib Gov Other World                                      117851</v>
          </cell>
          <cell r="D2495">
            <v>0</v>
          </cell>
          <cell r="E2495">
            <v>0</v>
          </cell>
          <cell r="F2495">
            <v>0</v>
          </cell>
          <cell r="G2495">
            <v>0</v>
          </cell>
          <cell r="H2495">
            <v>0</v>
          </cell>
          <cell r="I2495">
            <v>0</v>
          </cell>
          <cell r="J2495">
            <v>0</v>
          </cell>
          <cell r="K2495">
            <v>0</v>
          </cell>
        </row>
        <row r="2496">
          <cell r="B2496">
            <v>117854</v>
          </cell>
          <cell r="C2496" t="str">
            <v>Od Interest Ck Gov Other World                              117854</v>
          </cell>
          <cell r="D2496">
            <v>0</v>
          </cell>
          <cell r="E2496">
            <v>0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</row>
        <row r="2497">
          <cell r="B2497">
            <v>117857</v>
          </cell>
          <cell r="C2497" t="str">
            <v>Od Mma Gov Other World                                      117857</v>
          </cell>
          <cell r="D2497">
            <v>0</v>
          </cell>
          <cell r="E2497">
            <v>0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</row>
        <row r="2498">
          <cell r="B2498">
            <v>117905</v>
          </cell>
          <cell r="C2498" t="str">
            <v>Od Repo Sweep Mma Us                                        117905</v>
          </cell>
          <cell r="D2498">
            <v>0</v>
          </cell>
          <cell r="E2498">
            <v>0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</row>
        <row r="2499">
          <cell r="B2499">
            <v>117910</v>
          </cell>
          <cell r="C2499" t="str">
            <v>Od Repo Sweep Mma Other World                               117910</v>
          </cell>
          <cell r="D2499">
            <v>0</v>
          </cell>
          <cell r="E2499">
            <v>0</v>
          </cell>
          <cell r="F2499">
            <v>0</v>
          </cell>
          <cell r="G2499">
            <v>0</v>
          </cell>
          <cell r="H2499">
            <v>0</v>
          </cell>
          <cell r="I2499">
            <v>0</v>
          </cell>
          <cell r="J2499">
            <v>0</v>
          </cell>
          <cell r="K2499">
            <v>0</v>
          </cell>
        </row>
        <row r="2500">
          <cell r="B2500">
            <v>117920</v>
          </cell>
          <cell r="C2500" t="str">
            <v>Od Internal Mma Us                                          117920</v>
          </cell>
          <cell r="D2500">
            <v>0</v>
          </cell>
          <cell r="E2500">
            <v>0</v>
          </cell>
          <cell r="F2500">
            <v>0</v>
          </cell>
          <cell r="G2500">
            <v>0</v>
          </cell>
          <cell r="H2500">
            <v>0</v>
          </cell>
          <cell r="I2500">
            <v>0</v>
          </cell>
          <cell r="J2500">
            <v>0</v>
          </cell>
          <cell r="K2500">
            <v>0</v>
          </cell>
        </row>
        <row r="2501">
          <cell r="B2501" t="str">
            <v>R_CC9b2_J451</v>
          </cell>
          <cell r="C2501" t="str">
            <v>All Other Loans Excluding Cons                              R_CC9b2_J451</v>
          </cell>
          <cell r="D2501">
            <v>32102256.630000006</v>
          </cell>
          <cell r="E2501">
            <v>32102256.630000006</v>
          </cell>
          <cell r="F2501">
            <v>0</v>
          </cell>
          <cell r="G2501">
            <v>0</v>
          </cell>
          <cell r="H2501">
            <v>0</v>
          </cell>
          <cell r="I2501">
            <v>0</v>
          </cell>
          <cell r="J2501">
            <v>0</v>
          </cell>
          <cell r="K2501">
            <v>32102256.630000006</v>
          </cell>
        </row>
        <row r="2502">
          <cell r="B2502" t="str">
            <v>R_CC9b</v>
          </cell>
          <cell r="C2502" t="str">
            <v>Other Loans                                                 R_CC9b</v>
          </cell>
          <cell r="D2502">
            <v>32102256.630000006</v>
          </cell>
          <cell r="E2502">
            <v>32102256.630000006</v>
          </cell>
          <cell r="F2502">
            <v>0</v>
          </cell>
          <cell r="G2502">
            <v>0</v>
          </cell>
          <cell r="H2502">
            <v>0</v>
          </cell>
          <cell r="I2502">
            <v>0</v>
          </cell>
          <cell r="J2502">
            <v>0</v>
          </cell>
          <cell r="K2502">
            <v>32102256.630000006</v>
          </cell>
        </row>
        <row r="2503">
          <cell r="B2503" t="str">
            <v>R_CC9_1563</v>
          </cell>
          <cell r="C2503" t="str">
            <v>Loans To Nondeposit Fin Instit                              R_CC9_1563</v>
          </cell>
          <cell r="D2503">
            <v>485431365.12999237</v>
          </cell>
          <cell r="E2503">
            <v>784945159.34999239</v>
          </cell>
          <cell r="F2503">
            <v>50000000</v>
          </cell>
          <cell r="G2503">
            <v>0</v>
          </cell>
          <cell r="H2503">
            <v>0</v>
          </cell>
          <cell r="I2503">
            <v>50000000</v>
          </cell>
          <cell r="J2503">
            <v>-299707123.22000003</v>
          </cell>
          <cell r="K2503">
            <v>535238036.12999237</v>
          </cell>
        </row>
        <row r="2504">
          <cell r="B2504" t="str">
            <v>R_C4b_B528</v>
          </cell>
          <cell r="C2504" t="str">
            <v>Loans, Net Unearned Inc                                     R_C4b_B528</v>
          </cell>
          <cell r="D2504">
            <v>51278111366.529991</v>
          </cell>
          <cell r="E2504">
            <v>51577625160.749992</v>
          </cell>
          <cell r="F2504">
            <v>24847809220.169998</v>
          </cell>
          <cell r="G2504">
            <v>0</v>
          </cell>
          <cell r="H2504">
            <v>-2063111935.8600001</v>
          </cell>
          <cell r="I2504">
            <v>22784697284.309998</v>
          </cell>
          <cell r="J2504">
            <v>-299707123.22000003</v>
          </cell>
          <cell r="K2504">
            <v>74062615321.839996</v>
          </cell>
        </row>
        <row r="2505">
          <cell r="B2505">
            <v>108756</v>
          </cell>
          <cell r="C2505" t="str">
            <v>Recov 1-4 Fam Constr Afs                                    108756</v>
          </cell>
          <cell r="D2505">
            <v>-2588206.96</v>
          </cell>
          <cell r="E2505">
            <v>-2588206.96</v>
          </cell>
          <cell r="F2505">
            <v>0</v>
          </cell>
          <cell r="G2505">
            <v>0</v>
          </cell>
          <cell r="H2505">
            <v>0</v>
          </cell>
          <cell r="I2505">
            <v>0</v>
          </cell>
          <cell r="J2505">
            <v>0</v>
          </cell>
          <cell r="K2505">
            <v>-2588206.96</v>
          </cell>
        </row>
        <row r="2506">
          <cell r="B2506" t="str">
            <v>R_C4c_RIB_1a1_REC</v>
          </cell>
          <cell r="C2506" t="str">
            <v>1-4 Resi Const Loans                                        R_C4c_RIB_1a1_REC</v>
          </cell>
          <cell r="D2506">
            <v>-2588206.96</v>
          </cell>
          <cell r="E2506">
            <v>-2588206.96</v>
          </cell>
          <cell r="F2506">
            <v>0</v>
          </cell>
          <cell r="G2506">
            <v>0</v>
          </cell>
          <cell r="H2506">
            <v>0</v>
          </cell>
          <cell r="I2506">
            <v>0</v>
          </cell>
          <cell r="J2506">
            <v>0</v>
          </cell>
          <cell r="K2506">
            <v>-2588206.96</v>
          </cell>
        </row>
        <row r="2507">
          <cell r="B2507" t="str">
            <v>R_C4c_RIB_1a2_REC</v>
          </cell>
          <cell r="C2507" t="str">
            <v>Other Const And Land Loans                                  R_C4c_RIB_1a2_REC</v>
          </cell>
          <cell r="D2507">
            <v>0</v>
          </cell>
          <cell r="E2507">
            <v>0</v>
          </cell>
          <cell r="F2507">
            <v>0</v>
          </cell>
          <cell r="G2507">
            <v>0</v>
          </cell>
          <cell r="H2507">
            <v>0</v>
          </cell>
          <cell r="I2507">
            <v>0</v>
          </cell>
          <cell r="J2507">
            <v>0</v>
          </cell>
          <cell r="K2507">
            <v>0</v>
          </cell>
        </row>
        <row r="2508">
          <cell r="B2508" t="str">
            <v>R_C4c_RIB_1b_REC</v>
          </cell>
          <cell r="C2508" t="str">
            <v>Secured By Farmland                                         R_C4c_RIB_1b_REC</v>
          </cell>
          <cell r="D2508">
            <v>0</v>
          </cell>
          <cell r="E2508">
            <v>0</v>
          </cell>
          <cell r="F2508">
            <v>0</v>
          </cell>
          <cell r="G2508">
            <v>0</v>
          </cell>
          <cell r="H2508">
            <v>0</v>
          </cell>
          <cell r="I2508">
            <v>0</v>
          </cell>
          <cell r="J2508">
            <v>0</v>
          </cell>
          <cell r="K2508">
            <v>0</v>
          </cell>
        </row>
        <row r="2509">
          <cell r="B2509">
            <v>109052</v>
          </cell>
          <cell r="C2509" t="str">
            <v>Res Rec He Revolving                                        109052</v>
          </cell>
          <cell r="D2509">
            <v>-8738448.9100000001</v>
          </cell>
          <cell r="E2509">
            <v>-8738448.9100000001</v>
          </cell>
          <cell r="F2509">
            <v>0</v>
          </cell>
          <cell r="G2509">
            <v>0</v>
          </cell>
          <cell r="H2509">
            <v>0</v>
          </cell>
          <cell r="I2509">
            <v>0</v>
          </cell>
          <cell r="J2509">
            <v>0</v>
          </cell>
          <cell r="K2509">
            <v>-8738448.9100000001</v>
          </cell>
        </row>
        <row r="2510">
          <cell r="B2510">
            <v>109062</v>
          </cell>
          <cell r="C2510" t="str">
            <v>Res Rec He Revolving Pic                                    109062</v>
          </cell>
          <cell r="D2510">
            <v>-1367208.32</v>
          </cell>
          <cell r="E2510">
            <v>-1367208.32</v>
          </cell>
          <cell r="F2510">
            <v>0</v>
          </cell>
          <cell r="G2510">
            <v>0</v>
          </cell>
          <cell r="H2510">
            <v>0</v>
          </cell>
          <cell r="I2510">
            <v>0</v>
          </cell>
          <cell r="J2510">
            <v>0</v>
          </cell>
          <cell r="K2510">
            <v>-1367208.32</v>
          </cell>
        </row>
        <row r="2511">
          <cell r="B2511" t="str">
            <v>R_C4c_RIB_1c1_REC</v>
          </cell>
          <cell r="C2511" t="str">
            <v>Revolving 1-4 Resi Loc                                      R_C4c_RIB_1c1_REC</v>
          </cell>
          <cell r="D2511">
            <v>-10105657.23</v>
          </cell>
          <cell r="E2511">
            <v>-10105657.23</v>
          </cell>
          <cell r="F2511">
            <v>0</v>
          </cell>
          <cell r="G2511">
            <v>0</v>
          </cell>
          <cell r="H2511">
            <v>0</v>
          </cell>
          <cell r="I2511">
            <v>0</v>
          </cell>
          <cell r="J2511">
            <v>0</v>
          </cell>
          <cell r="K2511">
            <v>-10105657.23</v>
          </cell>
        </row>
        <row r="2512">
          <cell r="B2512">
            <v>108016</v>
          </cell>
          <cell r="C2512" t="str">
            <v>Res Rec He Lns 1st L                                        108016</v>
          </cell>
          <cell r="D2512">
            <v>-36114.629999999997</v>
          </cell>
          <cell r="E2512">
            <v>-36114.629999999997</v>
          </cell>
          <cell r="F2512">
            <v>0</v>
          </cell>
          <cell r="G2512">
            <v>0</v>
          </cell>
          <cell r="H2512">
            <v>0</v>
          </cell>
          <cell r="I2512">
            <v>0</v>
          </cell>
          <cell r="J2512">
            <v>0</v>
          </cell>
          <cell r="K2512">
            <v>-36114.629999999997</v>
          </cell>
        </row>
        <row r="2513">
          <cell r="B2513">
            <v>108051</v>
          </cell>
          <cell r="C2513" t="str">
            <v>Res Rec 1 Lien He Closed                                    108051</v>
          </cell>
          <cell r="D2513">
            <v>-2137125.73</v>
          </cell>
          <cell r="E2513">
            <v>-2137125.73</v>
          </cell>
          <cell r="F2513">
            <v>0</v>
          </cell>
          <cell r="G2513">
            <v>0</v>
          </cell>
          <cell r="H2513">
            <v>0</v>
          </cell>
          <cell r="I2513">
            <v>0</v>
          </cell>
          <cell r="J2513">
            <v>0</v>
          </cell>
          <cell r="K2513">
            <v>-2137125.73</v>
          </cell>
        </row>
        <row r="2514">
          <cell r="B2514">
            <v>108054</v>
          </cell>
          <cell r="C2514" t="str">
            <v>Res Rec 1 Lien Hltv Gt 90                                   108054</v>
          </cell>
          <cell r="D2514">
            <v>-94845.46</v>
          </cell>
          <cell r="E2514">
            <v>-94845.46</v>
          </cell>
          <cell r="F2514">
            <v>0</v>
          </cell>
          <cell r="G2514">
            <v>0</v>
          </cell>
          <cell r="H2514">
            <v>0</v>
          </cell>
          <cell r="I2514">
            <v>0</v>
          </cell>
          <cell r="J2514">
            <v>0</v>
          </cell>
          <cell r="K2514">
            <v>-94845.46</v>
          </cell>
        </row>
        <row r="2515">
          <cell r="B2515">
            <v>108056</v>
          </cell>
          <cell r="C2515" t="str">
            <v>Res Rec 1 Lien Hltv Gt100                                   108056</v>
          </cell>
          <cell r="D2515">
            <v>740.88</v>
          </cell>
          <cell r="E2515">
            <v>740.88</v>
          </cell>
          <cell r="F2515">
            <v>0</v>
          </cell>
          <cell r="G2515">
            <v>0</v>
          </cell>
          <cell r="H2515">
            <v>0</v>
          </cell>
          <cell r="I2515">
            <v>0</v>
          </cell>
          <cell r="J2515">
            <v>0</v>
          </cell>
          <cell r="K2515">
            <v>740.88</v>
          </cell>
        </row>
        <row r="2516">
          <cell r="B2516">
            <v>108061</v>
          </cell>
          <cell r="C2516" t="str">
            <v>Res Rec 1 Lien He Cld Pic                                   108061</v>
          </cell>
          <cell r="D2516">
            <v>-947922.07</v>
          </cell>
          <cell r="E2516">
            <v>-947922.07</v>
          </cell>
          <cell r="F2516">
            <v>0</v>
          </cell>
          <cell r="G2516">
            <v>0</v>
          </cell>
          <cell r="H2516">
            <v>0</v>
          </cell>
          <cell r="I2516">
            <v>0</v>
          </cell>
          <cell r="J2516">
            <v>0</v>
          </cell>
          <cell r="K2516">
            <v>-947922.07</v>
          </cell>
        </row>
        <row r="2517">
          <cell r="B2517">
            <v>108071</v>
          </cell>
          <cell r="C2517" t="str">
            <v>Contra Res Rec 1 L He Pic                                   108071</v>
          </cell>
          <cell r="D2517">
            <v>3293.38</v>
          </cell>
          <cell r="E2517">
            <v>3293.38</v>
          </cell>
          <cell r="F2517">
            <v>0</v>
          </cell>
          <cell r="G2517">
            <v>0</v>
          </cell>
          <cell r="H2517">
            <v>0</v>
          </cell>
          <cell r="I2517">
            <v>0</v>
          </cell>
          <cell r="J2517">
            <v>0</v>
          </cell>
          <cell r="K2517">
            <v>3293.38</v>
          </cell>
        </row>
        <row r="2518">
          <cell r="B2518">
            <v>108757</v>
          </cell>
          <cell r="C2518" t="str">
            <v>Recov 1-4 Fam Perm Afs                                      108757</v>
          </cell>
          <cell r="D2518">
            <v>-602932.14</v>
          </cell>
          <cell r="E2518">
            <v>-602932.14</v>
          </cell>
          <cell r="F2518">
            <v>0</v>
          </cell>
          <cell r="G2518">
            <v>0</v>
          </cell>
          <cell r="H2518">
            <v>0</v>
          </cell>
          <cell r="I2518">
            <v>0</v>
          </cell>
          <cell r="J2518">
            <v>0</v>
          </cell>
          <cell r="K2518">
            <v>-602932.14</v>
          </cell>
        </row>
        <row r="2519">
          <cell r="B2519">
            <v>109037</v>
          </cell>
          <cell r="C2519" t="str">
            <v>Closed Res Rec 1st Lien R                                   109037</v>
          </cell>
          <cell r="D2519">
            <v>0</v>
          </cell>
          <cell r="E2519">
            <v>0</v>
          </cell>
          <cell r="F2519">
            <v>0</v>
          </cell>
          <cell r="G2519">
            <v>0</v>
          </cell>
          <cell r="H2519">
            <v>0</v>
          </cell>
          <cell r="I2519">
            <v>0</v>
          </cell>
          <cell r="J2519">
            <v>0</v>
          </cell>
          <cell r="K2519">
            <v>0</v>
          </cell>
        </row>
        <row r="2520">
          <cell r="B2520">
            <v>109050</v>
          </cell>
          <cell r="C2520" t="str">
            <v>Recovery Resi 1-4 Family                                    109050</v>
          </cell>
          <cell r="D2520">
            <v>-31402533.400000002</v>
          </cell>
          <cell r="E2520">
            <v>-31402533.400000002</v>
          </cell>
          <cell r="F2520">
            <v>0</v>
          </cell>
          <cell r="G2520">
            <v>0</v>
          </cell>
          <cell r="H2520">
            <v>0</v>
          </cell>
          <cell r="I2520">
            <v>0</v>
          </cell>
          <cell r="J2520">
            <v>0</v>
          </cell>
          <cell r="K2520">
            <v>-31402533.400000002</v>
          </cell>
        </row>
        <row r="2521">
          <cell r="B2521">
            <v>109054</v>
          </cell>
          <cell r="C2521" t="str">
            <v>Res Rec Hltv Gt 90                                          109054</v>
          </cell>
          <cell r="D2521">
            <v>-6267366.1399999997</v>
          </cell>
          <cell r="E2521">
            <v>-6267366.1399999997</v>
          </cell>
          <cell r="F2521">
            <v>0</v>
          </cell>
          <cell r="G2521">
            <v>0</v>
          </cell>
          <cell r="H2521">
            <v>0</v>
          </cell>
          <cell r="I2521">
            <v>0</v>
          </cell>
          <cell r="J2521">
            <v>0</v>
          </cell>
          <cell r="K2521">
            <v>-6267366.1399999997</v>
          </cell>
        </row>
        <row r="2522">
          <cell r="B2522">
            <v>109056</v>
          </cell>
          <cell r="C2522" t="str">
            <v>Res Rec Hltv Gt 100                                         109056</v>
          </cell>
          <cell r="D2522">
            <v>-1956327.57</v>
          </cell>
          <cell r="E2522">
            <v>-1956327.57</v>
          </cell>
          <cell r="F2522">
            <v>0</v>
          </cell>
          <cell r="G2522">
            <v>0</v>
          </cell>
          <cell r="H2522">
            <v>0</v>
          </cell>
          <cell r="I2522">
            <v>0</v>
          </cell>
          <cell r="J2522">
            <v>0</v>
          </cell>
          <cell r="K2522">
            <v>-1956327.57</v>
          </cell>
        </row>
        <row r="2523">
          <cell r="B2523">
            <v>109064</v>
          </cell>
          <cell r="C2523" t="str">
            <v>Res Rec Hltv Gt 90 Pic                                      109064</v>
          </cell>
          <cell r="D2523">
            <v>-54285.27</v>
          </cell>
          <cell r="E2523">
            <v>-54285.27</v>
          </cell>
          <cell r="F2523">
            <v>0</v>
          </cell>
          <cell r="G2523">
            <v>0</v>
          </cell>
          <cell r="H2523">
            <v>0</v>
          </cell>
          <cell r="I2523">
            <v>0</v>
          </cell>
          <cell r="J2523">
            <v>0</v>
          </cell>
          <cell r="K2523">
            <v>-54285.27</v>
          </cell>
        </row>
        <row r="2524">
          <cell r="B2524" t="str">
            <v>R_C4c_RIB_1c2a_REC</v>
          </cell>
          <cell r="C2524" t="str">
            <v>Secured By First Liens                                      R_C4c_RIB_1c2a_REC</v>
          </cell>
          <cell r="D2524">
            <v>-43495418.150000006</v>
          </cell>
          <cell r="E2524">
            <v>-43495418.150000006</v>
          </cell>
          <cell r="F2524">
            <v>0</v>
          </cell>
          <cell r="G2524">
            <v>0</v>
          </cell>
          <cell r="H2524">
            <v>0</v>
          </cell>
          <cell r="I2524">
            <v>0</v>
          </cell>
          <cell r="J2524">
            <v>0</v>
          </cell>
          <cell r="K2524">
            <v>-43495418.150000006</v>
          </cell>
        </row>
        <row r="2525">
          <cell r="B2525">
            <v>109016</v>
          </cell>
          <cell r="C2525" t="str">
            <v>Res Rec He Lns 2nd L                                        109016</v>
          </cell>
          <cell r="D2525">
            <v>-2798136.35</v>
          </cell>
          <cell r="E2525">
            <v>-2798136.35</v>
          </cell>
          <cell r="F2525">
            <v>0</v>
          </cell>
          <cell r="G2525">
            <v>0</v>
          </cell>
          <cell r="H2525">
            <v>0</v>
          </cell>
          <cell r="I2525">
            <v>0</v>
          </cell>
          <cell r="J2525">
            <v>0</v>
          </cell>
          <cell r="K2525">
            <v>-2798136.35</v>
          </cell>
        </row>
        <row r="2526">
          <cell r="B2526">
            <v>109051</v>
          </cell>
          <cell r="C2526" t="str">
            <v>Res Rec He Closed End                                       109051</v>
          </cell>
          <cell r="D2526">
            <v>-12873063.43</v>
          </cell>
          <cell r="E2526">
            <v>-12873063.43</v>
          </cell>
          <cell r="F2526">
            <v>0</v>
          </cell>
          <cell r="G2526">
            <v>0</v>
          </cell>
          <cell r="H2526">
            <v>0</v>
          </cell>
          <cell r="I2526">
            <v>0</v>
          </cell>
          <cell r="J2526">
            <v>0</v>
          </cell>
          <cell r="K2526">
            <v>-12873063.43</v>
          </cell>
        </row>
        <row r="2527">
          <cell r="B2527">
            <v>109060</v>
          </cell>
          <cell r="C2527" t="str">
            <v>Recoveries On 2nd Lien Mortages                             109060</v>
          </cell>
          <cell r="D2527">
            <v>-141635.66</v>
          </cell>
          <cell r="E2527">
            <v>-141635.66</v>
          </cell>
          <cell r="F2527">
            <v>0</v>
          </cell>
          <cell r="G2527">
            <v>0</v>
          </cell>
          <cell r="H2527">
            <v>0</v>
          </cell>
          <cell r="I2527">
            <v>0</v>
          </cell>
          <cell r="J2527">
            <v>0</v>
          </cell>
          <cell r="K2527">
            <v>-141635.66</v>
          </cell>
        </row>
        <row r="2528">
          <cell r="B2528">
            <v>109061</v>
          </cell>
          <cell r="C2528" t="str">
            <v>Res Rec He Closed Pic                                       109061</v>
          </cell>
          <cell r="D2528">
            <v>-5204962.3600000003</v>
          </cell>
          <cell r="E2528">
            <v>-5204962.3600000003</v>
          </cell>
          <cell r="F2528">
            <v>0</v>
          </cell>
          <cell r="G2528">
            <v>0</v>
          </cell>
          <cell r="H2528">
            <v>0</v>
          </cell>
          <cell r="I2528">
            <v>0</v>
          </cell>
          <cell r="J2528">
            <v>0</v>
          </cell>
          <cell r="K2528">
            <v>-5204962.3600000003</v>
          </cell>
        </row>
        <row r="2529">
          <cell r="B2529">
            <v>109164</v>
          </cell>
          <cell r="C2529" t="str">
            <v>Res Rec He Lns Hltv Gt 90                                   109164</v>
          </cell>
          <cell r="D2529">
            <v>-25469.759999999998</v>
          </cell>
          <cell r="E2529">
            <v>-25469.759999999998</v>
          </cell>
          <cell r="F2529">
            <v>0</v>
          </cell>
          <cell r="G2529">
            <v>0</v>
          </cell>
          <cell r="H2529">
            <v>0</v>
          </cell>
          <cell r="I2529">
            <v>0</v>
          </cell>
          <cell r="J2529">
            <v>0</v>
          </cell>
          <cell r="K2529">
            <v>-25469.759999999998</v>
          </cell>
        </row>
        <row r="2530">
          <cell r="B2530">
            <v>109572</v>
          </cell>
          <cell r="C2530" t="str">
            <v>Recovery Hud T 1-I/L 071                                    109572</v>
          </cell>
          <cell r="D2530">
            <v>-45874.400000000001</v>
          </cell>
          <cell r="E2530">
            <v>-45874.400000000001</v>
          </cell>
          <cell r="F2530">
            <v>0</v>
          </cell>
          <cell r="G2530">
            <v>0</v>
          </cell>
          <cell r="H2530">
            <v>0</v>
          </cell>
          <cell r="I2530">
            <v>0</v>
          </cell>
          <cell r="J2530">
            <v>0</v>
          </cell>
          <cell r="K2530">
            <v>-45874.400000000001</v>
          </cell>
        </row>
        <row r="2531">
          <cell r="B2531" t="str">
            <v>R_C4c_RIB_1c2b_REC</v>
          </cell>
          <cell r="C2531" t="str">
            <v>Secured By Junior Liens                                     R_C4c_RIB_1c2b_REC</v>
          </cell>
          <cell r="D2531">
            <v>-21089141.960000001</v>
          </cell>
          <cell r="E2531">
            <v>-21089141.960000001</v>
          </cell>
          <cell r="F2531">
            <v>0</v>
          </cell>
          <cell r="G2531">
            <v>0</v>
          </cell>
          <cell r="H2531">
            <v>0</v>
          </cell>
          <cell r="I2531">
            <v>0</v>
          </cell>
          <cell r="J2531">
            <v>0</v>
          </cell>
          <cell r="K2531">
            <v>-21089141.960000001</v>
          </cell>
        </row>
        <row r="2532">
          <cell r="B2532" t="str">
            <v>R_C4c_RIB_1d_REC</v>
          </cell>
          <cell r="C2532" t="str">
            <v>Secured By Mf Resi                                          R_C4c_RIB_1d_REC</v>
          </cell>
          <cell r="D2532">
            <v>0</v>
          </cell>
          <cell r="E2532">
            <v>0</v>
          </cell>
          <cell r="F2532">
            <v>0</v>
          </cell>
          <cell r="G2532">
            <v>0</v>
          </cell>
          <cell r="H2532">
            <v>0</v>
          </cell>
          <cell r="I2532">
            <v>0</v>
          </cell>
          <cell r="J2532">
            <v>0</v>
          </cell>
          <cell r="K2532">
            <v>0</v>
          </cell>
        </row>
        <row r="2533">
          <cell r="B2533">
            <v>109053</v>
          </cell>
          <cell r="C2533" t="str">
            <v>Recovery Commercial                                         109053</v>
          </cell>
          <cell r="D2533">
            <v>-64028987.020000003</v>
          </cell>
          <cell r="E2533">
            <v>-64028987.020000003</v>
          </cell>
          <cell r="F2533">
            <v>0</v>
          </cell>
          <cell r="G2533">
            <v>0</v>
          </cell>
          <cell r="H2533">
            <v>0</v>
          </cell>
          <cell r="I2533">
            <v>0</v>
          </cell>
          <cell r="J2533">
            <v>0</v>
          </cell>
          <cell r="K2533">
            <v>-64028987.020000003</v>
          </cell>
        </row>
        <row r="2534">
          <cell r="B2534">
            <v>109063</v>
          </cell>
          <cell r="C2534" t="str">
            <v>Recovery Commer Re Pic                                      109063</v>
          </cell>
          <cell r="D2534">
            <v>-4581400.79</v>
          </cell>
          <cell r="E2534">
            <v>-4581400.79</v>
          </cell>
          <cell r="F2534">
            <v>0</v>
          </cell>
          <cell r="G2534">
            <v>0</v>
          </cell>
          <cell r="H2534">
            <v>0</v>
          </cell>
          <cell r="I2534">
            <v>0</v>
          </cell>
          <cell r="J2534">
            <v>0</v>
          </cell>
          <cell r="K2534">
            <v>-4581400.79</v>
          </cell>
        </row>
        <row r="2535">
          <cell r="B2535">
            <v>109066</v>
          </cell>
          <cell r="C2535" t="str">
            <v>Rec Sub Prime Comm Re Pic                                   109066</v>
          </cell>
          <cell r="D2535">
            <v>-100459.63</v>
          </cell>
          <cell r="E2535">
            <v>-100459.63</v>
          </cell>
          <cell r="F2535">
            <v>0</v>
          </cell>
          <cell r="G2535">
            <v>0</v>
          </cell>
          <cell r="H2535">
            <v>0</v>
          </cell>
          <cell r="I2535">
            <v>0</v>
          </cell>
          <cell r="J2535">
            <v>0</v>
          </cell>
          <cell r="K2535">
            <v>-100459.63</v>
          </cell>
        </row>
        <row r="2536">
          <cell r="B2536">
            <v>129053</v>
          </cell>
          <cell r="C2536" t="str">
            <v>Recov Sub Prime Com Pic                                     129053</v>
          </cell>
          <cell r="D2536">
            <v>-3150</v>
          </cell>
          <cell r="E2536">
            <v>-3150</v>
          </cell>
          <cell r="F2536">
            <v>0</v>
          </cell>
          <cell r="G2536">
            <v>0</v>
          </cell>
          <cell r="H2536">
            <v>0</v>
          </cell>
          <cell r="I2536">
            <v>0</v>
          </cell>
          <cell r="J2536">
            <v>0</v>
          </cell>
          <cell r="K2536">
            <v>-3150</v>
          </cell>
        </row>
        <row r="2537">
          <cell r="B2537">
            <v>129063</v>
          </cell>
          <cell r="C2537" t="str">
            <v>Recov Sub Prime Com Nopic                                   129063</v>
          </cell>
          <cell r="D2537">
            <v>-12018.97</v>
          </cell>
          <cell r="E2537">
            <v>-12018.97</v>
          </cell>
          <cell r="F2537">
            <v>0</v>
          </cell>
          <cell r="G2537">
            <v>0</v>
          </cell>
          <cell r="H2537">
            <v>0</v>
          </cell>
          <cell r="I2537">
            <v>0</v>
          </cell>
          <cell r="J2537">
            <v>0</v>
          </cell>
          <cell r="K2537">
            <v>-12018.97</v>
          </cell>
        </row>
        <row r="2538">
          <cell r="B2538">
            <v>129432</v>
          </cell>
          <cell r="C2538" t="str">
            <v>Chrysler Cap Cre Recoveries                                 129432</v>
          </cell>
          <cell r="D2538">
            <v>0</v>
          </cell>
          <cell r="E2538">
            <v>0</v>
          </cell>
          <cell r="F2538">
            <v>0</v>
          </cell>
          <cell r="G2538">
            <v>0</v>
          </cell>
          <cell r="H2538">
            <v>0</v>
          </cell>
          <cell r="I2538">
            <v>0</v>
          </cell>
          <cell r="J2538">
            <v>0</v>
          </cell>
          <cell r="K2538">
            <v>0</v>
          </cell>
        </row>
        <row r="2539">
          <cell r="B2539" t="str">
            <v>R_C4c_RIB_1e1_REC</v>
          </cell>
          <cell r="C2539" t="str">
            <v>Owner-Occupied Non-Farm Non-Resi                            R_C4c_RIB_1e1_REC</v>
          </cell>
          <cell r="D2539">
            <v>-68726016.409999996</v>
          </cell>
          <cell r="E2539">
            <v>-68726016.409999996</v>
          </cell>
          <cell r="F2539">
            <v>0</v>
          </cell>
          <cell r="G2539">
            <v>0</v>
          </cell>
          <cell r="H2539">
            <v>0</v>
          </cell>
          <cell r="I2539">
            <v>0</v>
          </cell>
          <cell r="J2539">
            <v>0</v>
          </cell>
          <cell r="K2539">
            <v>-68726016.409999996</v>
          </cell>
        </row>
        <row r="2540">
          <cell r="B2540">
            <v>109058</v>
          </cell>
          <cell r="C2540" t="str">
            <v>Recovery Multi Family Lns                                   109058</v>
          </cell>
          <cell r="D2540">
            <v>-28410075.82</v>
          </cell>
          <cell r="E2540">
            <v>-28410075.82</v>
          </cell>
          <cell r="F2540">
            <v>0</v>
          </cell>
          <cell r="G2540">
            <v>0</v>
          </cell>
          <cell r="H2540">
            <v>0</v>
          </cell>
          <cell r="I2540">
            <v>0</v>
          </cell>
          <cell r="J2540">
            <v>0</v>
          </cell>
          <cell r="K2540">
            <v>-28410075.82</v>
          </cell>
        </row>
        <row r="2541">
          <cell r="B2541" t="str">
            <v>R_C4c_RIB_1e2_REC</v>
          </cell>
          <cell r="C2541" t="str">
            <v>Other Non-Farm Non-Resi                                     R_C4c_RIB_1e2_REC</v>
          </cell>
          <cell r="D2541">
            <v>-28410075.82</v>
          </cell>
          <cell r="E2541">
            <v>-28410075.82</v>
          </cell>
          <cell r="F2541">
            <v>0</v>
          </cell>
          <cell r="G2541">
            <v>0</v>
          </cell>
          <cell r="H2541">
            <v>0</v>
          </cell>
          <cell r="I2541">
            <v>0</v>
          </cell>
          <cell r="J2541">
            <v>0</v>
          </cell>
          <cell r="K2541">
            <v>-28410075.82</v>
          </cell>
        </row>
        <row r="2542">
          <cell r="B2542" t="str">
            <v>R_C4c_RIB_1f_REC</v>
          </cell>
          <cell r="C2542" t="str">
            <v>In Foreign Offices                                          R_C4c_RIB_1f_REC</v>
          </cell>
          <cell r="D2542">
            <v>0</v>
          </cell>
          <cell r="E2542">
            <v>0</v>
          </cell>
          <cell r="F2542">
            <v>0</v>
          </cell>
          <cell r="G2542">
            <v>0</v>
          </cell>
          <cell r="H2542">
            <v>0</v>
          </cell>
          <cell r="I2542">
            <v>0</v>
          </cell>
          <cell r="J2542">
            <v>0</v>
          </cell>
          <cell r="K2542">
            <v>0</v>
          </cell>
        </row>
        <row r="2543">
          <cell r="B2543" t="str">
            <v>R_C4c_RIB_2a_REC</v>
          </cell>
          <cell r="C2543" t="str">
            <v>Loans To Dep Inst- To U.S. Banks                            R_C4c_RIB_2a_REC</v>
          </cell>
          <cell r="D2543">
            <v>0</v>
          </cell>
          <cell r="E2543">
            <v>0</v>
          </cell>
          <cell r="F2543">
            <v>0</v>
          </cell>
          <cell r="G2543">
            <v>0</v>
          </cell>
          <cell r="H2543">
            <v>0</v>
          </cell>
          <cell r="I2543">
            <v>0</v>
          </cell>
          <cell r="J2543">
            <v>0</v>
          </cell>
          <cell r="K2543">
            <v>0</v>
          </cell>
        </row>
        <row r="2544">
          <cell r="B2544" t="str">
            <v>R_C4c_RIB_2b_REC</v>
          </cell>
          <cell r="C2544" t="str">
            <v>Loans To Dep Inst- To Foreign Banks                         R_C4c_RIB_2b_REC</v>
          </cell>
          <cell r="D2544">
            <v>0</v>
          </cell>
          <cell r="E2544">
            <v>0</v>
          </cell>
          <cell r="F2544">
            <v>0</v>
          </cell>
          <cell r="G2544">
            <v>0</v>
          </cell>
          <cell r="H2544">
            <v>0</v>
          </cell>
          <cell r="I2544">
            <v>0</v>
          </cell>
          <cell r="J2544">
            <v>0</v>
          </cell>
          <cell r="K2544">
            <v>0</v>
          </cell>
        </row>
        <row r="2545">
          <cell r="B2545" t="str">
            <v>R_C4c_RIB_3_REC</v>
          </cell>
          <cell r="C2545" t="str">
            <v>To Finance Agri Production And Othe                         R_C4c_RIB_3_REC</v>
          </cell>
          <cell r="D2545">
            <v>0</v>
          </cell>
          <cell r="E2545">
            <v>0</v>
          </cell>
          <cell r="F2545">
            <v>0</v>
          </cell>
          <cell r="G2545">
            <v>0</v>
          </cell>
          <cell r="H2545">
            <v>0</v>
          </cell>
          <cell r="I2545">
            <v>0</v>
          </cell>
          <cell r="J2545">
            <v>0</v>
          </cell>
          <cell r="K2545">
            <v>0</v>
          </cell>
        </row>
        <row r="2546">
          <cell r="B2546">
            <v>129042</v>
          </cell>
          <cell r="C2546" t="str">
            <v>Recovery - Comm Deposits                                    129042</v>
          </cell>
          <cell r="D2546">
            <v>-3301820.25</v>
          </cell>
          <cell r="E2546">
            <v>-3301820.25</v>
          </cell>
          <cell r="F2546">
            <v>0</v>
          </cell>
          <cell r="G2546">
            <v>0</v>
          </cell>
          <cell r="H2546">
            <v>0</v>
          </cell>
          <cell r="I2546">
            <v>0</v>
          </cell>
          <cell r="J2546">
            <v>0</v>
          </cell>
          <cell r="K2546">
            <v>-3301820.25</v>
          </cell>
        </row>
        <row r="2547">
          <cell r="B2547">
            <v>129050</v>
          </cell>
          <cell r="C2547" t="str">
            <v>Res Recovery Commer Pic                                     129050</v>
          </cell>
          <cell r="D2547">
            <v>-20566127.68</v>
          </cell>
          <cell r="E2547">
            <v>-20566127.68</v>
          </cell>
          <cell r="F2547">
            <v>0</v>
          </cell>
          <cell r="G2547">
            <v>0</v>
          </cell>
          <cell r="H2547">
            <v>0</v>
          </cell>
          <cell r="I2547">
            <v>0</v>
          </cell>
          <cell r="J2547">
            <v>0</v>
          </cell>
          <cell r="K2547">
            <v>-20566127.68</v>
          </cell>
        </row>
        <row r="2548">
          <cell r="B2548">
            <v>129060</v>
          </cell>
          <cell r="C2548" t="str">
            <v>Res Recovery Commercial                                     129060</v>
          </cell>
          <cell r="D2548">
            <v>-138655847.39000002</v>
          </cell>
          <cell r="E2548">
            <v>-138655847.39000002</v>
          </cell>
          <cell r="F2548">
            <v>0</v>
          </cell>
          <cell r="G2548">
            <v>0</v>
          </cell>
          <cell r="H2548">
            <v>0</v>
          </cell>
          <cell r="I2548">
            <v>0</v>
          </cell>
          <cell r="J2548">
            <v>0</v>
          </cell>
          <cell r="K2548">
            <v>-138655847.39000002</v>
          </cell>
        </row>
        <row r="2549">
          <cell r="B2549">
            <v>129150</v>
          </cell>
          <cell r="C2549" t="str">
            <v>Res Recover Commer Ldgr-6                                   129150</v>
          </cell>
          <cell r="D2549">
            <v>-44378.07</v>
          </cell>
          <cell r="E2549">
            <v>-44378.07</v>
          </cell>
          <cell r="F2549">
            <v>0</v>
          </cell>
          <cell r="G2549">
            <v>0</v>
          </cell>
          <cell r="H2549">
            <v>0</v>
          </cell>
          <cell r="I2549">
            <v>0</v>
          </cell>
          <cell r="J2549">
            <v>0</v>
          </cell>
          <cell r="K2549">
            <v>-44378.07</v>
          </cell>
        </row>
        <row r="2550">
          <cell r="B2550">
            <v>129430</v>
          </cell>
          <cell r="C2550" t="str">
            <v>Chrysler Cap Dfp Recoveries                                 129430</v>
          </cell>
          <cell r="D2550">
            <v>0</v>
          </cell>
          <cell r="E2550">
            <v>0</v>
          </cell>
          <cell r="F2550">
            <v>0</v>
          </cell>
          <cell r="G2550">
            <v>0</v>
          </cell>
          <cell r="H2550">
            <v>0</v>
          </cell>
          <cell r="I2550">
            <v>0</v>
          </cell>
          <cell r="J2550">
            <v>0</v>
          </cell>
          <cell r="K2550">
            <v>0</v>
          </cell>
        </row>
        <row r="2551">
          <cell r="B2551">
            <v>129431</v>
          </cell>
          <cell r="C2551" t="str">
            <v>Chrysler Cap C&amp;I Recoveries                                 129431</v>
          </cell>
          <cell r="D2551">
            <v>0</v>
          </cell>
          <cell r="E2551">
            <v>0</v>
          </cell>
          <cell r="F2551">
            <v>0</v>
          </cell>
          <cell r="G2551">
            <v>0</v>
          </cell>
          <cell r="H2551">
            <v>0</v>
          </cell>
          <cell r="I2551">
            <v>0</v>
          </cell>
          <cell r="J2551">
            <v>0</v>
          </cell>
          <cell r="K2551">
            <v>0</v>
          </cell>
        </row>
        <row r="2552">
          <cell r="B2552" t="str">
            <v>R_C4c_RIB_4a_REC</v>
          </cell>
          <cell r="C2552" t="str">
            <v>C&amp;I Loans                                                   R_C4c_RIB_4a_REC</v>
          </cell>
          <cell r="D2552">
            <v>-162568173.39000002</v>
          </cell>
          <cell r="E2552">
            <v>-162568173.39000002</v>
          </cell>
          <cell r="F2552">
            <v>0</v>
          </cell>
          <cell r="G2552">
            <v>0</v>
          </cell>
          <cell r="H2552">
            <v>0</v>
          </cell>
          <cell r="I2552">
            <v>0</v>
          </cell>
          <cell r="J2552">
            <v>0</v>
          </cell>
          <cell r="K2552">
            <v>-162568173.39000002</v>
          </cell>
        </row>
        <row r="2553">
          <cell r="B2553" t="str">
            <v>R_C4c_RIB_4b_REC</v>
          </cell>
          <cell r="C2553" t="str">
            <v>C&amp;I Loans- To Non-U.S. Addressees                           R_C4c_RIB_4b_REC</v>
          </cell>
          <cell r="D2553">
            <v>0</v>
          </cell>
          <cell r="E2553">
            <v>0</v>
          </cell>
          <cell r="F2553">
            <v>0</v>
          </cell>
          <cell r="G2553">
            <v>0</v>
          </cell>
          <cell r="H2553">
            <v>0</v>
          </cell>
          <cell r="I2553">
            <v>0</v>
          </cell>
          <cell r="J2553">
            <v>0</v>
          </cell>
          <cell r="K2553">
            <v>0</v>
          </cell>
        </row>
        <row r="2554">
          <cell r="B2554">
            <v>129260</v>
          </cell>
          <cell r="C2554" t="str">
            <v>Consumer Cc - Recoveries                                    129260</v>
          </cell>
          <cell r="D2554">
            <v>-2389166.15</v>
          </cell>
          <cell r="E2554">
            <v>-2389166.15</v>
          </cell>
          <cell r="F2554">
            <v>0</v>
          </cell>
          <cell r="G2554">
            <v>0</v>
          </cell>
          <cell r="H2554">
            <v>0</v>
          </cell>
          <cell r="I2554">
            <v>0</v>
          </cell>
          <cell r="J2554">
            <v>0</v>
          </cell>
          <cell r="K2554">
            <v>-2389166.15</v>
          </cell>
        </row>
        <row r="2555">
          <cell r="B2555" t="str">
            <v>R_C4c_RIB_5a_REC</v>
          </cell>
          <cell r="C2555" t="str">
            <v>Credit Cards                                                R_C4c_RIB_5a_REC</v>
          </cell>
          <cell r="D2555">
            <v>-2389166.15</v>
          </cell>
          <cell r="E2555">
            <v>-2389166.15</v>
          </cell>
          <cell r="F2555">
            <v>0</v>
          </cell>
          <cell r="G2555">
            <v>0</v>
          </cell>
          <cell r="H2555">
            <v>0</v>
          </cell>
          <cell r="I2555">
            <v>0</v>
          </cell>
          <cell r="J2555">
            <v>0</v>
          </cell>
          <cell r="K2555">
            <v>-2389166.15</v>
          </cell>
        </row>
        <row r="2556">
          <cell r="B2556">
            <v>106970</v>
          </cell>
          <cell r="C2556" t="str">
            <v>Mx-Drive Recoveries                                         106970</v>
          </cell>
          <cell r="D2556">
            <v>-4469140.46</v>
          </cell>
          <cell r="E2556">
            <v>-4469140.46</v>
          </cell>
          <cell r="F2556">
            <v>0</v>
          </cell>
          <cell r="G2556">
            <v>0</v>
          </cell>
          <cell r="H2556">
            <v>0</v>
          </cell>
          <cell r="I2556">
            <v>0</v>
          </cell>
          <cell r="J2556">
            <v>0</v>
          </cell>
          <cell r="K2556">
            <v>-4469140.46</v>
          </cell>
        </row>
        <row r="2557">
          <cell r="B2557">
            <v>106971</v>
          </cell>
          <cell r="C2557" t="str">
            <v>Contra Mx-Drive Recovery                                    106971</v>
          </cell>
          <cell r="D2557">
            <v>4469140.46</v>
          </cell>
          <cell r="E2557">
            <v>4469140.46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4469140.46</v>
          </cell>
        </row>
        <row r="2558">
          <cell r="B2558">
            <v>109085</v>
          </cell>
          <cell r="C2558" t="str">
            <v>Res Rec Auto/Mob Home                                       109085</v>
          </cell>
          <cell r="D2558">
            <v>-17732.02</v>
          </cell>
          <cell r="E2558">
            <v>-17732.02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-17732.02</v>
          </cell>
        </row>
        <row r="2559">
          <cell r="B2559">
            <v>109170</v>
          </cell>
          <cell r="C2559" t="str">
            <v>Drive Recoveries                                            109170</v>
          </cell>
          <cell r="D2559">
            <v>-98366176.120000005</v>
          </cell>
          <cell r="E2559">
            <v>-98366176.120000005</v>
          </cell>
          <cell r="F2559">
            <v>0</v>
          </cell>
          <cell r="G2559">
            <v>0</v>
          </cell>
          <cell r="H2559">
            <v>0</v>
          </cell>
          <cell r="I2559">
            <v>0</v>
          </cell>
          <cell r="J2559">
            <v>0</v>
          </cell>
          <cell r="K2559">
            <v>-98366176.120000005</v>
          </cell>
        </row>
        <row r="2560">
          <cell r="B2560">
            <v>129061</v>
          </cell>
          <cell r="C2560" t="str">
            <v>Res Recovery Auto Loans                                     129061</v>
          </cell>
          <cell r="D2560">
            <v>-219824256.25</v>
          </cell>
          <cell r="E2560">
            <v>-219824256.25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-219824256.25</v>
          </cell>
        </row>
        <row r="2561">
          <cell r="B2561">
            <v>129075</v>
          </cell>
          <cell r="C2561" t="str">
            <v>Securitized Auto Recov Re                                   129075</v>
          </cell>
          <cell r="D2561">
            <v>-29567700</v>
          </cell>
          <cell r="E2561">
            <v>-29567700</v>
          </cell>
          <cell r="F2561">
            <v>0</v>
          </cell>
          <cell r="G2561">
            <v>0</v>
          </cell>
          <cell r="H2561">
            <v>0</v>
          </cell>
          <cell r="I2561">
            <v>0</v>
          </cell>
          <cell r="J2561">
            <v>0</v>
          </cell>
          <cell r="K2561">
            <v>-29567700</v>
          </cell>
        </row>
        <row r="2562">
          <cell r="B2562" t="str">
            <v>R_C4c_RIB_5b_REC</v>
          </cell>
          <cell r="C2562" t="str">
            <v>Automobile Loans                                            R_C4c_RIB_5b_REC</v>
          </cell>
          <cell r="D2562">
            <v>-347775864.38999999</v>
          </cell>
          <cell r="E2562">
            <v>-347775864.38999999</v>
          </cell>
          <cell r="F2562">
            <v>0</v>
          </cell>
          <cell r="G2562">
            <v>0</v>
          </cell>
          <cell r="H2562">
            <v>0</v>
          </cell>
          <cell r="I2562">
            <v>0</v>
          </cell>
          <cell r="J2562">
            <v>0</v>
          </cell>
          <cell r="K2562">
            <v>-347775864.38999999</v>
          </cell>
        </row>
        <row r="2563">
          <cell r="B2563">
            <v>109099</v>
          </cell>
          <cell r="C2563" t="str">
            <v>Res Rec Other                                               109099</v>
          </cell>
          <cell r="D2563">
            <v>-12897.93</v>
          </cell>
          <cell r="E2563">
            <v>-12897.93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-12897.93</v>
          </cell>
        </row>
        <row r="2564">
          <cell r="B2564">
            <v>129041</v>
          </cell>
          <cell r="C2564" t="str">
            <v>Recovery - Retail Deposit                                   129041</v>
          </cell>
          <cell r="D2564">
            <v>-19483989.52</v>
          </cell>
          <cell r="E2564">
            <v>-19483989.52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-19483989.52</v>
          </cell>
        </row>
        <row r="2565">
          <cell r="B2565">
            <v>129052</v>
          </cell>
          <cell r="C2565" t="str">
            <v>Res Rec Oth Consumer Pic                                    129052</v>
          </cell>
          <cell r="D2565">
            <v>-3940438.05</v>
          </cell>
          <cell r="E2565">
            <v>-3940438.05</v>
          </cell>
          <cell r="F2565">
            <v>0</v>
          </cell>
          <cell r="G2565">
            <v>0</v>
          </cell>
          <cell r="H2565">
            <v>0</v>
          </cell>
          <cell r="I2565">
            <v>0</v>
          </cell>
          <cell r="J2565">
            <v>0</v>
          </cell>
          <cell r="K2565">
            <v>-3940438.05</v>
          </cell>
        </row>
        <row r="2566">
          <cell r="B2566">
            <v>129062</v>
          </cell>
          <cell r="C2566" t="str">
            <v>Res Recovery Other Consum                                   129062</v>
          </cell>
          <cell r="D2566">
            <v>-15708559.789999999</v>
          </cell>
          <cell r="E2566">
            <v>-15708559.789999999</v>
          </cell>
          <cell r="F2566">
            <v>0</v>
          </cell>
          <cell r="G2566">
            <v>0</v>
          </cell>
          <cell r="H2566">
            <v>0</v>
          </cell>
          <cell r="I2566">
            <v>0</v>
          </cell>
          <cell r="J2566">
            <v>0</v>
          </cell>
          <cell r="K2566">
            <v>-15708559.789999999</v>
          </cell>
        </row>
        <row r="2567">
          <cell r="B2567">
            <v>129066</v>
          </cell>
          <cell r="C2567" t="str">
            <v>Res Rec Indirect Other                                      129066</v>
          </cell>
          <cell r="D2567">
            <v>-8396713.3399999999</v>
          </cell>
          <cell r="E2567">
            <v>-8396713.3399999999</v>
          </cell>
          <cell r="F2567">
            <v>0</v>
          </cell>
          <cell r="G2567">
            <v>0</v>
          </cell>
          <cell r="H2567">
            <v>0</v>
          </cell>
          <cell r="I2567">
            <v>0</v>
          </cell>
          <cell r="J2567">
            <v>0</v>
          </cell>
          <cell r="K2567">
            <v>-8396713.3399999999</v>
          </cell>
        </row>
        <row r="2568">
          <cell r="B2568" t="str">
            <v>R_C4c_RIB_5c_REC</v>
          </cell>
          <cell r="C2568" t="str">
            <v>Other Consumer Loans                                        R_C4c_RIB_5c_REC</v>
          </cell>
          <cell r="D2568">
            <v>-47542598.629999995</v>
          </cell>
          <cell r="E2568">
            <v>-47542598.629999995</v>
          </cell>
          <cell r="F2568">
            <v>0</v>
          </cell>
          <cell r="G2568">
            <v>0</v>
          </cell>
          <cell r="H2568">
            <v>0</v>
          </cell>
          <cell r="I2568">
            <v>0</v>
          </cell>
          <cell r="J2568">
            <v>0</v>
          </cell>
          <cell r="K2568">
            <v>-47542598.629999995</v>
          </cell>
        </row>
        <row r="2569">
          <cell r="B2569" t="str">
            <v>R_C4c_RIB_6_REC</v>
          </cell>
          <cell r="C2569" t="str">
            <v>To Foreign Govts And Official Inst                          R_C4c_RIB_6_REC</v>
          </cell>
          <cell r="D2569">
            <v>0</v>
          </cell>
          <cell r="E2569">
            <v>0</v>
          </cell>
          <cell r="F2569">
            <v>0</v>
          </cell>
          <cell r="G2569">
            <v>0</v>
          </cell>
          <cell r="H2569">
            <v>0</v>
          </cell>
          <cell r="I2569">
            <v>0</v>
          </cell>
          <cell r="J2569">
            <v>0</v>
          </cell>
          <cell r="K2569">
            <v>0</v>
          </cell>
        </row>
        <row r="2570">
          <cell r="B2570" t="str">
            <v>R_C4c_RIB_7_REC</v>
          </cell>
          <cell r="C2570" t="str">
            <v>All Other Loans                                             R_C4c_RIB_7_REC</v>
          </cell>
          <cell r="D2570">
            <v>0</v>
          </cell>
          <cell r="E2570">
            <v>0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</row>
        <row r="2571">
          <cell r="B2571" t="str">
            <v>R_C4c_RIB_8a_REC</v>
          </cell>
          <cell r="C2571" t="str">
            <v>Leases To Individuals                                       R_C4c_RIB_8a_REC</v>
          </cell>
          <cell r="D2571">
            <v>0</v>
          </cell>
          <cell r="E2571">
            <v>0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</row>
        <row r="2572">
          <cell r="B2572" t="str">
            <v>R_C4c_RIB_8b_REC</v>
          </cell>
          <cell r="C2572" t="str">
            <v>All Other Leases                                            R_C4c_RIB_8b_REC</v>
          </cell>
          <cell r="D2572">
            <v>0</v>
          </cell>
          <cell r="E2572">
            <v>0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</row>
        <row r="2573">
          <cell r="B2573" t="str">
            <v>R_C4c_RIB_4605_REC</v>
          </cell>
          <cell r="C2573" t="str">
            <v>Loan Recovery                                               R_C4c_RIB_4605_REC</v>
          </cell>
          <cell r="D2573">
            <v>-734690319.08999991</v>
          </cell>
          <cell r="E2573">
            <v>-734690319.08999991</v>
          </cell>
          <cell r="F2573">
            <v>0</v>
          </cell>
          <cell r="G2573">
            <v>0</v>
          </cell>
          <cell r="H2573">
            <v>0</v>
          </cell>
          <cell r="I2573">
            <v>0</v>
          </cell>
          <cell r="J2573">
            <v>0</v>
          </cell>
          <cell r="K2573">
            <v>-734690319.08999991</v>
          </cell>
        </row>
        <row r="2574">
          <cell r="B2574">
            <v>109756</v>
          </cell>
          <cell r="C2574" t="str">
            <v>C-Off 1-4 Fam Constr Afs                                    109756</v>
          </cell>
          <cell r="D2574">
            <v>4292819.1100000003</v>
          </cell>
          <cell r="E2574">
            <v>4292819.1100000003</v>
          </cell>
          <cell r="F2574">
            <v>0</v>
          </cell>
          <cell r="G2574">
            <v>0</v>
          </cell>
          <cell r="H2574">
            <v>0</v>
          </cell>
          <cell r="I2574">
            <v>0</v>
          </cell>
          <cell r="J2574">
            <v>0</v>
          </cell>
          <cell r="K2574">
            <v>4292819.1100000003</v>
          </cell>
        </row>
        <row r="2575">
          <cell r="B2575" t="str">
            <v>R_C4c_RIB_1a1_CO</v>
          </cell>
          <cell r="C2575" t="str">
            <v>1-4 Resi Const Loans                                        R_C4c_RIB_1a1_CO</v>
          </cell>
          <cell r="D2575">
            <v>4292819.1100000003</v>
          </cell>
          <cell r="E2575">
            <v>4292819.1100000003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4292819.1100000003</v>
          </cell>
        </row>
        <row r="2576">
          <cell r="B2576" t="str">
            <v>R_C4c_RIB_1a2_CO</v>
          </cell>
          <cell r="C2576" t="str">
            <v>Other Const And Land Loans                                  R_C4c_RIB_1a2_CO</v>
          </cell>
          <cell r="D2576">
            <v>0</v>
          </cell>
          <cell r="E2576">
            <v>0</v>
          </cell>
          <cell r="F2576">
            <v>0</v>
          </cell>
          <cell r="G2576">
            <v>0</v>
          </cell>
          <cell r="H2576">
            <v>0</v>
          </cell>
          <cell r="I2576">
            <v>0</v>
          </cell>
          <cell r="J2576">
            <v>0</v>
          </cell>
          <cell r="K2576">
            <v>0</v>
          </cell>
        </row>
        <row r="2577">
          <cell r="B2577" t="str">
            <v>R_C4c_RIB_1b_CO</v>
          </cell>
          <cell r="C2577" t="str">
            <v>Secured By Farmland                                         R_C4c_RIB_1b_CO</v>
          </cell>
          <cell r="D2577">
            <v>0</v>
          </cell>
          <cell r="E2577">
            <v>0</v>
          </cell>
          <cell r="F2577">
            <v>0</v>
          </cell>
          <cell r="G2577">
            <v>0</v>
          </cell>
          <cell r="H2577">
            <v>0</v>
          </cell>
          <cell r="I2577">
            <v>0</v>
          </cell>
          <cell r="J2577">
            <v>0</v>
          </cell>
          <cell r="K2577">
            <v>0</v>
          </cell>
        </row>
        <row r="2578">
          <cell r="B2578">
            <v>109002</v>
          </cell>
          <cell r="C2578" t="str">
            <v>Res He - Revolving                                          109002</v>
          </cell>
          <cell r="D2578">
            <v>150986305.68000001</v>
          </cell>
          <cell r="E2578">
            <v>150986305.68000001</v>
          </cell>
          <cell r="F2578">
            <v>0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150986305.68000001</v>
          </cell>
        </row>
        <row r="2579">
          <cell r="B2579">
            <v>109022</v>
          </cell>
          <cell r="C2579" t="str">
            <v>Res Chgoff He Revolv Pic                                    109022</v>
          </cell>
          <cell r="D2579">
            <v>7937401.4900000002</v>
          </cell>
          <cell r="E2579">
            <v>7937401.4900000002</v>
          </cell>
          <cell r="F2579">
            <v>0</v>
          </cell>
          <cell r="G2579">
            <v>0</v>
          </cell>
          <cell r="H2579">
            <v>0</v>
          </cell>
          <cell r="I2579">
            <v>0</v>
          </cell>
          <cell r="J2579">
            <v>0</v>
          </cell>
          <cell r="K2579">
            <v>7937401.4900000002</v>
          </cell>
        </row>
        <row r="2580">
          <cell r="B2580" t="str">
            <v>R_C4c_RIB_1c1_CO</v>
          </cell>
          <cell r="C2580" t="str">
            <v>Revolving 1-4 Resi Loc                                      R_C4c_RIB_1c1_CO</v>
          </cell>
          <cell r="D2580">
            <v>158923707.17000002</v>
          </cell>
          <cell r="E2580">
            <v>158923707.17000002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158923707.17000002</v>
          </cell>
        </row>
        <row r="2581">
          <cell r="B2581">
            <v>108001</v>
          </cell>
          <cell r="C2581" t="str">
            <v>Res 1 Lien He-Closed End                                    108001</v>
          </cell>
          <cell r="D2581">
            <v>25969323.129999999</v>
          </cell>
          <cell r="E2581">
            <v>25969323.129999999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25969323.129999999</v>
          </cell>
        </row>
        <row r="2582">
          <cell r="B2582">
            <v>108004</v>
          </cell>
          <cell r="C2582" t="str">
            <v>Res Chgoff 1 Lien Hltv 90                                   108004</v>
          </cell>
          <cell r="D2582">
            <v>2953732.22</v>
          </cell>
          <cell r="E2582">
            <v>2953732.22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2953732.22</v>
          </cell>
        </row>
        <row r="2583">
          <cell r="B2583">
            <v>108006</v>
          </cell>
          <cell r="C2583" t="str">
            <v>Res 1 Lien Hltv Gt 100                                      108006</v>
          </cell>
          <cell r="D2583">
            <v>6192236.1200000001</v>
          </cell>
          <cell r="E2583">
            <v>6192236.1200000001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6192236.1200000001</v>
          </cell>
        </row>
        <row r="2584">
          <cell r="B2584">
            <v>108021</v>
          </cell>
          <cell r="C2584" t="str">
            <v>Res Chgoff 1 Lien He Pic                                    108021</v>
          </cell>
          <cell r="D2584">
            <v>1560218.32</v>
          </cell>
          <cell r="E2584">
            <v>1560218.32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1560218.32</v>
          </cell>
        </row>
        <row r="2585">
          <cell r="B2585">
            <v>108024</v>
          </cell>
          <cell r="C2585" t="str">
            <v>Res 1 Lien Hltv Gt 90                                       108024</v>
          </cell>
          <cell r="D2585">
            <v>38669.83</v>
          </cell>
          <cell r="E2585">
            <v>38669.83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38669.83</v>
          </cell>
        </row>
        <row r="2586">
          <cell r="B2586">
            <v>109000</v>
          </cell>
          <cell r="C2586" t="str">
            <v>Reserve Res 1-4 Fam Mtg                                     109000</v>
          </cell>
          <cell r="D2586">
            <v>466379801.67000002</v>
          </cell>
          <cell r="E2586">
            <v>466379801.67000002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466379801.67000002</v>
          </cell>
        </row>
        <row r="2587">
          <cell r="B2587">
            <v>109004</v>
          </cell>
          <cell r="C2587" t="str">
            <v>Res Hltv Gt 90                                              109004</v>
          </cell>
          <cell r="D2587">
            <v>68808256.800000012</v>
          </cell>
          <cell r="E2587">
            <v>68808256.800000012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68808256.800000012</v>
          </cell>
        </row>
        <row r="2588">
          <cell r="B2588">
            <v>109006</v>
          </cell>
          <cell r="C2588" t="str">
            <v>Res Hltv Gt 100                                             109006</v>
          </cell>
          <cell r="D2588">
            <v>38222023.289999999</v>
          </cell>
          <cell r="E2588">
            <v>38222023.289999999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38222023.289999999</v>
          </cell>
        </row>
        <row r="2589">
          <cell r="B2589">
            <v>109009</v>
          </cell>
          <cell r="C2589" t="str">
            <v>C\O Held For Sale Firsts                                    109009</v>
          </cell>
          <cell r="D2589">
            <v>22407436.27</v>
          </cell>
          <cell r="E2589">
            <v>22407436.27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22407436.27</v>
          </cell>
        </row>
        <row r="2590">
          <cell r="B2590">
            <v>109024</v>
          </cell>
          <cell r="C2590" t="str">
            <v>Res Chgoff Hltv 90                                          109024</v>
          </cell>
          <cell r="D2590">
            <v>673772.7</v>
          </cell>
          <cell r="E2590">
            <v>673772.7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673772.7</v>
          </cell>
        </row>
        <row r="2591">
          <cell r="B2591">
            <v>109026</v>
          </cell>
          <cell r="C2591" t="str">
            <v>Res Chgoff Hltv 100                                         109026</v>
          </cell>
          <cell r="D2591">
            <v>173202.28</v>
          </cell>
          <cell r="E2591">
            <v>173202.28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173202.28</v>
          </cell>
        </row>
        <row r="2592">
          <cell r="B2592">
            <v>109121</v>
          </cell>
          <cell r="C2592" t="str">
            <v>Res C-Off He Lns 1st L                                      109121</v>
          </cell>
          <cell r="D2592">
            <v>75425</v>
          </cell>
          <cell r="E2592">
            <v>75425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75425</v>
          </cell>
        </row>
        <row r="2593">
          <cell r="B2593">
            <v>109757</v>
          </cell>
          <cell r="C2593" t="str">
            <v>C-Off 1-4 Fam Perm Afs                                      109757</v>
          </cell>
          <cell r="D2593">
            <v>3061446.22</v>
          </cell>
          <cell r="E2593">
            <v>3061446.22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3061446.22</v>
          </cell>
        </row>
        <row r="2594">
          <cell r="B2594" t="str">
            <v>R_C4c_RIB_1c2a_CO</v>
          </cell>
          <cell r="C2594" t="str">
            <v>Secured By First Liens                                      R_C4c_RIB_1c2a_CO</v>
          </cell>
          <cell r="D2594">
            <v>636515543.85000002</v>
          </cell>
          <cell r="E2594">
            <v>636515543.85000002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636515543.85000002</v>
          </cell>
        </row>
        <row r="2595">
          <cell r="B2595">
            <v>108121</v>
          </cell>
          <cell r="C2595" t="str">
            <v>Res C-Off He Lns 2nd L                                      108121</v>
          </cell>
          <cell r="D2595">
            <v>27420036.059999999</v>
          </cell>
          <cell r="E2595">
            <v>27420036.059999999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27420036.059999999</v>
          </cell>
        </row>
        <row r="2596">
          <cell r="B2596">
            <v>109001</v>
          </cell>
          <cell r="C2596" t="str">
            <v>Res He - Closed End                                         109001</v>
          </cell>
          <cell r="D2596">
            <v>473728833.63</v>
          </cell>
          <cell r="E2596">
            <v>473728833.63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473728833.63</v>
          </cell>
        </row>
        <row r="2597">
          <cell r="B2597">
            <v>109007</v>
          </cell>
          <cell r="C2597" t="str">
            <v>C\O Held For Sale Seconds                                   109007</v>
          </cell>
          <cell r="D2597">
            <v>34775386.289999999</v>
          </cell>
          <cell r="E2597">
            <v>34775386.289999999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34775386.289999999</v>
          </cell>
        </row>
        <row r="2598">
          <cell r="B2598">
            <v>109021</v>
          </cell>
          <cell r="C2598" t="str">
            <v>Res Chgoff He Closed Pic                                    109021</v>
          </cell>
          <cell r="D2598">
            <v>4839266.9000000004</v>
          </cell>
          <cell r="E2598">
            <v>4839266.9000000004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4839266.9000000004</v>
          </cell>
        </row>
        <row r="2599">
          <cell r="B2599">
            <v>109124</v>
          </cell>
          <cell r="C2599" t="str">
            <v>Res C-Off He Hltv 90                                        109124</v>
          </cell>
          <cell r="D2599">
            <v>842372.07</v>
          </cell>
          <cell r="E2599">
            <v>842372.07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842372.07</v>
          </cell>
        </row>
        <row r="2600">
          <cell r="B2600">
            <v>109126</v>
          </cell>
          <cell r="C2600" t="str">
            <v>Res Chgoff Hltv 100+                                        109126</v>
          </cell>
          <cell r="D2600">
            <v>112524</v>
          </cell>
          <cell r="E2600">
            <v>112524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112524</v>
          </cell>
        </row>
        <row r="2601">
          <cell r="B2601">
            <v>109571</v>
          </cell>
          <cell r="C2601" t="str">
            <v>Chg Off Hud T 1-I/L 071                                     109571</v>
          </cell>
          <cell r="D2601">
            <v>145235.54</v>
          </cell>
          <cell r="E2601">
            <v>145235.54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145235.54</v>
          </cell>
        </row>
        <row r="2602">
          <cell r="B2602" t="str">
            <v>R_C4c_RIB_1c2b_CO</v>
          </cell>
          <cell r="C2602" t="str">
            <v>Secured By Junior Liens                                     R_C4c_RIB_1c2b_CO</v>
          </cell>
          <cell r="D2602">
            <v>541863654.49000001</v>
          </cell>
          <cell r="E2602">
            <v>541863654.49000001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541863654.49000001</v>
          </cell>
        </row>
        <row r="2603">
          <cell r="B2603">
            <v>109008</v>
          </cell>
          <cell r="C2603" t="str">
            <v>Charge-Off Multi Family                                     109008</v>
          </cell>
          <cell r="D2603">
            <v>235414971.09999999</v>
          </cell>
          <cell r="E2603">
            <v>235414971.09999999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235414971.09999999</v>
          </cell>
        </row>
        <row r="2604">
          <cell r="B2604">
            <v>129215</v>
          </cell>
          <cell r="C2604" t="str">
            <v>Fas166 Mf Cmbs C/Os                                         129215</v>
          </cell>
          <cell r="D2604">
            <v>1919479</v>
          </cell>
          <cell r="E2604">
            <v>1919479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1919479</v>
          </cell>
        </row>
        <row r="2605">
          <cell r="B2605" t="str">
            <v>R_C4c_RIB_1d_CO</v>
          </cell>
          <cell r="C2605" t="str">
            <v>Secured By Mf Resi                                          R_C4c_RIB_1d_CO</v>
          </cell>
          <cell r="D2605">
            <v>237334450.09999999</v>
          </cell>
          <cell r="E2605">
            <v>237334450.09999999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237334450.09999999</v>
          </cell>
        </row>
        <row r="2606">
          <cell r="B2606">
            <v>129932</v>
          </cell>
          <cell r="C2606" t="str">
            <v>Chrysler Cap Cre Charge-Offs                                129932</v>
          </cell>
          <cell r="D2606">
            <v>0</v>
          </cell>
          <cell r="E2606">
            <v>0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</row>
        <row r="2607">
          <cell r="B2607" t="str">
            <v>R_C4c_RIB_1e1_CO</v>
          </cell>
          <cell r="C2607" t="str">
            <v>Owner-Occupied Non-Farm Non-Resi                            R_C4c_RIB_1e1_CO</v>
          </cell>
          <cell r="D2607">
            <v>0</v>
          </cell>
          <cell r="E2607">
            <v>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</row>
        <row r="2608">
          <cell r="B2608">
            <v>109003</v>
          </cell>
          <cell r="C2608" t="str">
            <v>Res Comm Re                                                 109003</v>
          </cell>
          <cell r="D2608">
            <v>838569236.38999999</v>
          </cell>
          <cell r="E2608">
            <v>838569236.38999999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838569236.38999999</v>
          </cell>
        </row>
        <row r="2609">
          <cell r="B2609">
            <v>109005</v>
          </cell>
          <cell r="C2609" t="str">
            <v>Res Sub-Prime Cre                                           109005</v>
          </cell>
          <cell r="D2609">
            <v>-2619</v>
          </cell>
          <cell r="E2609">
            <v>-2619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-2619</v>
          </cell>
        </row>
        <row r="2610">
          <cell r="B2610">
            <v>109023</v>
          </cell>
          <cell r="C2610" t="str">
            <v>Chgoff Commercial Re Pic                                    109023</v>
          </cell>
          <cell r="D2610">
            <v>46002865.630000003</v>
          </cell>
          <cell r="E2610">
            <v>46002865.630000003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46002865.630000003</v>
          </cell>
        </row>
        <row r="2611">
          <cell r="B2611">
            <v>129220</v>
          </cell>
          <cell r="C2611" t="str">
            <v>Fas166 Cre Cmbs C/Os                                        129220</v>
          </cell>
          <cell r="D2611">
            <v>325145</v>
          </cell>
          <cell r="E2611">
            <v>325145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325145</v>
          </cell>
        </row>
        <row r="2612">
          <cell r="B2612" t="str">
            <v>R_C4c_RIB_1e2_CO</v>
          </cell>
          <cell r="C2612" t="str">
            <v>Other Non-Farm Non-Resi                                     R_C4c_RIB_1e2_CO</v>
          </cell>
          <cell r="D2612">
            <v>884894628.01999998</v>
          </cell>
          <cell r="E2612">
            <v>884894628.01999998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884894628.01999998</v>
          </cell>
        </row>
        <row r="2613">
          <cell r="B2613" t="str">
            <v>R_C4c_RIB_1f_CO</v>
          </cell>
          <cell r="C2613" t="str">
            <v>In Foreign Offices                                          R_C4c_RIB_1f_CO</v>
          </cell>
          <cell r="D2613">
            <v>0</v>
          </cell>
          <cell r="E2613">
            <v>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</row>
        <row r="2614">
          <cell r="B2614" t="str">
            <v>R_C4c_RIB_2a_CO</v>
          </cell>
          <cell r="C2614" t="str">
            <v>Loans To Dep Inst- To U.S. Banks                            R_C4c_RIB_2a_CO</v>
          </cell>
          <cell r="D2614">
            <v>0</v>
          </cell>
          <cell r="E2614">
            <v>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</row>
        <row r="2615">
          <cell r="B2615" t="str">
            <v>R_C4c_RIB_2b_CO</v>
          </cell>
          <cell r="C2615" t="str">
            <v>Loans To Dep Inst- To Foreign Banks                         R_C4c_RIB_2b_CO</v>
          </cell>
          <cell r="D2615">
            <v>0</v>
          </cell>
          <cell r="E2615">
            <v>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</row>
        <row r="2616">
          <cell r="B2616" t="str">
            <v>R_C4c_RIB_3_CO</v>
          </cell>
          <cell r="C2616" t="str">
            <v>To Finance Agri Production And Othe                         R_C4c_RIB_3_CO</v>
          </cell>
          <cell r="D2616">
            <v>0</v>
          </cell>
          <cell r="E2616">
            <v>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</row>
        <row r="2617">
          <cell r="B2617">
            <v>129020</v>
          </cell>
          <cell r="C2617" t="str">
            <v>Res Chgoff Commer Pic                                       129020</v>
          </cell>
          <cell r="D2617">
            <v>167920784.96000001</v>
          </cell>
          <cell r="E2617">
            <v>167920784.96000001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167920784.96000001</v>
          </cell>
        </row>
        <row r="2618">
          <cell r="B2618">
            <v>129032</v>
          </cell>
          <cell r="C2618" t="str">
            <v>Chargeoffs - Comm Deposit                                   129032</v>
          </cell>
          <cell r="D2618">
            <v>11036748.890000001</v>
          </cell>
          <cell r="E2618">
            <v>11036748.890000001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11036748.890000001</v>
          </cell>
        </row>
        <row r="2619">
          <cell r="B2619">
            <v>129070</v>
          </cell>
          <cell r="C2619" t="str">
            <v>Allowance For Non-Mtg Lns                                   129070</v>
          </cell>
          <cell r="D2619">
            <v>1348351409.21</v>
          </cell>
          <cell r="E2619">
            <v>1348351409.21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1348351409.21</v>
          </cell>
        </row>
        <row r="2620">
          <cell r="B2620">
            <v>129930</v>
          </cell>
          <cell r="C2620" t="str">
            <v>Chrysler Cap Dfp Charge-Offs                                129930</v>
          </cell>
          <cell r="D2620">
            <v>0</v>
          </cell>
          <cell r="E2620">
            <v>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</row>
        <row r="2621">
          <cell r="B2621">
            <v>129931</v>
          </cell>
          <cell r="C2621" t="str">
            <v>Chrysler Cap C&amp;I Charge-Offs                                129931</v>
          </cell>
          <cell r="D2621">
            <v>0</v>
          </cell>
          <cell r="E2621">
            <v>0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</row>
        <row r="2622">
          <cell r="B2622" t="str">
            <v>R_C4c_RIB_4a_CO</v>
          </cell>
          <cell r="C2622" t="str">
            <v>C&amp;I Loans- To U.S. Addressees                               R_C4c_RIB_4a_CO</v>
          </cell>
          <cell r="D2622">
            <v>1527308943.0599999</v>
          </cell>
          <cell r="E2622">
            <v>1527308943.0599999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1527308943.0599999</v>
          </cell>
        </row>
        <row r="2623">
          <cell r="B2623" t="str">
            <v>R_C4c_RIB_4b_CO</v>
          </cell>
          <cell r="C2623" t="str">
            <v>C&amp;I Loans- To Non-U.S. Addressees                           R_C4c_RIB_4b_CO</v>
          </cell>
          <cell r="D2623">
            <v>0</v>
          </cell>
          <cell r="E2623">
            <v>0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</row>
        <row r="2624">
          <cell r="B2624">
            <v>129160</v>
          </cell>
          <cell r="C2624" t="str">
            <v>Consumer Cc -Charge-Offs                                    129160</v>
          </cell>
          <cell r="D2624">
            <v>22295216.920000002</v>
          </cell>
          <cell r="E2624">
            <v>22295216.920000002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22295216.920000002</v>
          </cell>
        </row>
        <row r="2625">
          <cell r="B2625" t="str">
            <v>R_C4c_RIB_5a_CO</v>
          </cell>
          <cell r="C2625" t="str">
            <v>Credit Cards                                                R_C4c_RIB_5a_CO</v>
          </cell>
          <cell r="D2625">
            <v>22295216.920000002</v>
          </cell>
          <cell r="E2625">
            <v>22295216.920000002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22295216.920000002</v>
          </cell>
        </row>
        <row r="2626">
          <cell r="B2626">
            <v>106960</v>
          </cell>
          <cell r="C2626" t="str">
            <v>Mx-Drive Charge Offs                                        106960</v>
          </cell>
          <cell r="D2626">
            <v>7795009.6299999999</v>
          </cell>
          <cell r="E2626">
            <v>7795009.6299999999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7795009.6299999999</v>
          </cell>
        </row>
        <row r="2627">
          <cell r="B2627">
            <v>106961</v>
          </cell>
          <cell r="C2627" t="str">
            <v>Contra Mx-Drive Chrg-Offs                                   106961</v>
          </cell>
          <cell r="D2627">
            <v>-7795009.6299999999</v>
          </cell>
          <cell r="E2627">
            <v>-7795009.6299999999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-7795009.6299999999</v>
          </cell>
        </row>
        <row r="2628">
          <cell r="B2628">
            <v>109160</v>
          </cell>
          <cell r="C2628" t="str">
            <v>Drive Charge Offs                                           109160</v>
          </cell>
          <cell r="D2628">
            <v>232761199.25</v>
          </cell>
          <cell r="E2628">
            <v>232761199.25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232761199.25</v>
          </cell>
        </row>
        <row r="2629">
          <cell r="B2629">
            <v>129071</v>
          </cell>
          <cell r="C2629" t="str">
            <v>Res Auto Loans                                              129071</v>
          </cell>
          <cell r="D2629">
            <v>699223434.92000008</v>
          </cell>
          <cell r="E2629">
            <v>699223434.92000008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699223434.92000008</v>
          </cell>
        </row>
        <row r="2630">
          <cell r="B2630">
            <v>129074</v>
          </cell>
          <cell r="C2630" t="str">
            <v>Securitized Auto Chgoff R                                   129074</v>
          </cell>
          <cell r="D2630">
            <v>63277743.159999996</v>
          </cell>
          <cell r="E2630">
            <v>63277743.159999996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63277743.159999996</v>
          </cell>
        </row>
        <row r="2631">
          <cell r="B2631">
            <v>129078</v>
          </cell>
          <cell r="C2631" t="str">
            <v>Res Chgoff Mv Forgiv Auto                                   129078</v>
          </cell>
          <cell r="D2631">
            <v>597096.43999999994</v>
          </cell>
          <cell r="E2631">
            <v>597096.43999999994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597096.43999999994</v>
          </cell>
        </row>
        <row r="2632">
          <cell r="B2632">
            <v>129085</v>
          </cell>
          <cell r="C2632" t="str">
            <v>Res Chg Off Auto/Mob Home                                   129085</v>
          </cell>
          <cell r="D2632">
            <v>2903519.22</v>
          </cell>
          <cell r="E2632">
            <v>2903519.22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2903519.22</v>
          </cell>
        </row>
        <row r="2633">
          <cell r="B2633">
            <v>129115</v>
          </cell>
          <cell r="C2633" t="str">
            <v>Llr - Write Down - Tdr                                      129115</v>
          </cell>
          <cell r="D2633">
            <v>0</v>
          </cell>
          <cell r="E2633">
            <v>0</v>
          </cell>
          <cell r="F2633">
            <v>50832217.140000001</v>
          </cell>
          <cell r="G2633">
            <v>0</v>
          </cell>
          <cell r="H2633">
            <v>-46329761.609999999</v>
          </cell>
          <cell r="I2633">
            <v>4502455.5300000012</v>
          </cell>
          <cell r="J2633">
            <v>0</v>
          </cell>
          <cell r="K2633">
            <v>4502455.5300000012</v>
          </cell>
        </row>
        <row r="2634">
          <cell r="B2634" t="str">
            <v>R_C4c_RIB_5b_CO</v>
          </cell>
          <cell r="C2634" t="str">
            <v>Automobile Loans                                            R_C4c_RIB_5b_CO</v>
          </cell>
          <cell r="D2634">
            <v>998762992.99000013</v>
          </cell>
          <cell r="E2634">
            <v>998762992.99000013</v>
          </cell>
          <cell r="F2634">
            <v>50832217.140000001</v>
          </cell>
          <cell r="G2634">
            <v>0</v>
          </cell>
          <cell r="H2634">
            <v>-46329761.609999999</v>
          </cell>
          <cell r="I2634">
            <v>4502455.5300000012</v>
          </cell>
          <cell r="J2634">
            <v>0</v>
          </cell>
          <cell r="K2634">
            <v>1003265448.5200001</v>
          </cell>
        </row>
        <row r="2635">
          <cell r="B2635">
            <v>129022</v>
          </cell>
          <cell r="C2635" t="str">
            <v>Res Chgoff Other Cons Pic                                   129022</v>
          </cell>
          <cell r="D2635">
            <v>15538921.949999999</v>
          </cell>
          <cell r="E2635">
            <v>15538921.949999999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15538921.949999999</v>
          </cell>
        </row>
        <row r="2636">
          <cell r="B2636">
            <v>129031</v>
          </cell>
          <cell r="C2636" t="str">
            <v>Charegeoffs - Retail Dep                                    129031</v>
          </cell>
          <cell r="D2636">
            <v>53995166.240000002</v>
          </cell>
          <cell r="E2636">
            <v>53995166.240000002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53995166.240000002</v>
          </cell>
        </row>
        <row r="2637">
          <cell r="B2637">
            <v>129072</v>
          </cell>
          <cell r="C2637" t="str">
            <v>Res Other Consumer Loans                                    129072</v>
          </cell>
          <cell r="D2637">
            <v>32824085.530000001</v>
          </cell>
          <cell r="E2637">
            <v>32824085.530000001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32824085.530000001</v>
          </cell>
        </row>
        <row r="2638">
          <cell r="B2638">
            <v>129076</v>
          </cell>
          <cell r="C2638" t="str">
            <v>Res Chgoff Indirect Other                                   129076</v>
          </cell>
          <cell r="D2638">
            <v>38981428.840000004</v>
          </cell>
          <cell r="E2638">
            <v>38981428.840000004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38981428.840000004</v>
          </cell>
        </row>
        <row r="2639">
          <cell r="B2639">
            <v>129099</v>
          </cell>
          <cell r="C2639" t="str">
            <v>Res Chg Off Other                                           129099</v>
          </cell>
          <cell r="D2639">
            <v>37187489.159999996</v>
          </cell>
          <cell r="E2639">
            <v>37187489.159999996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37187489.159999996</v>
          </cell>
        </row>
        <row r="2640">
          <cell r="B2640" t="str">
            <v>R_C4c_RIB_5c_CO</v>
          </cell>
          <cell r="C2640" t="str">
            <v>Other Consumer Loans                                        R_C4c_RIB_5c_CO</v>
          </cell>
          <cell r="D2640">
            <v>178527091.72</v>
          </cell>
          <cell r="E2640">
            <v>178527091.72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178527091.72</v>
          </cell>
        </row>
        <row r="2641">
          <cell r="B2641" t="str">
            <v>R_C4c_RIB_6_CO</v>
          </cell>
          <cell r="C2641" t="str">
            <v>To Foreign Govts And Official Inst                          R_C4c_RIB_6_CO</v>
          </cell>
          <cell r="D2641">
            <v>0</v>
          </cell>
          <cell r="E2641">
            <v>0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</row>
        <row r="2642">
          <cell r="B2642">
            <v>129025</v>
          </cell>
          <cell r="C2642" t="str">
            <v>Closed Swap Chargeoffs                                      129025</v>
          </cell>
          <cell r="D2642">
            <v>0</v>
          </cell>
          <cell r="E2642">
            <v>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</row>
        <row r="2643">
          <cell r="B2643" t="str">
            <v>R_C4c_RIB_7_CO</v>
          </cell>
          <cell r="C2643" t="str">
            <v>All Other Loans                                             R_C4c_RIB_7_CO</v>
          </cell>
          <cell r="D2643">
            <v>0</v>
          </cell>
          <cell r="E2643">
            <v>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</row>
        <row r="2644">
          <cell r="B2644" t="str">
            <v>R_C4c_RIB_8a_CO</v>
          </cell>
          <cell r="C2644" t="str">
            <v>Leases To Individuals                                       R_C4c_RIB_8a_CO</v>
          </cell>
          <cell r="D2644">
            <v>0</v>
          </cell>
          <cell r="E2644">
            <v>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</row>
        <row r="2645">
          <cell r="B2645" t="str">
            <v>R_C4c_RIB_8b_CO</v>
          </cell>
          <cell r="C2645" t="str">
            <v>All Other Leases                                            R_C4c_RIB_8b_CO</v>
          </cell>
          <cell r="D2645">
            <v>0</v>
          </cell>
          <cell r="E2645">
            <v>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</row>
        <row r="2646">
          <cell r="B2646" t="str">
            <v>R_C4c_RIB_4635_CO</v>
          </cell>
          <cell r="C2646" t="str">
            <v>Loan Chargeoffs                                             R_C4c_RIB_4635_CO</v>
          </cell>
          <cell r="D2646">
            <v>5190719047.4300003</v>
          </cell>
          <cell r="E2646">
            <v>5190719047.4300003</v>
          </cell>
          <cell r="F2646">
            <v>50832217.140000001</v>
          </cell>
          <cell r="G2646">
            <v>0</v>
          </cell>
          <cell r="H2646">
            <v>-46329761.609999999</v>
          </cell>
          <cell r="I2646">
            <v>4502455.5300000012</v>
          </cell>
          <cell r="J2646">
            <v>0</v>
          </cell>
          <cell r="K2646">
            <v>5195221502.96</v>
          </cell>
        </row>
        <row r="2647">
          <cell r="B2647">
            <v>109010</v>
          </cell>
          <cell r="C2647" t="str">
            <v>Spec Reserve Fas 114                                        109010</v>
          </cell>
          <cell r="D2647">
            <v>-218312655.78</v>
          </cell>
          <cell r="E2647">
            <v>-218312655.78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-218312655.78</v>
          </cell>
        </row>
        <row r="2648">
          <cell r="B2648">
            <v>109100</v>
          </cell>
          <cell r="C2648" t="str">
            <v>Allow For Mortgage Loans                                    109100</v>
          </cell>
          <cell r="D2648">
            <v>-2773196676.4000001</v>
          </cell>
          <cell r="E2648">
            <v>-2773196676.4000001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-2773196676.4000001</v>
          </cell>
        </row>
        <row r="2649">
          <cell r="B2649">
            <v>129080</v>
          </cell>
          <cell r="C2649" t="str">
            <v>Spec Res - Non Mort Ln                                      129080</v>
          </cell>
          <cell r="D2649">
            <v>0</v>
          </cell>
          <cell r="E2649">
            <v>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</row>
        <row r="2650">
          <cell r="B2650">
            <v>129100</v>
          </cell>
          <cell r="C2650" t="str">
            <v>Allow For Non Mtg Lns                                       129100</v>
          </cell>
          <cell r="D2650">
            <v>-2289849051.5999999</v>
          </cell>
          <cell r="E2650">
            <v>-2289849051.5999999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-2289849051.5999999</v>
          </cell>
        </row>
        <row r="2651">
          <cell r="B2651">
            <v>129102</v>
          </cell>
          <cell r="C2651" t="str">
            <v>Loan Loss Reserve - Com                                     129102</v>
          </cell>
          <cell r="D2651">
            <v>0</v>
          </cell>
          <cell r="E2651">
            <v>0</v>
          </cell>
          <cell r="F2651">
            <v>-34630879.780000001</v>
          </cell>
          <cell r="G2651">
            <v>0</v>
          </cell>
          <cell r="H2651">
            <v>34630879.780000001</v>
          </cell>
          <cell r="I2651">
            <v>0</v>
          </cell>
          <cell r="J2651">
            <v>0</v>
          </cell>
          <cell r="K2651">
            <v>0</v>
          </cell>
        </row>
        <row r="2652">
          <cell r="B2652">
            <v>129103</v>
          </cell>
          <cell r="C2652" t="str">
            <v>Floor Plan Reserve                                          129103</v>
          </cell>
          <cell r="D2652">
            <v>0</v>
          </cell>
          <cell r="E2652">
            <v>0</v>
          </cell>
          <cell r="F2652">
            <v>-176850</v>
          </cell>
          <cell r="G2652">
            <v>0</v>
          </cell>
          <cell r="H2652">
            <v>0</v>
          </cell>
          <cell r="I2652">
            <v>-176850</v>
          </cell>
          <cell r="J2652">
            <v>0</v>
          </cell>
          <cell r="K2652">
            <v>-176850</v>
          </cell>
        </row>
        <row r="2653">
          <cell r="B2653">
            <v>129104</v>
          </cell>
          <cell r="C2653" t="str">
            <v>Term Debt Reserve                                           129104</v>
          </cell>
          <cell r="D2653">
            <v>0</v>
          </cell>
          <cell r="E2653">
            <v>0</v>
          </cell>
          <cell r="F2653">
            <v>-415000</v>
          </cell>
          <cell r="G2653">
            <v>0</v>
          </cell>
          <cell r="H2653">
            <v>0</v>
          </cell>
          <cell r="I2653">
            <v>-415000</v>
          </cell>
          <cell r="J2653">
            <v>0</v>
          </cell>
          <cell r="K2653">
            <v>-415000</v>
          </cell>
        </row>
        <row r="2654">
          <cell r="B2654">
            <v>129106</v>
          </cell>
          <cell r="C2654" t="str">
            <v>Real Estate Reserve                                         129106</v>
          </cell>
          <cell r="D2654">
            <v>0</v>
          </cell>
          <cell r="E2654">
            <v>0</v>
          </cell>
          <cell r="F2654">
            <v>-86870</v>
          </cell>
          <cell r="G2654">
            <v>0</v>
          </cell>
          <cell r="H2654">
            <v>0</v>
          </cell>
          <cell r="I2654">
            <v>-86870</v>
          </cell>
          <cell r="J2654">
            <v>0</v>
          </cell>
          <cell r="K2654">
            <v>-86870</v>
          </cell>
        </row>
        <row r="2655">
          <cell r="B2655">
            <v>129107</v>
          </cell>
          <cell r="C2655" t="str">
            <v>Working Capital Reserve                                     129107</v>
          </cell>
          <cell r="D2655">
            <v>0</v>
          </cell>
          <cell r="E2655">
            <v>0</v>
          </cell>
          <cell r="F2655">
            <v>-328400</v>
          </cell>
          <cell r="G2655">
            <v>0</v>
          </cell>
          <cell r="H2655">
            <v>0</v>
          </cell>
          <cell r="I2655">
            <v>-328400</v>
          </cell>
          <cell r="J2655">
            <v>0</v>
          </cell>
          <cell r="K2655">
            <v>-328400</v>
          </cell>
        </row>
        <row r="2656">
          <cell r="B2656">
            <v>129109</v>
          </cell>
          <cell r="C2656" t="str">
            <v>Lines Of Credit Reserve                                     129109</v>
          </cell>
          <cell r="D2656">
            <v>0</v>
          </cell>
          <cell r="E2656">
            <v>0</v>
          </cell>
          <cell r="F2656">
            <v>-15900</v>
          </cell>
          <cell r="G2656">
            <v>0</v>
          </cell>
          <cell r="H2656">
            <v>0</v>
          </cell>
          <cell r="I2656">
            <v>-15900</v>
          </cell>
          <cell r="J2656">
            <v>0</v>
          </cell>
          <cell r="K2656">
            <v>-15900</v>
          </cell>
        </row>
        <row r="2657">
          <cell r="B2657">
            <v>129110</v>
          </cell>
          <cell r="C2657" t="str">
            <v>Real Estate Reserve - Construction                          129110</v>
          </cell>
          <cell r="D2657">
            <v>0</v>
          </cell>
          <cell r="E2657">
            <v>0</v>
          </cell>
          <cell r="F2657">
            <v>-12880</v>
          </cell>
          <cell r="G2657">
            <v>0</v>
          </cell>
          <cell r="H2657">
            <v>0</v>
          </cell>
          <cell r="I2657">
            <v>-12880</v>
          </cell>
          <cell r="J2657">
            <v>0</v>
          </cell>
          <cell r="K2657">
            <v>-12880</v>
          </cell>
        </row>
        <row r="2658">
          <cell r="B2658">
            <v>129111</v>
          </cell>
          <cell r="C2658" t="str">
            <v>Loan Loss Reserve-Gen Unsecured                             129111</v>
          </cell>
          <cell r="D2658">
            <v>0</v>
          </cell>
          <cell r="E2658">
            <v>0</v>
          </cell>
          <cell r="F2658">
            <v>-16490000</v>
          </cell>
          <cell r="G2658">
            <v>0</v>
          </cell>
          <cell r="H2658">
            <v>9460019.9499999993</v>
          </cell>
          <cell r="I2658">
            <v>-7029980.0500000007</v>
          </cell>
          <cell r="J2658">
            <v>0</v>
          </cell>
          <cell r="K2658">
            <v>-7029980.0500000007</v>
          </cell>
        </row>
        <row r="2659">
          <cell r="B2659">
            <v>129112</v>
          </cell>
          <cell r="C2659" t="str">
            <v>Loan Loss Res-General Revolving                             129112</v>
          </cell>
          <cell r="D2659">
            <v>0</v>
          </cell>
          <cell r="E2659">
            <v>0</v>
          </cell>
          <cell r="F2659">
            <v>-186700000</v>
          </cell>
          <cell r="G2659">
            <v>0</v>
          </cell>
          <cell r="H2659">
            <v>137332041.68000001</v>
          </cell>
          <cell r="I2659">
            <v>-49367958.319999993</v>
          </cell>
          <cell r="J2659">
            <v>0</v>
          </cell>
          <cell r="K2659">
            <v>-49367958.319999993</v>
          </cell>
        </row>
        <row r="2660">
          <cell r="B2660">
            <v>129113</v>
          </cell>
          <cell r="C2660" t="str">
            <v>Llr Offset - Tdr                                            129113</v>
          </cell>
          <cell r="D2660">
            <v>0</v>
          </cell>
          <cell r="E2660">
            <v>0</v>
          </cell>
          <cell r="F2660">
            <v>548988907.58000004</v>
          </cell>
          <cell r="G2660">
            <v>0</v>
          </cell>
          <cell r="H2660">
            <v>-535439577.68000001</v>
          </cell>
          <cell r="I2660">
            <v>13549329.900000036</v>
          </cell>
          <cell r="J2660">
            <v>0</v>
          </cell>
          <cell r="K2660">
            <v>13549329.900000036</v>
          </cell>
        </row>
        <row r="2661">
          <cell r="B2661">
            <v>129114</v>
          </cell>
          <cell r="C2661" t="str">
            <v>Llr - Tdr                                                   129114</v>
          </cell>
          <cell r="D2661">
            <v>0</v>
          </cell>
          <cell r="E2661">
            <v>0</v>
          </cell>
          <cell r="F2661">
            <v>-548988907.58000004</v>
          </cell>
          <cell r="G2661">
            <v>0</v>
          </cell>
          <cell r="H2661">
            <v>535439577.68000001</v>
          </cell>
          <cell r="I2661">
            <v>-13549329.900000036</v>
          </cell>
          <cell r="J2661">
            <v>0</v>
          </cell>
          <cell r="K2661">
            <v>-13549329.900000036</v>
          </cell>
        </row>
        <row r="2662">
          <cell r="B2662">
            <v>129117</v>
          </cell>
          <cell r="C2662" t="str">
            <v>Loan Loss Reserve - Gov                                    129117</v>
          </cell>
          <cell r="D2662">
            <v>0</v>
          </cell>
          <cell r="E2662">
            <v>0</v>
          </cell>
          <cell r="F2662">
            <v>-15602.94</v>
          </cell>
          <cell r="G2662">
            <v>0</v>
          </cell>
          <cell r="H2662">
            <v>14268.74</v>
          </cell>
          <cell r="I2662">
            <v>-1334.2000000000007</v>
          </cell>
          <cell r="J2662">
            <v>0</v>
          </cell>
          <cell r="K2662">
            <v>-1334.2000000000007</v>
          </cell>
        </row>
        <row r="2663">
          <cell r="B2663" t="str">
            <v>R_C4c_RIB_Allow</v>
          </cell>
          <cell r="C2663" t="str">
            <v>General And Specific Allowance                              R_C4c_RIB_Allow</v>
          </cell>
          <cell r="D2663">
            <v>-5281358383.7800007</v>
          </cell>
          <cell r="E2663">
            <v>-5281358383.7800007</v>
          </cell>
          <cell r="F2663">
            <v>-238872382.71999997</v>
          </cell>
          <cell r="G2663">
            <v>0</v>
          </cell>
          <cell r="H2663">
            <v>181437210.15000004</v>
          </cell>
          <cell r="I2663">
            <v>-57435172.569999933</v>
          </cell>
          <cell r="J2663">
            <v>0</v>
          </cell>
          <cell r="K2663">
            <v>-5338793556.3500004</v>
          </cell>
        </row>
        <row r="2664">
          <cell r="B2664">
            <v>129081</v>
          </cell>
          <cell r="C2664" t="str">
            <v>Loss Prov - Specific                                        129081</v>
          </cell>
          <cell r="D2664">
            <v>0</v>
          </cell>
          <cell r="E2664">
            <v>0</v>
          </cell>
          <cell r="F2664">
            <v>-611193252.50999999</v>
          </cell>
          <cell r="G2664">
            <v>0</v>
          </cell>
          <cell r="H2664">
            <v>646278265.66999996</v>
          </cell>
          <cell r="I2664">
            <v>35085013.159999967</v>
          </cell>
          <cell r="J2664">
            <v>0</v>
          </cell>
          <cell r="K2664">
            <v>35085013.159999967</v>
          </cell>
        </row>
        <row r="2665">
          <cell r="B2665">
            <v>129101</v>
          </cell>
          <cell r="C2665" t="str">
            <v>Loss - Provisions                                           129101</v>
          </cell>
          <cell r="D2665">
            <v>0</v>
          </cell>
          <cell r="E2665">
            <v>0</v>
          </cell>
          <cell r="F2665">
            <v>-1849544838.74</v>
          </cell>
          <cell r="G2665">
            <v>0</v>
          </cell>
          <cell r="H2665">
            <v>1582130621.74</v>
          </cell>
          <cell r="I2665">
            <v>-267414217</v>
          </cell>
          <cell r="J2665">
            <v>0</v>
          </cell>
          <cell r="K2665">
            <v>-267414217</v>
          </cell>
        </row>
        <row r="2666">
          <cell r="B2666" t="str">
            <v>R_C4c_3123</v>
          </cell>
          <cell r="C2666" t="str">
            <v>Allowance For Loan Losses                                   R_C4c_3123</v>
          </cell>
          <cell r="D2666">
            <v>-825329655.44000053</v>
          </cell>
          <cell r="E2666">
            <v>-825329655.44000053</v>
          </cell>
          <cell r="F2666">
            <v>-2648778256.8299999</v>
          </cell>
          <cell r="G2666">
            <v>0</v>
          </cell>
          <cell r="H2666">
            <v>2363516335.9499998</v>
          </cell>
          <cell r="I2666">
            <v>-285261920.88000011</v>
          </cell>
          <cell r="J2666">
            <v>0</v>
          </cell>
          <cell r="K2666">
            <v>-1110591576.3200006</v>
          </cell>
        </row>
        <row r="2667">
          <cell r="B2667" t="str">
            <v>R_C4d_B529</v>
          </cell>
          <cell r="C2667" t="str">
            <v>Loans, Net Of Unearned Inc And All                          R_C4d_B529</v>
          </cell>
          <cell r="D2667">
            <v>50452781711.089989</v>
          </cell>
          <cell r="E2667">
            <v>50752295505.30999</v>
          </cell>
          <cell r="F2667">
            <v>22199030963.339996</v>
          </cell>
          <cell r="G2667">
            <v>0</v>
          </cell>
          <cell r="H2667">
            <v>300404400.08999968</v>
          </cell>
          <cell r="I2667">
            <v>22499435363.429996</v>
          </cell>
          <cell r="J2667">
            <v>-299707123.22000003</v>
          </cell>
          <cell r="K2667">
            <v>72952023745.519989</v>
          </cell>
        </row>
        <row r="2668">
          <cell r="B2668" t="str">
            <v>R_C4</v>
          </cell>
          <cell r="C2668" t="str">
            <v>Loans And Lease Fin Receivables                             R_C4</v>
          </cell>
          <cell r="D2668">
            <v>50531776441.089989</v>
          </cell>
          <cell r="E2668">
            <v>50831290235.30999</v>
          </cell>
          <cell r="F2668">
            <v>22370497460.469997</v>
          </cell>
          <cell r="G2668">
            <v>0</v>
          </cell>
          <cell r="H2668">
            <v>300404400.08999968</v>
          </cell>
          <cell r="I2668">
            <v>22670901860.559998</v>
          </cell>
          <cell r="J2668">
            <v>-299707123.22000003</v>
          </cell>
          <cell r="K2668">
            <v>73202484972.649994</v>
          </cell>
        </row>
        <row r="2669">
          <cell r="B2669" t="str">
            <v>R_CD1_3531</v>
          </cell>
          <cell r="C2669" t="str">
            <v>U.S. Treasury Securities                                    R_CD1_3531</v>
          </cell>
          <cell r="D2669">
            <v>0</v>
          </cell>
          <cell r="E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</row>
        <row r="2670">
          <cell r="B2670">
            <v>146200</v>
          </cell>
          <cell r="C2670" t="str">
            <v>Deriv Unrlzd Gain- Cust                                     146200</v>
          </cell>
          <cell r="D2670">
            <v>171838551.24000001</v>
          </cell>
          <cell r="E2670">
            <v>171838551.24000001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171838551.24000001</v>
          </cell>
        </row>
        <row r="2671">
          <cell r="B2671">
            <v>146202</v>
          </cell>
          <cell r="C2671" t="str">
            <v>Deriv Nett Adj- Contra Asset- Cust                          146202</v>
          </cell>
          <cell r="D2671">
            <v>-12199394.18</v>
          </cell>
          <cell r="E2671">
            <v>-12199394.18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-12199394.18</v>
          </cell>
        </row>
        <row r="2672">
          <cell r="B2672">
            <v>146205</v>
          </cell>
          <cell r="C2672" t="str">
            <v>Deriv Cva- Contra Asset- Cust                               146205</v>
          </cell>
          <cell r="D2672">
            <v>0</v>
          </cell>
          <cell r="E2672">
            <v>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</row>
        <row r="2673">
          <cell r="B2673">
            <v>146207</v>
          </cell>
          <cell r="C2673" t="str">
            <v>Fx Cva- Contra Asset- Cust                                  146207</v>
          </cell>
          <cell r="D2673">
            <v>0</v>
          </cell>
          <cell r="E2673">
            <v>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</row>
        <row r="2674">
          <cell r="B2674">
            <v>146208</v>
          </cell>
          <cell r="C2674" t="str">
            <v>Cad Irs Cva- Contra Asset- Cust                             146208</v>
          </cell>
          <cell r="D2674">
            <v>0</v>
          </cell>
          <cell r="E2674">
            <v>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</row>
        <row r="2675">
          <cell r="B2675">
            <v>146300</v>
          </cell>
          <cell r="C2675" t="str">
            <v>Deriv Unrlzd Gain- Sntdr                                    146300</v>
          </cell>
          <cell r="D2675">
            <v>4962556.3</v>
          </cell>
          <cell r="E2675">
            <v>4962556.3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4962556.3</v>
          </cell>
        </row>
        <row r="2676">
          <cell r="B2676">
            <v>146350</v>
          </cell>
          <cell r="C2676" t="str">
            <v>Deriv Nett Adj- Contra Asset- Sntdr                         146350</v>
          </cell>
          <cell r="D2676">
            <v>-2285779.4500000002</v>
          </cell>
          <cell r="E2676">
            <v>-2285779.4500000002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-2285779.4500000002</v>
          </cell>
        </row>
        <row r="2677">
          <cell r="B2677">
            <v>146351</v>
          </cell>
          <cell r="C2677" t="str">
            <v>Unrlzd Gain Der-Bansan Ny                                   146351</v>
          </cell>
          <cell r="D2677">
            <v>0</v>
          </cell>
          <cell r="E2677">
            <v>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</row>
        <row r="2678">
          <cell r="B2678">
            <v>146355</v>
          </cell>
          <cell r="C2678" t="str">
            <v>Deriv Nett Adj- Cont Asst- Sntdr Ny                         146355</v>
          </cell>
          <cell r="D2678">
            <v>0</v>
          </cell>
          <cell r="E2678">
            <v>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</row>
        <row r="2679">
          <cell r="B2679">
            <v>146360</v>
          </cell>
          <cell r="C2679" t="str">
            <v>Deriv Nett Adj- Contra Asset- Abbey                         146360</v>
          </cell>
          <cell r="D2679">
            <v>-15083937.82</v>
          </cell>
          <cell r="E2679">
            <v>-15083937.82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-15083937.82</v>
          </cell>
        </row>
        <row r="2680">
          <cell r="B2680">
            <v>146400</v>
          </cell>
          <cell r="C2680" t="str">
            <v>Unrlzd Gain Pos Ccs Sntdr                                   146400</v>
          </cell>
          <cell r="D2680">
            <v>1280520.32</v>
          </cell>
          <cell r="E2680">
            <v>1280520.32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1280520.32</v>
          </cell>
        </row>
        <row r="2681">
          <cell r="B2681">
            <v>146401</v>
          </cell>
          <cell r="C2681" t="str">
            <v>Unrlzd Gain Pos Ccs Cust                                    146401</v>
          </cell>
          <cell r="D2681">
            <v>0</v>
          </cell>
          <cell r="E2681">
            <v>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</row>
        <row r="2682">
          <cell r="B2682">
            <v>146422</v>
          </cell>
          <cell r="C2682" t="str">
            <v>Fx Opt Prem Pend Rec-Cust                                   146422</v>
          </cell>
          <cell r="D2682">
            <v>0</v>
          </cell>
          <cell r="E2682">
            <v>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</row>
        <row r="2683">
          <cell r="B2683">
            <v>146424</v>
          </cell>
          <cell r="C2683" t="str">
            <v>Fx Opt Prem Pend Rec-Std                                    146424</v>
          </cell>
          <cell r="D2683">
            <v>0</v>
          </cell>
          <cell r="E2683">
            <v>0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</row>
        <row r="2684">
          <cell r="B2684">
            <v>146426</v>
          </cell>
          <cell r="C2684" t="str">
            <v>Fx Opt Prem Pend Rec-Port                                   146426</v>
          </cell>
          <cell r="D2684">
            <v>0</v>
          </cell>
          <cell r="E2684">
            <v>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</row>
        <row r="2685">
          <cell r="B2685">
            <v>146500</v>
          </cell>
          <cell r="C2685" t="str">
            <v>Fx Cva- Contra Asset- Sntdr                                 146500</v>
          </cell>
          <cell r="D2685">
            <v>0</v>
          </cell>
          <cell r="E2685">
            <v>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</row>
        <row r="2686">
          <cell r="B2686">
            <v>146536</v>
          </cell>
          <cell r="C2686" t="str">
            <v>Deriv Unrlzd Gain- Abbey                                    146536</v>
          </cell>
          <cell r="D2686">
            <v>40978534.090000004</v>
          </cell>
          <cell r="E2686">
            <v>40978534.090000004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40978534.090000004</v>
          </cell>
        </row>
        <row r="2687">
          <cell r="B2687">
            <v>146601</v>
          </cell>
          <cell r="C2687" t="str">
            <v>Unrlzd Gain-Cad Irs                                         146601</v>
          </cell>
          <cell r="D2687">
            <v>17713.18</v>
          </cell>
          <cell r="E2687">
            <v>17713.18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17713.18</v>
          </cell>
        </row>
        <row r="2688">
          <cell r="B2688">
            <v>146602</v>
          </cell>
          <cell r="C2688" t="str">
            <v>Unrlzd Gain-Cad Irs-Abbey                                   146602</v>
          </cell>
          <cell r="D2688">
            <v>439857.58</v>
          </cell>
          <cell r="E2688">
            <v>439857.58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439857.58</v>
          </cell>
        </row>
        <row r="2689">
          <cell r="B2689">
            <v>180200</v>
          </cell>
          <cell r="C2689" t="str">
            <v>Fx Unrlzd Gain- Cust                                        180200</v>
          </cell>
          <cell r="D2689">
            <v>5078541.47</v>
          </cell>
          <cell r="E2689">
            <v>5078541.47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5078541.47</v>
          </cell>
        </row>
        <row r="2690">
          <cell r="B2690">
            <v>180205</v>
          </cell>
          <cell r="C2690" t="str">
            <v>Unreal Fx Gain/Loss Open Contracts                          180205</v>
          </cell>
          <cell r="D2690">
            <v>0</v>
          </cell>
          <cell r="E2690">
            <v>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</row>
        <row r="2691">
          <cell r="B2691">
            <v>180410</v>
          </cell>
          <cell r="C2691" t="str">
            <v>Fx Unrlzd Gain- Sntdr                                       180410</v>
          </cell>
          <cell r="D2691">
            <v>3956263.73</v>
          </cell>
          <cell r="E2691">
            <v>3956263.73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3956263.73</v>
          </cell>
        </row>
        <row r="2692">
          <cell r="B2692">
            <v>180412</v>
          </cell>
          <cell r="C2692" t="str">
            <v>Fx Unrlzd Gain- Abbey                                       180412</v>
          </cell>
          <cell r="D2692">
            <v>0</v>
          </cell>
          <cell r="E2692">
            <v>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</row>
        <row r="2693">
          <cell r="B2693">
            <v>246501</v>
          </cell>
          <cell r="C2693" t="str">
            <v>Fx Cva Loss                                                 246501</v>
          </cell>
          <cell r="D2693">
            <v>13430.47</v>
          </cell>
          <cell r="E2693">
            <v>13430.47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13430.47</v>
          </cell>
        </row>
        <row r="2694">
          <cell r="B2694">
            <v>246502</v>
          </cell>
          <cell r="C2694" t="str">
            <v>Cad Irs Cva Loss                                            246502</v>
          </cell>
          <cell r="D2694">
            <v>45149.48</v>
          </cell>
          <cell r="E2694">
            <v>45149.48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45149.48</v>
          </cell>
        </row>
        <row r="2695">
          <cell r="B2695">
            <v>246503</v>
          </cell>
          <cell r="C2695" t="str">
            <v>Derivative Cva Loss                                         246503</v>
          </cell>
          <cell r="D2695">
            <v>11073634.26</v>
          </cell>
          <cell r="E2695">
            <v>11073634.26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11073634.26</v>
          </cell>
        </row>
        <row r="2696">
          <cell r="B2696" t="str">
            <v>R_CD11_3543</v>
          </cell>
          <cell r="C2696" t="str">
            <v>Derivatives With A Pos Fv                                   R_CD11_3543</v>
          </cell>
          <cell r="D2696">
            <v>187851212.25000006</v>
          </cell>
          <cell r="E2696">
            <v>187851212.25000006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187851212.25000006</v>
          </cell>
        </row>
        <row r="2697">
          <cell r="B2697" t="str">
            <v>R_CD2_3532</v>
          </cell>
          <cell r="C2697" t="str">
            <v>Us Gov Ag Obligations Exclude Mbs                           R_CD2_3532</v>
          </cell>
          <cell r="D2697">
            <v>0</v>
          </cell>
          <cell r="E2697">
            <v>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</row>
        <row r="2698">
          <cell r="B2698" t="str">
            <v>R_CD3_3533</v>
          </cell>
          <cell r="C2698" t="str">
            <v>Sec Issued By States And Pol                                R_CD3_3533</v>
          </cell>
          <cell r="D2698">
            <v>0</v>
          </cell>
          <cell r="E2698">
            <v>0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</row>
        <row r="2699">
          <cell r="B2699">
            <v>146103</v>
          </cell>
          <cell r="C2699" t="str">
            <v>Mbs Trading Security                                        146103</v>
          </cell>
          <cell r="D2699">
            <v>0</v>
          </cell>
          <cell r="E2699">
            <v>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</row>
        <row r="2700">
          <cell r="B2700" t="str">
            <v>R_CD4a_G379</v>
          </cell>
          <cell r="C2700" t="str">
            <v>Resi Mtg Pt Sec Fnma,Fhlmc,Gnma                             R_CD4a_G379</v>
          </cell>
          <cell r="D2700">
            <v>0</v>
          </cell>
          <cell r="E2700">
            <v>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</row>
        <row r="2701">
          <cell r="B2701">
            <v>146104</v>
          </cell>
          <cell r="C2701" t="str">
            <v>Closed Cmo - Trading Acco                                   146104</v>
          </cell>
          <cell r="D2701">
            <v>0</v>
          </cell>
          <cell r="E2701">
            <v>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</row>
        <row r="2702">
          <cell r="B2702" t="str">
            <v>R_CD4b_G380</v>
          </cell>
          <cell r="C2702" t="str">
            <v>Other Mbs Include Cmo, Remic                                R_CD4b_G380</v>
          </cell>
          <cell r="D2702">
            <v>0</v>
          </cell>
          <cell r="E2702">
            <v>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</row>
        <row r="2703">
          <cell r="B2703" t="str">
            <v>R_CD4c_G381</v>
          </cell>
          <cell r="C2703" t="str">
            <v>All Other Resi Mbs                                          R_CD4c_G381</v>
          </cell>
          <cell r="D2703">
            <v>0</v>
          </cell>
          <cell r="E2703">
            <v>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</row>
        <row r="2704">
          <cell r="B2704" t="str">
            <v>R_CD4d_K197</v>
          </cell>
          <cell r="C2704" t="str">
            <v>Comm Mbs Fnma, Fhlmc, Gnma                                  R_CD4d_K197</v>
          </cell>
          <cell r="D2704">
            <v>0</v>
          </cell>
          <cell r="E2704">
            <v>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</row>
        <row r="2705">
          <cell r="B2705" t="str">
            <v>R_CD4e_K198</v>
          </cell>
          <cell r="C2705" t="str">
            <v>All Other Commercial Mbs                                    R_CD4e_K198</v>
          </cell>
          <cell r="D2705">
            <v>0</v>
          </cell>
          <cell r="E2705">
            <v>0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</row>
        <row r="2706">
          <cell r="B2706" t="str">
            <v>R_CD4</v>
          </cell>
          <cell r="C2706" t="str">
            <v>Mbs                                                         R_CD4</v>
          </cell>
          <cell r="D2706">
            <v>0</v>
          </cell>
          <cell r="E2706">
            <v>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</row>
        <row r="2707">
          <cell r="B2707" t="str">
            <v>R_CD5a1_G383</v>
          </cell>
          <cell r="C2707" t="str">
            <v>Cash                                                        R_CD5a1_G383</v>
          </cell>
          <cell r="D2707">
            <v>0</v>
          </cell>
          <cell r="E2707">
            <v>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</row>
        <row r="2708">
          <cell r="B2708" t="str">
            <v>R_CD5a2_G384</v>
          </cell>
          <cell r="C2708" t="str">
            <v>Synthetic                                                   R_CD5a2_G384</v>
          </cell>
          <cell r="D2708">
            <v>0</v>
          </cell>
          <cell r="E2708">
            <v>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</row>
        <row r="2709">
          <cell r="B2709" t="str">
            <v>R_CD5a3_G385</v>
          </cell>
          <cell r="C2709" t="str">
            <v>Hybrid                                                      R_CD5a3_G385</v>
          </cell>
          <cell r="D2709">
            <v>0</v>
          </cell>
          <cell r="E2709">
            <v>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</row>
        <row r="2710">
          <cell r="B2710" t="str">
            <v>R_CD5a</v>
          </cell>
          <cell r="C2710" t="str">
            <v>Structured Financial Products                               R_CD5a</v>
          </cell>
          <cell r="D2710">
            <v>0</v>
          </cell>
          <cell r="E2710">
            <v>0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</row>
        <row r="2711">
          <cell r="B2711" t="str">
            <v>R_CD5b</v>
          </cell>
          <cell r="C2711" t="str">
            <v>All Other Debt Securities                                   R_CD5b</v>
          </cell>
          <cell r="D2711">
            <v>0</v>
          </cell>
          <cell r="E2711">
            <v>0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</row>
        <row r="2712">
          <cell r="B2712" t="str">
            <v>R_CD5</v>
          </cell>
          <cell r="C2712" t="str">
            <v>Other Debt Securities                                       R_CD5</v>
          </cell>
          <cell r="D2712">
            <v>0</v>
          </cell>
          <cell r="E2712">
            <v>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</row>
        <row r="2713">
          <cell r="B2713" t="str">
            <v>R_CD6a1_F604</v>
          </cell>
          <cell r="C2713" t="str">
            <v>Const, Land Dev, Other Land Loans                           R_CD6a1_F604</v>
          </cell>
          <cell r="D2713">
            <v>0</v>
          </cell>
          <cell r="E2713">
            <v>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</row>
        <row r="2714">
          <cell r="B2714" t="str">
            <v>R_CD6a2_F605</v>
          </cell>
          <cell r="C2714" t="str">
            <v>Secured By Farmland                                         R_CD6a2_F605</v>
          </cell>
          <cell r="D2714">
            <v>0</v>
          </cell>
          <cell r="E2714">
            <v>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</row>
        <row r="2715">
          <cell r="B2715" t="str">
            <v>R_CD6a3a_F606</v>
          </cell>
          <cell r="C2715" t="str">
            <v>Rev, Open-End Loans Sec By 1-4 Fam                          R_CD6a3a_F606</v>
          </cell>
          <cell r="D2715">
            <v>0</v>
          </cell>
          <cell r="E2715">
            <v>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</row>
        <row r="2716">
          <cell r="B2716" t="str">
            <v>R_CD6a3b1_F607</v>
          </cell>
          <cell r="C2716" t="str">
            <v>Secured By First Liens                                      R_CD6a3b1_F607</v>
          </cell>
          <cell r="D2716">
            <v>0</v>
          </cell>
          <cell r="E2716">
            <v>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</row>
        <row r="2717">
          <cell r="B2717" t="str">
            <v>R_CD6a3b2_F611</v>
          </cell>
          <cell r="C2717" t="str">
            <v>Secured By Junior Liens                                     R_CD6a3b2_F611</v>
          </cell>
          <cell r="D2717">
            <v>0</v>
          </cell>
          <cell r="E2717">
            <v>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</row>
        <row r="2718">
          <cell r="B2718" t="str">
            <v>R_CD6a3b</v>
          </cell>
          <cell r="C2718" t="str">
            <v>Closed-End Loans Sec By 1-4 Fam                             R_CD6a3b</v>
          </cell>
          <cell r="D2718">
            <v>0</v>
          </cell>
          <cell r="E2718">
            <v>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</row>
        <row r="2719">
          <cell r="B2719" t="str">
            <v>R_CD6a3</v>
          </cell>
          <cell r="C2719" t="str">
            <v>Sec By 1-4 Fam Resi Prop                                    R_CD6a3</v>
          </cell>
          <cell r="D2719">
            <v>0</v>
          </cell>
          <cell r="E2719">
            <v>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</row>
        <row r="2720">
          <cell r="B2720" t="str">
            <v>R_CD6a4_F612</v>
          </cell>
          <cell r="C2720" t="str">
            <v>Secured By Mf Resi Prop                                     R_CD6a4_F612</v>
          </cell>
          <cell r="D2720">
            <v>0</v>
          </cell>
          <cell r="E2720">
            <v>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</row>
        <row r="2721">
          <cell r="B2721" t="str">
            <v>R_CD6a5_F613</v>
          </cell>
          <cell r="C2721" t="str">
            <v>Secured By Nonfarm Nonresi Prop                             R_CD6a5_F613</v>
          </cell>
          <cell r="D2721">
            <v>0</v>
          </cell>
          <cell r="E2721">
            <v>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</row>
        <row r="2722">
          <cell r="B2722" t="str">
            <v>R_CD6a_F610</v>
          </cell>
          <cell r="C2722" t="str">
            <v>Loans Secured By Real Estate                                R_CD6a_F610</v>
          </cell>
          <cell r="D2722">
            <v>0</v>
          </cell>
          <cell r="E2722">
            <v>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</row>
        <row r="2723">
          <cell r="B2723" t="str">
            <v>R_CD6b_F614</v>
          </cell>
          <cell r="C2723" t="str">
            <v>Commercial And Industrial Loans                             R_CD6b_F614</v>
          </cell>
          <cell r="D2723">
            <v>0</v>
          </cell>
          <cell r="E2723">
            <v>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</row>
        <row r="2724">
          <cell r="B2724" t="str">
            <v>R_CD6c1_F615</v>
          </cell>
          <cell r="C2724" t="str">
            <v>Credit Cards                                                R_CD6c1_F615</v>
          </cell>
          <cell r="D2724">
            <v>0</v>
          </cell>
          <cell r="E2724">
            <v>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</row>
        <row r="2725">
          <cell r="B2725" t="str">
            <v>R_CD6c2_F616</v>
          </cell>
          <cell r="C2725" t="str">
            <v>Other Revolving Credit Plans                                R_CD6c2_F616</v>
          </cell>
          <cell r="D2725">
            <v>0</v>
          </cell>
          <cell r="E2725">
            <v>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</row>
        <row r="2726">
          <cell r="B2726" t="str">
            <v>R_CD6c3_K199</v>
          </cell>
          <cell r="C2726" t="str">
            <v>Automobile                                                  R_CD6c3_K199</v>
          </cell>
          <cell r="D2726">
            <v>0</v>
          </cell>
          <cell r="E2726">
            <v>0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</row>
        <row r="2727">
          <cell r="B2727" t="str">
            <v>R_CD6c4_F210</v>
          </cell>
          <cell r="C2727" t="str">
            <v>Other Cons Loans                                            R_CD6c4_F210</v>
          </cell>
          <cell r="D2727">
            <v>0</v>
          </cell>
          <cell r="E2727">
            <v>0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</row>
        <row r="2728">
          <cell r="B2728" t="str">
            <v>R_CD6c</v>
          </cell>
          <cell r="C2728" t="str">
            <v>Loans To Indiv For Household Exp                            R_CD6c</v>
          </cell>
          <cell r="D2728">
            <v>0</v>
          </cell>
          <cell r="E2728">
            <v>0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</row>
        <row r="2729">
          <cell r="B2729" t="str">
            <v>R_CD6d_F618</v>
          </cell>
          <cell r="C2729" t="str">
            <v>Other Loans                                                 R_CD6d_F618</v>
          </cell>
          <cell r="D2729">
            <v>0</v>
          </cell>
          <cell r="E2729">
            <v>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</row>
        <row r="2730">
          <cell r="B2730" t="str">
            <v>R_CD6</v>
          </cell>
          <cell r="C2730" t="str">
            <v>Loans                                                       R_CD6</v>
          </cell>
          <cell r="D2730">
            <v>0</v>
          </cell>
          <cell r="E2730">
            <v>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</row>
        <row r="2731">
          <cell r="B2731" t="str">
            <v>R_CD9_3541</v>
          </cell>
          <cell r="C2731" t="str">
            <v>Other Trading Assets                                        R_CD9_3541</v>
          </cell>
          <cell r="D2731">
            <v>0</v>
          </cell>
          <cell r="E2731">
            <v>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</row>
        <row r="2732">
          <cell r="B2732" t="str">
            <v>R_C5_3545</v>
          </cell>
          <cell r="C2732" t="str">
            <v>Trading Assets                                              R_C5_3545</v>
          </cell>
          <cell r="D2732">
            <v>187851212.25000006</v>
          </cell>
          <cell r="E2732">
            <v>187851212.25000006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187851212.25000006</v>
          </cell>
        </row>
        <row r="2733">
          <cell r="B2733">
            <v>160998</v>
          </cell>
          <cell r="C2733" t="str">
            <v>Properties Held For Sale                                    160998</v>
          </cell>
          <cell r="D2733">
            <v>2461097.4500000002</v>
          </cell>
          <cell r="E2733">
            <v>2461097.4500000002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2461097.4500000002</v>
          </cell>
        </row>
        <row r="2734">
          <cell r="B2734">
            <v>160999</v>
          </cell>
          <cell r="C2734" t="str">
            <v>Fa System In Process                                        160999</v>
          </cell>
          <cell r="D2734">
            <v>0</v>
          </cell>
          <cell r="E2734">
            <v>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</row>
        <row r="2735">
          <cell r="B2735">
            <v>161000</v>
          </cell>
          <cell r="C2735" t="str">
            <v>Land                                                        161000</v>
          </cell>
          <cell r="D2735">
            <v>54690084.700000003</v>
          </cell>
          <cell r="E2735">
            <v>54690084.700000003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54690084.700000003</v>
          </cell>
        </row>
        <row r="2736">
          <cell r="B2736">
            <v>162020</v>
          </cell>
          <cell r="C2736" t="str">
            <v>Owned Building Rtl                                          162020</v>
          </cell>
          <cell r="D2736">
            <v>80569576.920000002</v>
          </cell>
          <cell r="E2736">
            <v>80569576.920000002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80569576.920000002</v>
          </cell>
        </row>
        <row r="2737">
          <cell r="B2737">
            <v>162022</v>
          </cell>
          <cell r="C2737" t="str">
            <v>Owned Bldg Imp Rtl                                          162022</v>
          </cell>
          <cell r="D2737">
            <v>49324076.850000001</v>
          </cell>
          <cell r="E2737">
            <v>49324076.850000001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49324076.850000001</v>
          </cell>
        </row>
        <row r="2738">
          <cell r="B2738">
            <v>162023</v>
          </cell>
          <cell r="C2738" t="str">
            <v>Owned Bldg Corp                                             162023</v>
          </cell>
          <cell r="D2738">
            <v>46993935.909999996</v>
          </cell>
          <cell r="E2738">
            <v>46993935.909999996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46993935.909999996</v>
          </cell>
        </row>
        <row r="2739">
          <cell r="B2739">
            <v>162024</v>
          </cell>
          <cell r="C2739" t="str">
            <v>Owned Bldg Imp Corp                                         162024</v>
          </cell>
          <cell r="D2739">
            <v>28309558.91</v>
          </cell>
          <cell r="E2739">
            <v>28309558.91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28309558.91</v>
          </cell>
        </row>
        <row r="2740">
          <cell r="B2740">
            <v>162140</v>
          </cell>
          <cell r="C2740" t="str">
            <v>Owned Bldg Rtl Accum Depr                                   162140</v>
          </cell>
          <cell r="D2740">
            <v>-35722362.100000001</v>
          </cell>
          <cell r="E2740">
            <v>-35722362.100000001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-35722362.100000001</v>
          </cell>
        </row>
        <row r="2741">
          <cell r="B2741">
            <v>162142</v>
          </cell>
          <cell r="C2741" t="str">
            <v>Owned Bldg Imp Rtl Accum                                    162142</v>
          </cell>
          <cell r="D2741">
            <v>-26539421.02</v>
          </cell>
          <cell r="E2741">
            <v>-26539421.02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-26539421.02</v>
          </cell>
        </row>
        <row r="2742">
          <cell r="B2742">
            <v>162143</v>
          </cell>
          <cell r="C2742" t="str">
            <v>Owned Bldg Corp Accum                                       162143</v>
          </cell>
          <cell r="D2742">
            <v>-21351961.82</v>
          </cell>
          <cell r="E2742">
            <v>-21351961.82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-21351961.82</v>
          </cell>
        </row>
        <row r="2743">
          <cell r="B2743">
            <v>162144</v>
          </cell>
          <cell r="C2743" t="str">
            <v>Owned Bldg Imp Corp Accum                                   162144</v>
          </cell>
          <cell r="D2743">
            <v>-19237975.899999999</v>
          </cell>
          <cell r="E2743">
            <v>-19237975.899999999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-19237975.899999999</v>
          </cell>
        </row>
        <row r="2744">
          <cell r="B2744">
            <v>162260</v>
          </cell>
          <cell r="C2744" t="str">
            <v>Purchase Adj Buildings                                      162260</v>
          </cell>
          <cell r="D2744">
            <v>1256522.3500000001</v>
          </cell>
          <cell r="E2744">
            <v>1256522.3500000001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1256522.3500000001</v>
          </cell>
        </row>
        <row r="2745">
          <cell r="B2745">
            <v>163050</v>
          </cell>
          <cell r="C2745" t="str">
            <v>Leasehold Retail                                            163050</v>
          </cell>
          <cell r="D2745">
            <v>182606822.66</v>
          </cell>
          <cell r="E2745">
            <v>182606822.66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182606822.66</v>
          </cell>
        </row>
        <row r="2746">
          <cell r="B2746">
            <v>163051</v>
          </cell>
          <cell r="C2746" t="str">
            <v>Leasehold Improvements                                      163051</v>
          </cell>
          <cell r="D2746">
            <v>0</v>
          </cell>
          <cell r="E2746">
            <v>0</v>
          </cell>
          <cell r="F2746">
            <v>8612187.2699999996</v>
          </cell>
          <cell r="G2746">
            <v>0</v>
          </cell>
          <cell r="H2746">
            <v>0</v>
          </cell>
          <cell r="I2746">
            <v>8612187.2699999996</v>
          </cell>
          <cell r="J2746">
            <v>0</v>
          </cell>
          <cell r="K2746">
            <v>8612187.2699999996</v>
          </cell>
        </row>
        <row r="2747">
          <cell r="B2747">
            <v>163052</v>
          </cell>
          <cell r="C2747" t="str">
            <v>Leaseholds Imp Rtl                                          163052</v>
          </cell>
          <cell r="D2747">
            <v>83229583.719999999</v>
          </cell>
          <cell r="E2747">
            <v>83229583.719999999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83229583.719999999</v>
          </cell>
        </row>
        <row r="2748">
          <cell r="B2748">
            <v>163053</v>
          </cell>
          <cell r="C2748" t="str">
            <v>Leaseholds Corp                                             163053</v>
          </cell>
          <cell r="D2748">
            <v>58675011.880000003</v>
          </cell>
          <cell r="E2748">
            <v>58675011.880000003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58675011.880000003</v>
          </cell>
        </row>
        <row r="2749">
          <cell r="B2749">
            <v>163054</v>
          </cell>
          <cell r="C2749" t="str">
            <v>Leaseholds Imp Corp                                         163054</v>
          </cell>
          <cell r="D2749">
            <v>29282336.559999999</v>
          </cell>
          <cell r="E2749">
            <v>29282336.559999999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29282336.559999999</v>
          </cell>
        </row>
        <row r="2750">
          <cell r="B2750">
            <v>163057</v>
          </cell>
          <cell r="C2750" t="str">
            <v>Property To Rent Tenant                                     163057</v>
          </cell>
          <cell r="D2750">
            <v>224056.54</v>
          </cell>
          <cell r="E2750">
            <v>224056.54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224056.54</v>
          </cell>
        </row>
        <row r="2751">
          <cell r="B2751">
            <v>163058</v>
          </cell>
          <cell r="C2751" t="str">
            <v>Property To Rent Imp Ten                                    163058</v>
          </cell>
          <cell r="D2751">
            <v>438110.95</v>
          </cell>
          <cell r="E2751">
            <v>438110.95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438110.95</v>
          </cell>
        </row>
        <row r="2752">
          <cell r="B2752">
            <v>163059</v>
          </cell>
          <cell r="C2752" t="str">
            <v>Property To Rent Employee                                   163059</v>
          </cell>
          <cell r="D2752">
            <v>46750</v>
          </cell>
          <cell r="E2752">
            <v>46750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46750</v>
          </cell>
        </row>
        <row r="2753">
          <cell r="B2753">
            <v>163060</v>
          </cell>
          <cell r="C2753" t="str">
            <v>Property To Rent Imp Emp                                    163060</v>
          </cell>
          <cell r="D2753">
            <v>54222.48</v>
          </cell>
          <cell r="E2753">
            <v>54222.48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54222.48</v>
          </cell>
        </row>
        <row r="2754">
          <cell r="B2754">
            <v>163151</v>
          </cell>
          <cell r="C2754" t="str">
            <v>Accum Depre Leaseh Imp                                      163151</v>
          </cell>
          <cell r="D2754">
            <v>0</v>
          </cell>
          <cell r="E2754">
            <v>0</v>
          </cell>
          <cell r="F2754">
            <v>-1255376.6299999999</v>
          </cell>
          <cell r="G2754">
            <v>0</v>
          </cell>
          <cell r="H2754">
            <v>0</v>
          </cell>
          <cell r="I2754">
            <v>-1255376.6299999999</v>
          </cell>
          <cell r="J2754">
            <v>0</v>
          </cell>
          <cell r="K2754">
            <v>-1255376.6299999999</v>
          </cell>
        </row>
        <row r="2755">
          <cell r="B2755">
            <v>163170</v>
          </cell>
          <cell r="C2755" t="str">
            <v>Leasehold Rtl Accum Depre                                   163170</v>
          </cell>
          <cell r="D2755">
            <v>-100818129.25</v>
          </cell>
          <cell r="E2755">
            <v>-100818129.25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-100818129.25</v>
          </cell>
        </row>
        <row r="2756">
          <cell r="B2756">
            <v>163172</v>
          </cell>
          <cell r="C2756" t="str">
            <v>Leaseholds Imp Rtl Accum                                    163172</v>
          </cell>
          <cell r="D2756">
            <v>-38863960.539999999</v>
          </cell>
          <cell r="E2756">
            <v>-38863960.539999999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-38863960.539999999</v>
          </cell>
        </row>
        <row r="2757">
          <cell r="B2757">
            <v>163173</v>
          </cell>
          <cell r="C2757" t="str">
            <v>Leaseholds Corp Accum                                       163173</v>
          </cell>
          <cell r="D2757">
            <v>-41444213.039999999</v>
          </cell>
          <cell r="E2757">
            <v>-41444213.039999999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-41444213.039999999</v>
          </cell>
        </row>
        <row r="2758">
          <cell r="B2758">
            <v>163174</v>
          </cell>
          <cell r="C2758" t="str">
            <v>Leaseholds Imp Corp Accum                                   163174</v>
          </cell>
          <cell r="D2758">
            <v>-11505565.439999999</v>
          </cell>
          <cell r="E2758">
            <v>-11505565.439999999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-11505565.439999999</v>
          </cell>
        </row>
        <row r="2759">
          <cell r="B2759">
            <v>163177</v>
          </cell>
          <cell r="C2759" t="str">
            <v>Prop To Rent Tenant Accum                                   163177</v>
          </cell>
          <cell r="D2759">
            <v>-173672.14</v>
          </cell>
          <cell r="E2759">
            <v>-173672.14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-173672.14</v>
          </cell>
        </row>
        <row r="2760">
          <cell r="B2760">
            <v>163178</v>
          </cell>
          <cell r="C2760" t="str">
            <v>Prop To Rent Imp Ten Accm                                   163178</v>
          </cell>
          <cell r="D2760">
            <v>-432177.38</v>
          </cell>
          <cell r="E2760">
            <v>-432177.38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-432177.38</v>
          </cell>
        </row>
        <row r="2761">
          <cell r="B2761">
            <v>163179</v>
          </cell>
          <cell r="C2761" t="str">
            <v>Prop To Rent Emp Accm                                       163179</v>
          </cell>
          <cell r="D2761">
            <v>-28994.73</v>
          </cell>
          <cell r="E2761">
            <v>-28994.73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-28994.73</v>
          </cell>
        </row>
        <row r="2762">
          <cell r="B2762">
            <v>163180</v>
          </cell>
          <cell r="C2762" t="str">
            <v>Prop To Rent Imp Ee Accm                                    163180</v>
          </cell>
          <cell r="D2762">
            <v>-34231.879999999997</v>
          </cell>
          <cell r="E2762">
            <v>-34231.879999999997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-34231.879999999997</v>
          </cell>
        </row>
        <row r="2763">
          <cell r="B2763">
            <v>163250</v>
          </cell>
          <cell r="C2763" t="str">
            <v>Closed Capital Leases Basis - Ms                            163250</v>
          </cell>
          <cell r="D2763">
            <v>0</v>
          </cell>
          <cell r="E2763">
            <v>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</row>
        <row r="2764">
          <cell r="B2764">
            <v>163501</v>
          </cell>
          <cell r="C2764" t="str">
            <v>Closed Fax &amp; Min Telecom In Proc                            163501</v>
          </cell>
          <cell r="D2764">
            <v>0</v>
          </cell>
          <cell r="E2764">
            <v>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</row>
        <row r="2765">
          <cell r="B2765">
            <v>163502</v>
          </cell>
          <cell r="C2765" t="str">
            <v>Datacenter Server In Proc                                   163502</v>
          </cell>
          <cell r="D2765">
            <v>760229.53</v>
          </cell>
          <cell r="E2765">
            <v>760229.53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760229.53</v>
          </cell>
        </row>
        <row r="2766">
          <cell r="B2766">
            <v>163504</v>
          </cell>
          <cell r="C2766" t="str">
            <v>Atm In-Process In Process                                   163504</v>
          </cell>
          <cell r="D2766">
            <v>3658336.52</v>
          </cell>
          <cell r="E2766">
            <v>3658336.52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3658336.52</v>
          </cell>
        </row>
        <row r="2767">
          <cell r="B2767">
            <v>163506</v>
          </cell>
          <cell r="C2767" t="str">
            <v>Security In Process                                         163506</v>
          </cell>
          <cell r="D2767">
            <v>438237.23</v>
          </cell>
          <cell r="E2767">
            <v>438237.23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438237.23</v>
          </cell>
        </row>
        <row r="2768">
          <cell r="B2768">
            <v>164000</v>
          </cell>
          <cell r="C2768" t="str">
            <v>Office Equipment                                            164000</v>
          </cell>
          <cell r="D2768">
            <v>0</v>
          </cell>
          <cell r="E2768">
            <v>0</v>
          </cell>
          <cell r="F2768">
            <v>1380081.13</v>
          </cell>
          <cell r="G2768">
            <v>0</v>
          </cell>
          <cell r="H2768">
            <v>0</v>
          </cell>
          <cell r="I2768">
            <v>1380081.13</v>
          </cell>
          <cell r="J2768">
            <v>0</v>
          </cell>
          <cell r="K2768">
            <v>1380081.13</v>
          </cell>
        </row>
        <row r="2769">
          <cell r="B2769">
            <v>164009</v>
          </cell>
          <cell r="C2769" t="str">
            <v>Closed Isban Tangible Atm                                   164009</v>
          </cell>
          <cell r="D2769">
            <v>0</v>
          </cell>
          <cell r="E2769">
            <v>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</row>
        <row r="2770">
          <cell r="B2770">
            <v>164010</v>
          </cell>
          <cell r="C2770" t="str">
            <v>Computer Hardware                                           164010</v>
          </cell>
          <cell r="D2770">
            <v>0</v>
          </cell>
          <cell r="E2770">
            <v>0</v>
          </cell>
          <cell r="F2770">
            <v>5860788.25</v>
          </cell>
          <cell r="G2770">
            <v>0</v>
          </cell>
          <cell r="H2770">
            <v>0</v>
          </cell>
          <cell r="I2770">
            <v>5860788.25</v>
          </cell>
          <cell r="J2770">
            <v>0</v>
          </cell>
          <cell r="K2770">
            <v>5860788.25</v>
          </cell>
        </row>
        <row r="2771">
          <cell r="B2771">
            <v>164011</v>
          </cell>
          <cell r="C2771" t="str">
            <v>Atm                                                         164011</v>
          </cell>
          <cell r="D2771">
            <v>24844587.449999999</v>
          </cell>
          <cell r="E2771">
            <v>24844587.449999999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24844587.449999999</v>
          </cell>
        </row>
        <row r="2772">
          <cell r="B2772">
            <v>164012</v>
          </cell>
          <cell r="C2772" t="str">
            <v>Comp Hdw-Mainframes                                         164012</v>
          </cell>
          <cell r="D2772">
            <v>0</v>
          </cell>
          <cell r="E2772">
            <v>0</v>
          </cell>
          <cell r="F2772">
            <v>104161.26</v>
          </cell>
          <cell r="G2772">
            <v>0</v>
          </cell>
          <cell r="H2772">
            <v>0</v>
          </cell>
          <cell r="I2772">
            <v>104161.26</v>
          </cell>
          <cell r="J2772">
            <v>0</v>
          </cell>
          <cell r="K2772">
            <v>104161.26</v>
          </cell>
        </row>
        <row r="2773">
          <cell r="B2773">
            <v>164013</v>
          </cell>
          <cell r="C2773" t="str">
            <v>Comp Hdw-Servers                                            164013</v>
          </cell>
          <cell r="D2773">
            <v>0</v>
          </cell>
          <cell r="E2773">
            <v>0</v>
          </cell>
          <cell r="F2773">
            <v>5760071.5499999998</v>
          </cell>
          <cell r="G2773">
            <v>0</v>
          </cell>
          <cell r="H2773">
            <v>0</v>
          </cell>
          <cell r="I2773">
            <v>5760071.5499999998</v>
          </cell>
          <cell r="J2773">
            <v>0</v>
          </cell>
          <cell r="K2773">
            <v>5760071.5499999998</v>
          </cell>
        </row>
        <row r="2774">
          <cell r="B2774">
            <v>164014</v>
          </cell>
          <cell r="C2774" t="str">
            <v>Computer Hardware Storage                                   164014</v>
          </cell>
          <cell r="D2774">
            <v>0</v>
          </cell>
          <cell r="E2774">
            <v>0</v>
          </cell>
          <cell r="F2774">
            <v>6292888.21</v>
          </cell>
          <cell r="G2774">
            <v>0</v>
          </cell>
          <cell r="H2774">
            <v>0</v>
          </cell>
          <cell r="I2774">
            <v>6292888.21</v>
          </cell>
          <cell r="J2774">
            <v>0</v>
          </cell>
          <cell r="K2774">
            <v>6292888.21</v>
          </cell>
        </row>
        <row r="2775">
          <cell r="B2775">
            <v>164015</v>
          </cell>
          <cell r="C2775" t="str">
            <v>Comp Hdw-Workstations                                       164015</v>
          </cell>
          <cell r="D2775">
            <v>0</v>
          </cell>
          <cell r="E2775">
            <v>0</v>
          </cell>
          <cell r="F2775">
            <v>6900649.71</v>
          </cell>
          <cell r="G2775">
            <v>0</v>
          </cell>
          <cell r="H2775">
            <v>0</v>
          </cell>
          <cell r="I2775">
            <v>6900649.71</v>
          </cell>
          <cell r="J2775">
            <v>0</v>
          </cell>
          <cell r="K2775">
            <v>6900649.71</v>
          </cell>
        </row>
        <row r="2776">
          <cell r="B2776">
            <v>164016</v>
          </cell>
          <cell r="C2776" t="str">
            <v>Comp Hdw-Printers                                           164016</v>
          </cell>
          <cell r="D2776">
            <v>0</v>
          </cell>
          <cell r="E2776">
            <v>0</v>
          </cell>
          <cell r="F2776">
            <v>354220.51</v>
          </cell>
          <cell r="G2776">
            <v>0</v>
          </cell>
          <cell r="H2776">
            <v>0</v>
          </cell>
          <cell r="I2776">
            <v>354220.51</v>
          </cell>
          <cell r="J2776">
            <v>0</v>
          </cell>
          <cell r="K2776">
            <v>354220.51</v>
          </cell>
        </row>
        <row r="2777">
          <cell r="B2777">
            <v>164017</v>
          </cell>
          <cell r="C2777" t="str">
            <v>Comp Hdw-Other                                              164017</v>
          </cell>
          <cell r="D2777">
            <v>0</v>
          </cell>
          <cell r="E2777">
            <v>0</v>
          </cell>
          <cell r="F2777">
            <v>1788605.89</v>
          </cell>
          <cell r="G2777">
            <v>0</v>
          </cell>
          <cell r="H2777">
            <v>0</v>
          </cell>
          <cell r="I2777">
            <v>1788605.89</v>
          </cell>
          <cell r="J2777">
            <v>0</v>
          </cell>
          <cell r="K2777">
            <v>1788605.89</v>
          </cell>
        </row>
        <row r="2778">
          <cell r="B2778">
            <v>164018</v>
          </cell>
          <cell r="C2778" t="str">
            <v>Computer Hardware-Communi                                   164018</v>
          </cell>
          <cell r="D2778">
            <v>0</v>
          </cell>
          <cell r="E2778">
            <v>0</v>
          </cell>
          <cell r="F2778">
            <v>5708409.8099999996</v>
          </cell>
          <cell r="G2778">
            <v>0</v>
          </cell>
          <cell r="H2778">
            <v>0</v>
          </cell>
          <cell r="I2778">
            <v>5708409.8099999996</v>
          </cell>
          <cell r="J2778">
            <v>0</v>
          </cell>
          <cell r="K2778">
            <v>5708409.8099999996</v>
          </cell>
        </row>
        <row r="2779">
          <cell r="B2779">
            <v>164020</v>
          </cell>
          <cell r="C2779" t="str">
            <v>Computer Software                                           164020</v>
          </cell>
          <cell r="D2779">
            <v>0</v>
          </cell>
          <cell r="E2779">
            <v>0</v>
          </cell>
          <cell r="F2779">
            <v>9329369.1099999994</v>
          </cell>
          <cell r="G2779">
            <v>0</v>
          </cell>
          <cell r="H2779">
            <v>0</v>
          </cell>
          <cell r="I2779">
            <v>9329369.1099999994</v>
          </cell>
          <cell r="J2779">
            <v>0</v>
          </cell>
          <cell r="K2779">
            <v>9329369.1099999994</v>
          </cell>
        </row>
        <row r="2780">
          <cell r="B2780">
            <v>164022</v>
          </cell>
          <cell r="C2780" t="str">
            <v>Comp Software-Servers                                       164022</v>
          </cell>
          <cell r="D2780">
            <v>0</v>
          </cell>
          <cell r="E2780">
            <v>0</v>
          </cell>
          <cell r="F2780">
            <v>1746151.75</v>
          </cell>
          <cell r="G2780">
            <v>0</v>
          </cell>
          <cell r="H2780">
            <v>0</v>
          </cell>
          <cell r="I2780">
            <v>1746151.75</v>
          </cell>
          <cell r="J2780">
            <v>0</v>
          </cell>
          <cell r="K2780">
            <v>1746151.75</v>
          </cell>
        </row>
        <row r="2781">
          <cell r="B2781">
            <v>164023</v>
          </cell>
          <cell r="C2781" t="str">
            <v>Comp Soft-Workstations                                      164023</v>
          </cell>
          <cell r="D2781">
            <v>0</v>
          </cell>
          <cell r="E2781">
            <v>0</v>
          </cell>
          <cell r="F2781">
            <v>1701504.99</v>
          </cell>
          <cell r="G2781">
            <v>0</v>
          </cell>
          <cell r="H2781">
            <v>0</v>
          </cell>
          <cell r="I2781">
            <v>1701504.99</v>
          </cell>
          <cell r="J2781">
            <v>0</v>
          </cell>
          <cell r="K2781">
            <v>1701504.99</v>
          </cell>
        </row>
        <row r="2782">
          <cell r="B2782">
            <v>164024</v>
          </cell>
          <cell r="C2782" t="str">
            <v>Computer Software-Other                                     164024</v>
          </cell>
          <cell r="D2782">
            <v>0</v>
          </cell>
          <cell r="E2782">
            <v>0</v>
          </cell>
          <cell r="F2782">
            <v>2852791</v>
          </cell>
          <cell r="G2782">
            <v>0</v>
          </cell>
          <cell r="H2782">
            <v>0</v>
          </cell>
          <cell r="I2782">
            <v>2852791</v>
          </cell>
          <cell r="J2782">
            <v>0</v>
          </cell>
          <cell r="K2782">
            <v>2852791</v>
          </cell>
        </row>
        <row r="2783">
          <cell r="B2783">
            <v>164025</v>
          </cell>
          <cell r="C2783" t="str">
            <v>Computer Software-Commun                                   164025</v>
          </cell>
          <cell r="D2783">
            <v>0</v>
          </cell>
          <cell r="E2783">
            <v>0</v>
          </cell>
          <cell r="F2783">
            <v>2743759.51</v>
          </cell>
          <cell r="G2783">
            <v>0</v>
          </cell>
          <cell r="H2783">
            <v>0</v>
          </cell>
          <cell r="I2783">
            <v>2743759.51</v>
          </cell>
          <cell r="J2783">
            <v>0</v>
          </cell>
          <cell r="K2783">
            <v>2743759.51</v>
          </cell>
        </row>
        <row r="2784">
          <cell r="B2784">
            <v>164026</v>
          </cell>
          <cell r="C2784" t="str">
            <v>Computer Software - Appl                                    164026</v>
          </cell>
          <cell r="D2784">
            <v>0</v>
          </cell>
          <cell r="E2784">
            <v>0</v>
          </cell>
          <cell r="F2784">
            <v>1870947.51</v>
          </cell>
          <cell r="G2784">
            <v>0</v>
          </cell>
          <cell r="H2784">
            <v>0</v>
          </cell>
          <cell r="I2784">
            <v>1870947.51</v>
          </cell>
          <cell r="J2784">
            <v>0</v>
          </cell>
          <cell r="K2784">
            <v>1870947.51</v>
          </cell>
        </row>
        <row r="2785">
          <cell r="B2785">
            <v>164030</v>
          </cell>
          <cell r="C2785" t="str">
            <v>Leases                                                      164030</v>
          </cell>
          <cell r="D2785">
            <v>0</v>
          </cell>
          <cell r="E2785">
            <v>0</v>
          </cell>
          <cell r="F2785">
            <v>2130429.0099999998</v>
          </cell>
          <cell r="G2785">
            <v>0</v>
          </cell>
          <cell r="H2785">
            <v>0</v>
          </cell>
          <cell r="I2785">
            <v>2130429.0099999998</v>
          </cell>
          <cell r="J2785">
            <v>0</v>
          </cell>
          <cell r="K2785">
            <v>2130429.0099999998</v>
          </cell>
        </row>
        <row r="2786">
          <cell r="B2786">
            <v>164080</v>
          </cell>
          <cell r="C2786" t="str">
            <v>Furniture Retail                                            164080</v>
          </cell>
          <cell r="D2786">
            <v>53434824.280000001</v>
          </cell>
          <cell r="E2786">
            <v>53434824.280000001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53434824.280000001</v>
          </cell>
        </row>
        <row r="2787">
          <cell r="B2787">
            <v>164081</v>
          </cell>
          <cell r="C2787" t="str">
            <v>Office Furniture                                            164081</v>
          </cell>
          <cell r="D2787">
            <v>0</v>
          </cell>
          <cell r="E2787">
            <v>0</v>
          </cell>
          <cell r="F2787">
            <v>9365955.5700000003</v>
          </cell>
          <cell r="G2787">
            <v>0</v>
          </cell>
          <cell r="H2787">
            <v>0</v>
          </cell>
          <cell r="I2787">
            <v>9365955.5700000003</v>
          </cell>
          <cell r="J2787">
            <v>0</v>
          </cell>
          <cell r="K2787">
            <v>9365955.5700000003</v>
          </cell>
        </row>
        <row r="2788">
          <cell r="B2788">
            <v>164082</v>
          </cell>
          <cell r="C2788" t="str">
            <v>Signage                                                     164082</v>
          </cell>
          <cell r="D2788">
            <v>21411168.57</v>
          </cell>
          <cell r="E2788">
            <v>21556078.550000001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21556078.550000001</v>
          </cell>
        </row>
        <row r="2789">
          <cell r="B2789">
            <v>164083</v>
          </cell>
          <cell r="C2789" t="str">
            <v>Fax &amp; Minor Telecom                                         164083</v>
          </cell>
          <cell r="D2789">
            <v>11893882.640000001</v>
          </cell>
          <cell r="E2789">
            <v>11893882.640000001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11893882.640000001</v>
          </cell>
        </row>
        <row r="2790">
          <cell r="B2790">
            <v>164084</v>
          </cell>
          <cell r="C2790" t="str">
            <v>Computers &amp; Servers                                         164084</v>
          </cell>
          <cell r="D2790">
            <v>25678456.440000001</v>
          </cell>
          <cell r="E2790">
            <v>25678456.440000001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25678456.440000001</v>
          </cell>
        </row>
        <row r="2791">
          <cell r="B2791">
            <v>164190</v>
          </cell>
          <cell r="C2791" t="str">
            <v>Accum Depre - Art                                           164190</v>
          </cell>
          <cell r="D2791">
            <v>0</v>
          </cell>
          <cell r="E2791">
            <v>0</v>
          </cell>
          <cell r="F2791">
            <v>-220653.78</v>
          </cell>
          <cell r="G2791">
            <v>0</v>
          </cell>
          <cell r="H2791">
            <v>0</v>
          </cell>
          <cell r="I2791">
            <v>-220653.78</v>
          </cell>
          <cell r="J2791">
            <v>0</v>
          </cell>
          <cell r="K2791">
            <v>-220653.78</v>
          </cell>
        </row>
        <row r="2792">
          <cell r="B2792">
            <v>164191</v>
          </cell>
          <cell r="C2792" t="str">
            <v>Artwork Prints Accum                                        164191</v>
          </cell>
          <cell r="D2792">
            <v>-7784.44</v>
          </cell>
          <cell r="E2792">
            <v>-7784.44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-7784.44</v>
          </cell>
        </row>
        <row r="2793">
          <cell r="B2793">
            <v>164511</v>
          </cell>
          <cell r="C2793" t="str">
            <v>Produban Us Hardware                                        164511</v>
          </cell>
          <cell r="D2793">
            <v>0</v>
          </cell>
          <cell r="E2793">
            <v>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</row>
        <row r="2794">
          <cell r="B2794">
            <v>164512</v>
          </cell>
          <cell r="C2794" t="str">
            <v>Produban Mx Hardware                                        164512</v>
          </cell>
          <cell r="D2794">
            <v>0</v>
          </cell>
          <cell r="E2794">
            <v>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</row>
        <row r="2795">
          <cell r="B2795">
            <v>164513</v>
          </cell>
          <cell r="C2795" t="str">
            <v>Produban Mx Hardware                                        164513</v>
          </cell>
          <cell r="D2795">
            <v>0</v>
          </cell>
          <cell r="E2795">
            <v>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</row>
        <row r="2796">
          <cell r="B2796">
            <v>164519</v>
          </cell>
          <cell r="C2796" t="str">
            <v>Closed Isban Tangible Atm Pip                               164519</v>
          </cell>
          <cell r="D2796">
            <v>0</v>
          </cell>
          <cell r="E2796">
            <v>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</row>
        <row r="2797">
          <cell r="B2797">
            <v>164611</v>
          </cell>
          <cell r="C2797" t="str">
            <v>Closed Produban Us Hw Accum                                 164611</v>
          </cell>
          <cell r="D2797">
            <v>0</v>
          </cell>
          <cell r="E2797">
            <v>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</row>
        <row r="2798">
          <cell r="B2798">
            <v>164612</v>
          </cell>
          <cell r="C2798" t="str">
            <v>Closed Produban Mx Hw Accum                                 164612</v>
          </cell>
          <cell r="D2798">
            <v>0</v>
          </cell>
          <cell r="E2798">
            <v>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</row>
        <row r="2799">
          <cell r="B2799">
            <v>164613</v>
          </cell>
          <cell r="C2799" t="str">
            <v>Closed Produban Sp Hw Accum                                 164613</v>
          </cell>
          <cell r="D2799">
            <v>0</v>
          </cell>
          <cell r="E2799">
            <v>0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</row>
        <row r="2800">
          <cell r="B2800">
            <v>165000</v>
          </cell>
          <cell r="C2800" t="str">
            <v>Automobiles                                                 165000</v>
          </cell>
          <cell r="D2800">
            <v>487214.91</v>
          </cell>
          <cell r="E2800">
            <v>487214.91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487214.91</v>
          </cell>
        </row>
        <row r="2801">
          <cell r="B2801">
            <v>165001</v>
          </cell>
          <cell r="C2801" t="str">
            <v>Automobiles                                                 165001</v>
          </cell>
          <cell r="D2801">
            <v>0</v>
          </cell>
          <cell r="E2801">
            <v>0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</row>
        <row r="2802">
          <cell r="B2802">
            <v>165002</v>
          </cell>
          <cell r="C2802" t="str">
            <v>Ff&amp;E Under $500- 3yr                                        165002</v>
          </cell>
          <cell r="D2802">
            <v>768103.77</v>
          </cell>
          <cell r="E2802">
            <v>768103.77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768103.77</v>
          </cell>
        </row>
        <row r="2803">
          <cell r="B2803">
            <v>165003</v>
          </cell>
          <cell r="C2803" t="str">
            <v>Produban Us Hardware                                        165003</v>
          </cell>
          <cell r="D2803">
            <v>514071.15</v>
          </cell>
          <cell r="E2803">
            <v>514071.15</v>
          </cell>
          <cell r="F2803">
            <v>0</v>
          </cell>
          <cell r="G2803">
            <v>0</v>
          </cell>
          <cell r="H2803">
            <v>0</v>
          </cell>
          <cell r="I2803">
            <v>0</v>
          </cell>
          <cell r="J2803">
            <v>0</v>
          </cell>
          <cell r="K2803">
            <v>514071.15</v>
          </cell>
        </row>
        <row r="2804">
          <cell r="B2804">
            <v>165004</v>
          </cell>
          <cell r="C2804" t="str">
            <v>Ff&amp;E Under $500- 7yr                                        165004</v>
          </cell>
          <cell r="D2804">
            <v>941695.08</v>
          </cell>
          <cell r="E2804">
            <v>941695.08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941695.08</v>
          </cell>
        </row>
        <row r="2805">
          <cell r="B2805">
            <v>165101</v>
          </cell>
          <cell r="C2805" t="str">
            <v>Accum Depre Auto                                            165101</v>
          </cell>
          <cell r="D2805">
            <v>0</v>
          </cell>
          <cell r="E2805">
            <v>0</v>
          </cell>
          <cell r="F2805">
            <v>0</v>
          </cell>
          <cell r="G2805">
            <v>0</v>
          </cell>
          <cell r="H2805">
            <v>0</v>
          </cell>
          <cell r="I2805">
            <v>0</v>
          </cell>
          <cell r="J2805">
            <v>0</v>
          </cell>
          <cell r="K2805">
            <v>0</v>
          </cell>
        </row>
        <row r="2806">
          <cell r="B2806">
            <v>165102</v>
          </cell>
          <cell r="C2806" t="str">
            <v>Ff&amp;E Under $500 3yr Accum                                   165102</v>
          </cell>
          <cell r="D2806">
            <v>-768103.77</v>
          </cell>
          <cell r="E2806">
            <v>-768103.77</v>
          </cell>
          <cell r="F2806">
            <v>0</v>
          </cell>
          <cell r="G2806">
            <v>0</v>
          </cell>
          <cell r="H2806">
            <v>0</v>
          </cell>
          <cell r="I2806">
            <v>0</v>
          </cell>
          <cell r="J2806">
            <v>0</v>
          </cell>
          <cell r="K2806">
            <v>-768103.77</v>
          </cell>
        </row>
        <row r="2807">
          <cell r="B2807">
            <v>165103</v>
          </cell>
          <cell r="C2807" t="str">
            <v>Produban Us Hardware - Accum Dep                            165103</v>
          </cell>
          <cell r="D2807">
            <v>-56806.04</v>
          </cell>
          <cell r="E2807">
            <v>-56806.04</v>
          </cell>
          <cell r="F2807">
            <v>0</v>
          </cell>
          <cell r="G2807">
            <v>0</v>
          </cell>
          <cell r="H2807">
            <v>0</v>
          </cell>
          <cell r="I2807">
            <v>0</v>
          </cell>
          <cell r="J2807">
            <v>0</v>
          </cell>
          <cell r="K2807">
            <v>-56806.04</v>
          </cell>
        </row>
        <row r="2808">
          <cell r="B2808">
            <v>165104</v>
          </cell>
          <cell r="C2808" t="str">
            <v>Ff&amp;E Under $500 7yr Accum                                   165104</v>
          </cell>
          <cell r="D2808">
            <v>-875020.74</v>
          </cell>
          <cell r="E2808">
            <v>-875020.74</v>
          </cell>
          <cell r="F2808">
            <v>0</v>
          </cell>
          <cell r="G2808">
            <v>0</v>
          </cell>
          <cell r="H2808">
            <v>0</v>
          </cell>
          <cell r="I2808">
            <v>0</v>
          </cell>
          <cell r="J2808">
            <v>0</v>
          </cell>
          <cell r="K2808">
            <v>-875020.74</v>
          </cell>
        </row>
        <row r="2809">
          <cell r="B2809">
            <v>165120</v>
          </cell>
          <cell r="C2809" t="str">
            <v>Automobiles - Accum Depr                                    165120</v>
          </cell>
          <cell r="D2809">
            <v>-438060.81</v>
          </cell>
          <cell r="E2809">
            <v>-438060.81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-438060.81</v>
          </cell>
        </row>
        <row r="2810">
          <cell r="B2810">
            <v>166000</v>
          </cell>
          <cell r="C2810" t="str">
            <v>Airplane                                                    166000</v>
          </cell>
          <cell r="D2810">
            <v>0</v>
          </cell>
          <cell r="E2810">
            <v>0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</row>
        <row r="2811">
          <cell r="B2811">
            <v>166100</v>
          </cell>
          <cell r="C2811" t="str">
            <v>Accum Depr - Airplane                                       166100</v>
          </cell>
          <cell r="D2811">
            <v>0</v>
          </cell>
          <cell r="E2811">
            <v>0</v>
          </cell>
          <cell r="F2811">
            <v>0</v>
          </cell>
          <cell r="G2811">
            <v>0</v>
          </cell>
          <cell r="H2811">
            <v>0</v>
          </cell>
          <cell r="I2811">
            <v>0</v>
          </cell>
          <cell r="J2811">
            <v>0</v>
          </cell>
          <cell r="K2811">
            <v>0</v>
          </cell>
        </row>
        <row r="2812">
          <cell r="B2812">
            <v>167000</v>
          </cell>
          <cell r="C2812" t="str">
            <v>Capitalized Equipment- Ol                                   167000</v>
          </cell>
          <cell r="D2812">
            <v>0</v>
          </cell>
          <cell r="E2812">
            <v>0</v>
          </cell>
          <cell r="F2812">
            <v>0</v>
          </cell>
          <cell r="G2812">
            <v>0</v>
          </cell>
          <cell r="H2812">
            <v>0</v>
          </cell>
          <cell r="I2812">
            <v>0</v>
          </cell>
          <cell r="J2812">
            <v>0</v>
          </cell>
          <cell r="K2812">
            <v>0</v>
          </cell>
        </row>
        <row r="2813">
          <cell r="B2813">
            <v>167100</v>
          </cell>
          <cell r="C2813" t="str">
            <v>Accum Depreciation- Ol                                      167100</v>
          </cell>
          <cell r="D2813">
            <v>0</v>
          </cell>
          <cell r="E2813">
            <v>0</v>
          </cell>
          <cell r="F2813">
            <v>0</v>
          </cell>
          <cell r="G2813">
            <v>0</v>
          </cell>
          <cell r="H2813">
            <v>0</v>
          </cell>
          <cell r="I2813">
            <v>0</v>
          </cell>
          <cell r="J2813">
            <v>0</v>
          </cell>
          <cell r="K2813">
            <v>0</v>
          </cell>
        </row>
        <row r="2814">
          <cell r="B2814">
            <v>171830</v>
          </cell>
          <cell r="C2814" t="str">
            <v>Owned Bdlg - Rtl Pip                                        171830</v>
          </cell>
          <cell r="D2814">
            <v>255361.22</v>
          </cell>
          <cell r="E2814">
            <v>255361.22</v>
          </cell>
          <cell r="F2814">
            <v>0</v>
          </cell>
          <cell r="G2814">
            <v>0</v>
          </cell>
          <cell r="H2814">
            <v>0</v>
          </cell>
          <cell r="I2814">
            <v>0</v>
          </cell>
          <cell r="J2814">
            <v>0</v>
          </cell>
          <cell r="K2814">
            <v>255361.22</v>
          </cell>
        </row>
        <row r="2815">
          <cell r="B2815">
            <v>171831</v>
          </cell>
          <cell r="C2815" t="str">
            <v>Own Bldg Imp-Retl In Proc                                   171831</v>
          </cell>
          <cell r="D2815">
            <v>1554939.33</v>
          </cell>
          <cell r="E2815">
            <v>1554939.33</v>
          </cell>
          <cell r="F2815">
            <v>0</v>
          </cell>
          <cell r="G2815">
            <v>0</v>
          </cell>
          <cell r="H2815">
            <v>0</v>
          </cell>
          <cell r="I2815">
            <v>0</v>
          </cell>
          <cell r="J2815">
            <v>0</v>
          </cell>
          <cell r="K2815">
            <v>1554939.33</v>
          </cell>
        </row>
        <row r="2816">
          <cell r="B2816">
            <v>171833</v>
          </cell>
          <cell r="C2816" t="str">
            <v>Own Bldg Imp-Corp In Proc                                   171833</v>
          </cell>
          <cell r="D2816">
            <v>0</v>
          </cell>
          <cell r="E2816">
            <v>0</v>
          </cell>
          <cell r="F2816">
            <v>0</v>
          </cell>
          <cell r="G2816">
            <v>0</v>
          </cell>
          <cell r="H2816">
            <v>0</v>
          </cell>
          <cell r="I2816">
            <v>0</v>
          </cell>
          <cell r="J2816">
            <v>0</v>
          </cell>
          <cell r="K2816">
            <v>0</v>
          </cell>
        </row>
        <row r="2817">
          <cell r="B2817">
            <v>171840</v>
          </cell>
          <cell r="C2817" t="str">
            <v>Leaseholds-Retail In Proc                                   171840</v>
          </cell>
          <cell r="D2817">
            <v>560969.55000000005</v>
          </cell>
          <cell r="E2817">
            <v>560969.55000000005</v>
          </cell>
          <cell r="F2817">
            <v>0</v>
          </cell>
          <cell r="G2817">
            <v>0</v>
          </cell>
          <cell r="H2817">
            <v>0</v>
          </cell>
          <cell r="I2817">
            <v>0</v>
          </cell>
          <cell r="J2817">
            <v>0</v>
          </cell>
          <cell r="K2817">
            <v>560969.55000000005</v>
          </cell>
        </row>
        <row r="2818">
          <cell r="B2818">
            <v>171841</v>
          </cell>
          <cell r="C2818" t="str">
            <v>Leasehold Imp-Ret In Proc                                   171841</v>
          </cell>
          <cell r="D2818">
            <v>1657243.86</v>
          </cell>
          <cell r="E2818">
            <v>1657243.86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1657243.86</v>
          </cell>
        </row>
        <row r="2819">
          <cell r="B2819">
            <v>171842</v>
          </cell>
          <cell r="C2819" t="str">
            <v>Closed Leaseholds - Corp In Proc                            171842</v>
          </cell>
          <cell r="D2819">
            <v>0</v>
          </cell>
          <cell r="E2819">
            <v>0</v>
          </cell>
          <cell r="F2819">
            <v>0</v>
          </cell>
          <cell r="G2819">
            <v>0</v>
          </cell>
          <cell r="H2819">
            <v>0</v>
          </cell>
          <cell r="I2819">
            <v>0</v>
          </cell>
          <cell r="J2819">
            <v>0</v>
          </cell>
          <cell r="K2819">
            <v>0</v>
          </cell>
        </row>
        <row r="2820">
          <cell r="B2820">
            <v>171843</v>
          </cell>
          <cell r="C2820" t="str">
            <v>Leasehold Imp-Corp In Pro                                   171843</v>
          </cell>
          <cell r="D2820">
            <v>4819837.26</v>
          </cell>
          <cell r="E2820">
            <v>4819837.26</v>
          </cell>
          <cell r="F2820">
            <v>0</v>
          </cell>
          <cell r="G2820">
            <v>0</v>
          </cell>
          <cell r="H2820">
            <v>0</v>
          </cell>
          <cell r="I2820">
            <v>0</v>
          </cell>
          <cell r="J2820">
            <v>0</v>
          </cell>
          <cell r="K2820">
            <v>4819837.26</v>
          </cell>
        </row>
        <row r="2821">
          <cell r="B2821">
            <v>171850</v>
          </cell>
          <cell r="C2821" t="str">
            <v>Closed Furniture Other In Proces                            171850</v>
          </cell>
          <cell r="D2821">
            <v>0</v>
          </cell>
          <cell r="E2821">
            <v>0</v>
          </cell>
          <cell r="F2821">
            <v>0</v>
          </cell>
          <cell r="G2821">
            <v>0</v>
          </cell>
          <cell r="H2821">
            <v>0</v>
          </cell>
          <cell r="I2821">
            <v>0</v>
          </cell>
          <cell r="J2821">
            <v>0</v>
          </cell>
          <cell r="K2821">
            <v>0</v>
          </cell>
        </row>
        <row r="2822">
          <cell r="B2822">
            <v>171851</v>
          </cell>
          <cell r="C2822" t="str">
            <v>Furniture Retail In Proc                                    171851</v>
          </cell>
          <cell r="D2822">
            <v>521397.13</v>
          </cell>
          <cell r="E2822">
            <v>521397.13</v>
          </cell>
          <cell r="F2822">
            <v>0</v>
          </cell>
          <cell r="G2822">
            <v>0</v>
          </cell>
          <cell r="H2822">
            <v>0</v>
          </cell>
          <cell r="I2822">
            <v>0</v>
          </cell>
          <cell r="J2822">
            <v>0</v>
          </cell>
          <cell r="K2822">
            <v>521397.13</v>
          </cell>
        </row>
        <row r="2823">
          <cell r="B2823">
            <v>171852</v>
          </cell>
          <cell r="C2823" t="str">
            <v>Furniture Corp In Process                                   171852</v>
          </cell>
          <cell r="D2823">
            <v>1957813.35</v>
          </cell>
          <cell r="E2823">
            <v>1957813.35</v>
          </cell>
          <cell r="F2823">
            <v>0</v>
          </cell>
          <cell r="G2823">
            <v>0</v>
          </cell>
          <cell r="H2823">
            <v>0</v>
          </cell>
          <cell r="I2823">
            <v>0</v>
          </cell>
          <cell r="J2823">
            <v>0</v>
          </cell>
          <cell r="K2823">
            <v>1957813.35</v>
          </cell>
        </row>
        <row r="2824">
          <cell r="B2824">
            <v>171853</v>
          </cell>
          <cell r="C2824" t="str">
            <v>Signage In Process                                          171853</v>
          </cell>
          <cell r="D2824">
            <v>2134733.19</v>
          </cell>
          <cell r="E2824">
            <v>2134733.19</v>
          </cell>
          <cell r="F2824">
            <v>0</v>
          </cell>
          <cell r="G2824">
            <v>0</v>
          </cell>
          <cell r="H2824">
            <v>0</v>
          </cell>
          <cell r="I2824">
            <v>0</v>
          </cell>
          <cell r="J2824">
            <v>0</v>
          </cell>
          <cell r="K2824">
            <v>2134733.19</v>
          </cell>
        </row>
        <row r="2825">
          <cell r="B2825">
            <v>171855</v>
          </cell>
          <cell r="C2825" t="str">
            <v>Vaults &amp; Safe Dep In Proc                                   171855</v>
          </cell>
          <cell r="D2825">
            <v>40788</v>
          </cell>
          <cell r="E2825">
            <v>40788</v>
          </cell>
          <cell r="F2825">
            <v>0</v>
          </cell>
          <cell r="G2825">
            <v>0</v>
          </cell>
          <cell r="H2825">
            <v>0</v>
          </cell>
          <cell r="I2825">
            <v>0</v>
          </cell>
          <cell r="J2825">
            <v>0</v>
          </cell>
          <cell r="K2825">
            <v>40788</v>
          </cell>
        </row>
        <row r="2826">
          <cell r="B2826">
            <v>164087</v>
          </cell>
          <cell r="C2826" t="str">
            <v>Office Machines                                             164087</v>
          </cell>
          <cell r="D2826">
            <v>852528.93</v>
          </cell>
          <cell r="E2826">
            <v>852528.93</v>
          </cell>
          <cell r="F2826">
            <v>0</v>
          </cell>
          <cell r="G2826">
            <v>0</v>
          </cell>
          <cell r="H2826">
            <v>0</v>
          </cell>
          <cell r="I2826">
            <v>0</v>
          </cell>
          <cell r="J2826">
            <v>0</v>
          </cell>
          <cell r="K2826">
            <v>852528.93</v>
          </cell>
        </row>
        <row r="2827">
          <cell r="B2827">
            <v>164088</v>
          </cell>
          <cell r="C2827" t="str">
            <v>Appliances                                                  164088</v>
          </cell>
          <cell r="D2827">
            <v>512273.78</v>
          </cell>
          <cell r="E2827">
            <v>512273.78</v>
          </cell>
          <cell r="F2827">
            <v>0</v>
          </cell>
          <cell r="G2827">
            <v>0</v>
          </cell>
          <cell r="H2827">
            <v>0</v>
          </cell>
          <cell r="I2827">
            <v>0</v>
          </cell>
          <cell r="J2827">
            <v>0</v>
          </cell>
          <cell r="K2827">
            <v>512273.78</v>
          </cell>
        </row>
        <row r="2828">
          <cell r="B2828">
            <v>164089</v>
          </cell>
          <cell r="C2828" t="str">
            <v>Vaults Safe Deposit                                         164089</v>
          </cell>
          <cell r="D2828">
            <v>2561606.69</v>
          </cell>
          <cell r="E2828">
            <v>2561606.69</v>
          </cell>
          <cell r="F2828">
            <v>0</v>
          </cell>
          <cell r="G2828">
            <v>0</v>
          </cell>
          <cell r="H2828">
            <v>0</v>
          </cell>
          <cell r="I2828">
            <v>0</v>
          </cell>
          <cell r="J2828">
            <v>0</v>
          </cell>
          <cell r="K2828">
            <v>2561606.69</v>
          </cell>
        </row>
        <row r="2829">
          <cell r="B2829">
            <v>164090</v>
          </cell>
          <cell r="C2829" t="str">
            <v>Art                                                         164090</v>
          </cell>
          <cell r="D2829">
            <v>0</v>
          </cell>
          <cell r="E2829">
            <v>0</v>
          </cell>
          <cell r="F2829">
            <v>275612</v>
          </cell>
          <cell r="G2829">
            <v>0</v>
          </cell>
          <cell r="H2829">
            <v>0</v>
          </cell>
          <cell r="I2829">
            <v>275612</v>
          </cell>
          <cell r="J2829">
            <v>0</v>
          </cell>
          <cell r="K2829">
            <v>275612</v>
          </cell>
        </row>
        <row r="2830">
          <cell r="B2830">
            <v>164091</v>
          </cell>
          <cell r="C2830" t="str">
            <v>Artwork Prints                                              164091</v>
          </cell>
          <cell r="D2830">
            <v>31102.19</v>
          </cell>
          <cell r="E2830">
            <v>31102.19</v>
          </cell>
          <cell r="F2830">
            <v>0</v>
          </cell>
          <cell r="G2830">
            <v>0</v>
          </cell>
          <cell r="H2830">
            <v>0</v>
          </cell>
          <cell r="I2830">
            <v>0</v>
          </cell>
          <cell r="J2830">
            <v>0</v>
          </cell>
          <cell r="K2830">
            <v>31102.19</v>
          </cell>
        </row>
        <row r="2831">
          <cell r="B2831">
            <v>164095</v>
          </cell>
          <cell r="C2831" t="str">
            <v>Security                                                    164095</v>
          </cell>
          <cell r="D2831">
            <v>20295830.329999998</v>
          </cell>
          <cell r="E2831">
            <v>20295830.329999998</v>
          </cell>
          <cell r="F2831">
            <v>0</v>
          </cell>
          <cell r="G2831">
            <v>0</v>
          </cell>
          <cell r="H2831">
            <v>0</v>
          </cell>
          <cell r="I2831">
            <v>0</v>
          </cell>
          <cell r="J2831">
            <v>0</v>
          </cell>
          <cell r="K2831">
            <v>20295830.329999998</v>
          </cell>
        </row>
        <row r="2832">
          <cell r="B2832">
            <v>164096</v>
          </cell>
          <cell r="C2832" t="str">
            <v>Furniture Corp                                              164096</v>
          </cell>
          <cell r="D2832">
            <v>13866573.32</v>
          </cell>
          <cell r="E2832">
            <v>13866573.32</v>
          </cell>
          <cell r="F2832">
            <v>0</v>
          </cell>
          <cell r="G2832">
            <v>0</v>
          </cell>
          <cell r="H2832">
            <v>0</v>
          </cell>
          <cell r="I2832">
            <v>0</v>
          </cell>
          <cell r="J2832">
            <v>0</v>
          </cell>
          <cell r="K2832">
            <v>13866573.32</v>
          </cell>
        </row>
        <row r="2833">
          <cell r="B2833">
            <v>164097</v>
          </cell>
          <cell r="C2833" t="str">
            <v>Platform Phone Sys                                          164097</v>
          </cell>
          <cell r="D2833">
            <v>7098199.25</v>
          </cell>
          <cell r="E2833">
            <v>7098199.25</v>
          </cell>
          <cell r="F2833">
            <v>0</v>
          </cell>
          <cell r="G2833">
            <v>0</v>
          </cell>
          <cell r="H2833">
            <v>0</v>
          </cell>
          <cell r="I2833">
            <v>0</v>
          </cell>
          <cell r="J2833">
            <v>0</v>
          </cell>
          <cell r="K2833">
            <v>7098199.25</v>
          </cell>
        </row>
        <row r="2834">
          <cell r="B2834">
            <v>164098</v>
          </cell>
          <cell r="C2834" t="str">
            <v>Datacenter Equip                                            164098</v>
          </cell>
          <cell r="D2834">
            <v>4986315.1500000004</v>
          </cell>
          <cell r="E2834">
            <v>4986315.1500000004</v>
          </cell>
          <cell r="F2834">
            <v>0</v>
          </cell>
          <cell r="G2834">
            <v>0</v>
          </cell>
          <cell r="H2834">
            <v>0</v>
          </cell>
          <cell r="I2834">
            <v>0</v>
          </cell>
          <cell r="J2834">
            <v>0</v>
          </cell>
          <cell r="K2834">
            <v>4986315.1500000004</v>
          </cell>
        </row>
        <row r="2835">
          <cell r="B2835">
            <v>164099</v>
          </cell>
          <cell r="C2835" t="str">
            <v>Furniture Other                                             164099</v>
          </cell>
          <cell r="D2835">
            <v>104671.13</v>
          </cell>
          <cell r="E2835">
            <v>104671.13</v>
          </cell>
          <cell r="F2835">
            <v>0</v>
          </cell>
          <cell r="G2835">
            <v>0</v>
          </cell>
          <cell r="H2835">
            <v>0</v>
          </cell>
          <cell r="I2835">
            <v>0</v>
          </cell>
          <cell r="J2835">
            <v>0</v>
          </cell>
          <cell r="K2835">
            <v>104671.13</v>
          </cell>
        </row>
        <row r="2836">
          <cell r="B2836">
            <v>164100</v>
          </cell>
          <cell r="C2836" t="str">
            <v>Accum Depre Office Equip                                    164100</v>
          </cell>
          <cell r="D2836">
            <v>-16234857.529999999</v>
          </cell>
          <cell r="E2836">
            <v>-16234857.529999999</v>
          </cell>
          <cell r="F2836">
            <v>-546846.66</v>
          </cell>
          <cell r="G2836">
            <v>0</v>
          </cell>
          <cell r="H2836">
            <v>0</v>
          </cell>
          <cell r="I2836">
            <v>-546846.66</v>
          </cell>
          <cell r="J2836">
            <v>0</v>
          </cell>
          <cell r="K2836">
            <v>-16781704.189999998</v>
          </cell>
        </row>
        <row r="2837">
          <cell r="B2837">
            <v>164102</v>
          </cell>
          <cell r="C2837" t="str">
            <v>Signage Accum                                               164102</v>
          </cell>
          <cell r="D2837">
            <v>-2049846.88</v>
          </cell>
          <cell r="E2837">
            <v>-2057605.64</v>
          </cell>
          <cell r="F2837">
            <v>0</v>
          </cell>
          <cell r="G2837">
            <v>0</v>
          </cell>
          <cell r="H2837">
            <v>0</v>
          </cell>
          <cell r="I2837">
            <v>0</v>
          </cell>
          <cell r="J2837">
            <v>0</v>
          </cell>
          <cell r="K2837">
            <v>-2057605.64</v>
          </cell>
        </row>
        <row r="2838">
          <cell r="B2838">
            <v>164103</v>
          </cell>
          <cell r="C2838" t="str">
            <v>Fax &amp; Minor Telecom Accum                                   164103</v>
          </cell>
          <cell r="D2838">
            <v>-11683712.359999999</v>
          </cell>
          <cell r="E2838">
            <v>-11683712.359999999</v>
          </cell>
          <cell r="F2838">
            <v>0</v>
          </cell>
          <cell r="G2838">
            <v>0</v>
          </cell>
          <cell r="H2838">
            <v>0</v>
          </cell>
          <cell r="I2838">
            <v>0</v>
          </cell>
          <cell r="J2838">
            <v>0</v>
          </cell>
          <cell r="K2838">
            <v>-11683712.359999999</v>
          </cell>
        </row>
        <row r="2839">
          <cell r="B2839">
            <v>164104</v>
          </cell>
          <cell r="C2839" t="str">
            <v>Computers &amp; Servers Accum                                   164104</v>
          </cell>
          <cell r="D2839">
            <v>-13164231.6</v>
          </cell>
          <cell r="E2839">
            <v>-13164231.6</v>
          </cell>
          <cell r="F2839">
            <v>0</v>
          </cell>
          <cell r="G2839">
            <v>0</v>
          </cell>
          <cell r="H2839">
            <v>0</v>
          </cell>
          <cell r="I2839">
            <v>0</v>
          </cell>
          <cell r="J2839">
            <v>0</v>
          </cell>
          <cell r="K2839">
            <v>-13164231.6</v>
          </cell>
        </row>
        <row r="2840">
          <cell r="B2840">
            <v>164107</v>
          </cell>
          <cell r="C2840" t="str">
            <v>Office Machines Accum                                       164107</v>
          </cell>
          <cell r="D2840">
            <v>-551122.6</v>
          </cell>
          <cell r="E2840">
            <v>-551122.6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0</v>
          </cell>
          <cell r="K2840">
            <v>-551122.6</v>
          </cell>
        </row>
        <row r="2841">
          <cell r="B2841">
            <v>164108</v>
          </cell>
          <cell r="C2841" t="str">
            <v>Appliances Accum                                            164108</v>
          </cell>
          <cell r="D2841">
            <v>-467898.17</v>
          </cell>
          <cell r="E2841">
            <v>-467898.17</v>
          </cell>
          <cell r="F2841">
            <v>0</v>
          </cell>
          <cell r="G2841">
            <v>0</v>
          </cell>
          <cell r="H2841">
            <v>0</v>
          </cell>
          <cell r="I2841">
            <v>0</v>
          </cell>
          <cell r="J2841">
            <v>0</v>
          </cell>
          <cell r="K2841">
            <v>-467898.17</v>
          </cell>
        </row>
        <row r="2842">
          <cell r="B2842">
            <v>164109</v>
          </cell>
          <cell r="C2842" t="str">
            <v>Vaults Safe Deposit Accum                                   164109</v>
          </cell>
          <cell r="D2842">
            <v>-1832685.37</v>
          </cell>
          <cell r="E2842">
            <v>-1832685.37</v>
          </cell>
          <cell r="F2842">
            <v>0</v>
          </cell>
          <cell r="G2842">
            <v>0</v>
          </cell>
          <cell r="H2842">
            <v>0</v>
          </cell>
          <cell r="I2842">
            <v>0</v>
          </cell>
          <cell r="J2842">
            <v>0</v>
          </cell>
          <cell r="K2842">
            <v>-1832685.37</v>
          </cell>
        </row>
        <row r="2843">
          <cell r="B2843">
            <v>164110</v>
          </cell>
          <cell r="C2843" t="str">
            <v>Accum Depre Comp Hdw                                        164110</v>
          </cell>
          <cell r="D2843">
            <v>0</v>
          </cell>
          <cell r="E2843">
            <v>0</v>
          </cell>
          <cell r="F2843">
            <v>-5435221.6699999999</v>
          </cell>
          <cell r="G2843">
            <v>0</v>
          </cell>
          <cell r="H2843">
            <v>0</v>
          </cell>
          <cell r="I2843">
            <v>-5435221.6699999999</v>
          </cell>
          <cell r="J2843">
            <v>0</v>
          </cell>
          <cell r="K2843">
            <v>-5435221.6699999999</v>
          </cell>
        </row>
        <row r="2844">
          <cell r="B2844">
            <v>164111</v>
          </cell>
          <cell r="C2844" t="str">
            <v>Atm Accum                                                   164111</v>
          </cell>
          <cell r="D2844">
            <v>-9989803.3599999994</v>
          </cell>
          <cell r="E2844">
            <v>-9989803.3599999994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-9989803.3599999994</v>
          </cell>
        </row>
        <row r="2845">
          <cell r="B2845">
            <v>164112</v>
          </cell>
          <cell r="C2845" t="str">
            <v>Acc Depre Hw-Mainfram                                       164112</v>
          </cell>
          <cell r="D2845">
            <v>0</v>
          </cell>
          <cell r="E2845">
            <v>0</v>
          </cell>
          <cell r="F2845">
            <v>-104161.26</v>
          </cell>
          <cell r="G2845">
            <v>0</v>
          </cell>
          <cell r="H2845">
            <v>0</v>
          </cell>
          <cell r="I2845">
            <v>-104161.26</v>
          </cell>
          <cell r="J2845">
            <v>0</v>
          </cell>
          <cell r="K2845">
            <v>-104161.26</v>
          </cell>
        </row>
        <row r="2846">
          <cell r="B2846">
            <v>164113</v>
          </cell>
          <cell r="C2846" t="str">
            <v>Acc Depre Hw-Servers                                        164113</v>
          </cell>
          <cell r="D2846">
            <v>0</v>
          </cell>
          <cell r="E2846">
            <v>0</v>
          </cell>
          <cell r="F2846">
            <v>-4197660.66</v>
          </cell>
          <cell r="G2846">
            <v>0</v>
          </cell>
          <cell r="H2846">
            <v>0</v>
          </cell>
          <cell r="I2846">
            <v>-4197660.66</v>
          </cell>
          <cell r="J2846">
            <v>0</v>
          </cell>
          <cell r="K2846">
            <v>-4197660.66</v>
          </cell>
        </row>
        <row r="2847">
          <cell r="B2847">
            <v>164114</v>
          </cell>
          <cell r="C2847" t="str">
            <v>Acc Depre Hw-Storage                                        164114</v>
          </cell>
          <cell r="D2847">
            <v>0</v>
          </cell>
          <cell r="E2847">
            <v>0</v>
          </cell>
          <cell r="F2847">
            <v>-4252120.6500000004</v>
          </cell>
          <cell r="G2847">
            <v>0</v>
          </cell>
          <cell r="H2847">
            <v>0</v>
          </cell>
          <cell r="I2847">
            <v>-4252120.6500000004</v>
          </cell>
          <cell r="J2847">
            <v>0</v>
          </cell>
          <cell r="K2847">
            <v>-4252120.6500000004</v>
          </cell>
        </row>
        <row r="2848">
          <cell r="B2848">
            <v>164115</v>
          </cell>
          <cell r="C2848" t="str">
            <v>Acc Depre Hw-Worksta                                        164115</v>
          </cell>
          <cell r="D2848">
            <v>0</v>
          </cell>
          <cell r="E2848">
            <v>0</v>
          </cell>
          <cell r="F2848">
            <v>-4285084.82</v>
          </cell>
          <cell r="G2848">
            <v>0</v>
          </cell>
          <cell r="H2848">
            <v>0</v>
          </cell>
          <cell r="I2848">
            <v>-4285084.82</v>
          </cell>
          <cell r="J2848">
            <v>0</v>
          </cell>
          <cell r="K2848">
            <v>-4285084.82</v>
          </cell>
        </row>
        <row r="2849">
          <cell r="B2849">
            <v>164116</v>
          </cell>
          <cell r="C2849" t="str">
            <v>Accum Depre Hw-Prnter                                       164116</v>
          </cell>
          <cell r="D2849">
            <v>0</v>
          </cell>
          <cell r="E2849">
            <v>0</v>
          </cell>
          <cell r="F2849">
            <v>-218057.27</v>
          </cell>
          <cell r="G2849">
            <v>0</v>
          </cell>
          <cell r="H2849">
            <v>0</v>
          </cell>
          <cell r="I2849">
            <v>-218057.27</v>
          </cell>
          <cell r="J2849">
            <v>0</v>
          </cell>
          <cell r="K2849">
            <v>-218057.27</v>
          </cell>
        </row>
        <row r="2850">
          <cell r="B2850">
            <v>164117</v>
          </cell>
          <cell r="C2850" t="str">
            <v>Accum Depre Hw-Other                                        164117</v>
          </cell>
          <cell r="D2850">
            <v>0</v>
          </cell>
          <cell r="E2850">
            <v>0</v>
          </cell>
          <cell r="F2850">
            <v>-1611965.9</v>
          </cell>
          <cell r="G2850">
            <v>0</v>
          </cell>
          <cell r="H2850">
            <v>0</v>
          </cell>
          <cell r="I2850">
            <v>-1611965.9</v>
          </cell>
          <cell r="J2850">
            <v>0</v>
          </cell>
          <cell r="K2850">
            <v>-1611965.9</v>
          </cell>
        </row>
        <row r="2851">
          <cell r="B2851">
            <v>164118</v>
          </cell>
          <cell r="C2851" t="str">
            <v>Accum Depr Hw-Communicat                                    164118</v>
          </cell>
          <cell r="D2851">
            <v>0</v>
          </cell>
          <cell r="E2851">
            <v>0</v>
          </cell>
          <cell r="F2851">
            <v>-2715321.29</v>
          </cell>
          <cell r="G2851">
            <v>0</v>
          </cell>
          <cell r="H2851">
            <v>0</v>
          </cell>
          <cell r="I2851">
            <v>-2715321.29</v>
          </cell>
          <cell r="J2851">
            <v>0</v>
          </cell>
          <cell r="K2851">
            <v>-2715321.29</v>
          </cell>
        </row>
        <row r="2852">
          <cell r="B2852">
            <v>164119</v>
          </cell>
          <cell r="C2852" t="str">
            <v>Closed Isban Tangible Atm Accum                             164119</v>
          </cell>
          <cell r="D2852">
            <v>0</v>
          </cell>
          <cell r="E2852">
            <v>0</v>
          </cell>
          <cell r="F2852">
            <v>0</v>
          </cell>
          <cell r="G2852">
            <v>0</v>
          </cell>
          <cell r="H2852">
            <v>0</v>
          </cell>
          <cell r="I2852">
            <v>0</v>
          </cell>
          <cell r="J2852">
            <v>0</v>
          </cell>
          <cell r="K2852">
            <v>0</v>
          </cell>
        </row>
        <row r="2853">
          <cell r="B2853">
            <v>164120</v>
          </cell>
          <cell r="C2853" t="str">
            <v>Acc Depre Comp Sw-Main                                      164120</v>
          </cell>
          <cell r="D2853">
            <v>0</v>
          </cell>
          <cell r="E2853">
            <v>0</v>
          </cell>
          <cell r="F2853">
            <v>-8898867.3200000003</v>
          </cell>
          <cell r="G2853">
            <v>0</v>
          </cell>
          <cell r="H2853">
            <v>0</v>
          </cell>
          <cell r="I2853">
            <v>-8898867.3200000003</v>
          </cell>
          <cell r="J2853">
            <v>0</v>
          </cell>
          <cell r="K2853">
            <v>-8898867.3200000003</v>
          </cell>
        </row>
        <row r="2854">
          <cell r="B2854">
            <v>164122</v>
          </cell>
          <cell r="C2854" t="str">
            <v>Accum Depre Comp Sw-Ser                                     164122</v>
          </cell>
          <cell r="D2854">
            <v>0</v>
          </cell>
          <cell r="E2854">
            <v>0</v>
          </cell>
          <cell r="F2854">
            <v>-676403</v>
          </cell>
          <cell r="G2854">
            <v>0</v>
          </cell>
          <cell r="H2854">
            <v>0</v>
          </cell>
          <cell r="I2854">
            <v>-676403</v>
          </cell>
          <cell r="J2854">
            <v>0</v>
          </cell>
          <cell r="K2854">
            <v>-676403</v>
          </cell>
        </row>
        <row r="2855">
          <cell r="B2855">
            <v>164123</v>
          </cell>
          <cell r="C2855" t="str">
            <v>Acc Depre Comp Sw-Work                                      164123</v>
          </cell>
          <cell r="D2855">
            <v>0</v>
          </cell>
          <cell r="E2855">
            <v>0</v>
          </cell>
          <cell r="F2855">
            <v>-1125408.03</v>
          </cell>
          <cell r="G2855">
            <v>0</v>
          </cell>
          <cell r="H2855">
            <v>0</v>
          </cell>
          <cell r="I2855">
            <v>-1125408.03</v>
          </cell>
          <cell r="J2855">
            <v>0</v>
          </cell>
          <cell r="K2855">
            <v>-1125408.03</v>
          </cell>
        </row>
        <row r="2856">
          <cell r="B2856">
            <v>164124</v>
          </cell>
          <cell r="C2856" t="str">
            <v>Acc Depre Comp Sw-Prn                                       164124</v>
          </cell>
          <cell r="D2856">
            <v>0</v>
          </cell>
          <cell r="E2856">
            <v>0</v>
          </cell>
          <cell r="F2856">
            <v>-1902966.37</v>
          </cell>
          <cell r="G2856">
            <v>0</v>
          </cell>
          <cell r="H2856">
            <v>0</v>
          </cell>
          <cell r="I2856">
            <v>-1902966.37</v>
          </cell>
          <cell r="J2856">
            <v>0</v>
          </cell>
          <cell r="K2856">
            <v>-1902966.37</v>
          </cell>
        </row>
        <row r="2857">
          <cell r="B2857">
            <v>164125</v>
          </cell>
          <cell r="C2857" t="str">
            <v>Security Accum                                              164125</v>
          </cell>
          <cell r="D2857">
            <v>-16035286.210000001</v>
          </cell>
          <cell r="E2857">
            <v>-16035286.210000001</v>
          </cell>
          <cell r="F2857">
            <v>0</v>
          </cell>
          <cell r="G2857">
            <v>0</v>
          </cell>
          <cell r="H2857">
            <v>0</v>
          </cell>
          <cell r="I2857">
            <v>0</v>
          </cell>
          <cell r="J2857">
            <v>0</v>
          </cell>
          <cell r="K2857">
            <v>-16035286.210000001</v>
          </cell>
        </row>
        <row r="2858">
          <cell r="B2858">
            <v>164126</v>
          </cell>
          <cell r="C2858" t="str">
            <v>Furniture Corp Accum                                        164126</v>
          </cell>
          <cell r="D2858">
            <v>-9840638.75</v>
          </cell>
          <cell r="E2858">
            <v>-9840638.75</v>
          </cell>
          <cell r="F2858">
            <v>0</v>
          </cell>
          <cell r="G2858">
            <v>0</v>
          </cell>
          <cell r="H2858">
            <v>0</v>
          </cell>
          <cell r="I2858">
            <v>0</v>
          </cell>
          <cell r="J2858">
            <v>0</v>
          </cell>
          <cell r="K2858">
            <v>-9840638.75</v>
          </cell>
        </row>
        <row r="2859">
          <cell r="B2859">
            <v>164127</v>
          </cell>
          <cell r="C2859" t="str">
            <v>Platform Phone Sys Accum                                    164127</v>
          </cell>
          <cell r="D2859">
            <v>-6966266.5099999998</v>
          </cell>
          <cell r="E2859">
            <v>-6966266.5099999998</v>
          </cell>
          <cell r="F2859">
            <v>0</v>
          </cell>
          <cell r="G2859">
            <v>0</v>
          </cell>
          <cell r="H2859">
            <v>0</v>
          </cell>
          <cell r="I2859">
            <v>0</v>
          </cell>
          <cell r="J2859">
            <v>0</v>
          </cell>
          <cell r="K2859">
            <v>-6966266.5099999998</v>
          </cell>
        </row>
        <row r="2860">
          <cell r="B2860">
            <v>164128</v>
          </cell>
          <cell r="C2860" t="str">
            <v>Datacenter Equip Accum                                      164128</v>
          </cell>
          <cell r="D2860">
            <v>-3309193.64</v>
          </cell>
          <cell r="E2860">
            <v>-3309193.64</v>
          </cell>
          <cell r="F2860">
            <v>0</v>
          </cell>
          <cell r="G2860">
            <v>0</v>
          </cell>
          <cell r="H2860">
            <v>0</v>
          </cell>
          <cell r="I2860">
            <v>0</v>
          </cell>
          <cell r="J2860">
            <v>0</v>
          </cell>
          <cell r="K2860">
            <v>-3309193.64</v>
          </cell>
        </row>
        <row r="2861">
          <cell r="B2861">
            <v>164129</v>
          </cell>
          <cell r="C2861" t="str">
            <v>Furniture Other Accum                                       164129</v>
          </cell>
          <cell r="D2861">
            <v>-25612.01</v>
          </cell>
          <cell r="E2861">
            <v>-25612.01</v>
          </cell>
          <cell r="F2861">
            <v>0</v>
          </cell>
          <cell r="G2861">
            <v>0</v>
          </cell>
          <cell r="H2861">
            <v>0</v>
          </cell>
          <cell r="I2861">
            <v>0</v>
          </cell>
          <cell r="J2861">
            <v>0</v>
          </cell>
          <cell r="K2861">
            <v>-25612.01</v>
          </cell>
        </row>
        <row r="2862">
          <cell r="B2862">
            <v>164130</v>
          </cell>
          <cell r="C2862" t="str">
            <v>Accum Depre Leased Eq                                       164130</v>
          </cell>
          <cell r="D2862">
            <v>0</v>
          </cell>
          <cell r="E2862">
            <v>0</v>
          </cell>
          <cell r="F2862">
            <v>-1828244.09</v>
          </cell>
          <cell r="G2862">
            <v>0</v>
          </cell>
          <cell r="H2862">
            <v>0</v>
          </cell>
          <cell r="I2862">
            <v>-1828244.09</v>
          </cell>
          <cell r="J2862">
            <v>0</v>
          </cell>
          <cell r="K2862">
            <v>-1828244.09</v>
          </cell>
        </row>
        <row r="2863">
          <cell r="B2863">
            <v>164136</v>
          </cell>
          <cell r="C2863" t="str">
            <v>Accum Depre Comp Sw-Appl                                    164136</v>
          </cell>
          <cell r="D2863">
            <v>0</v>
          </cell>
          <cell r="E2863">
            <v>0</v>
          </cell>
          <cell r="F2863">
            <v>-1200747.3600000001</v>
          </cell>
          <cell r="G2863">
            <v>0</v>
          </cell>
          <cell r="H2863">
            <v>0</v>
          </cell>
          <cell r="I2863">
            <v>-1200747.3600000001</v>
          </cell>
          <cell r="J2863">
            <v>0</v>
          </cell>
          <cell r="K2863">
            <v>-1200747.3600000001</v>
          </cell>
        </row>
        <row r="2864">
          <cell r="B2864">
            <v>164137</v>
          </cell>
          <cell r="C2864" t="str">
            <v>Accum Depre Comp Sw-Comm                                    164137</v>
          </cell>
          <cell r="D2864">
            <v>0</v>
          </cell>
          <cell r="E2864">
            <v>0</v>
          </cell>
          <cell r="F2864">
            <v>-1005209.9</v>
          </cell>
          <cell r="G2864">
            <v>0</v>
          </cell>
          <cell r="H2864">
            <v>0</v>
          </cell>
          <cell r="I2864">
            <v>-1005209.9</v>
          </cell>
          <cell r="J2864">
            <v>0</v>
          </cell>
          <cell r="K2864">
            <v>-1005209.9</v>
          </cell>
        </row>
        <row r="2865">
          <cell r="B2865">
            <v>164181</v>
          </cell>
          <cell r="C2865" t="str">
            <v>Accum Depre Office Furn                                     164181</v>
          </cell>
          <cell r="D2865">
            <v>0</v>
          </cell>
          <cell r="E2865">
            <v>0</v>
          </cell>
          <cell r="F2865">
            <v>-2987119.7</v>
          </cell>
          <cell r="G2865">
            <v>0</v>
          </cell>
          <cell r="H2865">
            <v>0</v>
          </cell>
          <cell r="I2865">
            <v>-2987119.7</v>
          </cell>
          <cell r="J2865">
            <v>0</v>
          </cell>
          <cell r="K2865">
            <v>-2987119.7</v>
          </cell>
        </row>
        <row r="2866">
          <cell r="B2866" t="str">
            <v>R_C6_2145</v>
          </cell>
          <cell r="C2866" t="str">
            <v>Premises And Fixed Assets                                   R_C6_2145</v>
          </cell>
          <cell r="D2866">
            <v>436355143.0799998</v>
          </cell>
          <cell r="E2866">
            <v>436492294.29999983</v>
          </cell>
          <cell r="F2866">
            <v>30311147.679999996</v>
          </cell>
          <cell r="G2866">
            <v>0</v>
          </cell>
          <cell r="H2866">
            <v>0</v>
          </cell>
          <cell r="I2866">
            <v>30311147.679999996</v>
          </cell>
          <cell r="J2866">
            <v>0</v>
          </cell>
          <cell r="K2866">
            <v>466803441.97999984</v>
          </cell>
        </row>
        <row r="2867">
          <cell r="B2867">
            <v>131070</v>
          </cell>
          <cell r="C2867" t="str">
            <v>Reo - Offline                                               131070</v>
          </cell>
          <cell r="D2867">
            <v>39589765.159999996</v>
          </cell>
          <cell r="E2867">
            <v>39589765.159999996</v>
          </cell>
          <cell r="F2867">
            <v>0</v>
          </cell>
          <cell r="G2867">
            <v>0</v>
          </cell>
          <cell r="H2867">
            <v>0</v>
          </cell>
          <cell r="I2867">
            <v>0</v>
          </cell>
          <cell r="J2867">
            <v>0</v>
          </cell>
          <cell r="K2867">
            <v>39589765.159999996</v>
          </cell>
        </row>
        <row r="2868">
          <cell r="B2868">
            <v>131071</v>
          </cell>
          <cell r="C2868" t="str">
            <v>In Substance Foreclosure                                    131071</v>
          </cell>
          <cell r="D2868">
            <v>4850000</v>
          </cell>
          <cell r="E2868">
            <v>4850000</v>
          </cell>
          <cell r="F2868">
            <v>0</v>
          </cell>
          <cell r="G2868">
            <v>0</v>
          </cell>
          <cell r="H2868">
            <v>0</v>
          </cell>
          <cell r="I2868">
            <v>0</v>
          </cell>
          <cell r="J2868">
            <v>0</v>
          </cell>
          <cell r="K2868">
            <v>4850000</v>
          </cell>
        </row>
        <row r="2869">
          <cell r="B2869">
            <v>131073</v>
          </cell>
          <cell r="C2869" t="str">
            <v>Reo Contra - Commercial                                     131073</v>
          </cell>
          <cell r="D2869">
            <v>-5163600</v>
          </cell>
          <cell r="E2869">
            <v>-5163600</v>
          </cell>
          <cell r="F2869">
            <v>0</v>
          </cell>
          <cell r="G2869">
            <v>0</v>
          </cell>
          <cell r="H2869">
            <v>0</v>
          </cell>
          <cell r="I2869">
            <v>0</v>
          </cell>
          <cell r="J2869">
            <v>0</v>
          </cell>
          <cell r="K2869">
            <v>-5163600</v>
          </cell>
        </row>
        <row r="2870">
          <cell r="B2870">
            <v>131074</v>
          </cell>
          <cell r="C2870" t="str">
            <v>Contra-Commercial Isf                                       131074</v>
          </cell>
          <cell r="D2870">
            <v>0</v>
          </cell>
          <cell r="E2870">
            <v>0</v>
          </cell>
          <cell r="F2870">
            <v>0</v>
          </cell>
          <cell r="G2870">
            <v>0</v>
          </cell>
          <cell r="H2870">
            <v>0</v>
          </cell>
          <cell r="I2870">
            <v>0</v>
          </cell>
          <cell r="J2870">
            <v>0</v>
          </cell>
          <cell r="K2870">
            <v>0</v>
          </cell>
        </row>
        <row r="2871">
          <cell r="B2871">
            <v>131090</v>
          </cell>
          <cell r="C2871" t="str">
            <v>Mtg Reo-Dls                                                 131090</v>
          </cell>
          <cell r="D2871">
            <v>29780789.140000001</v>
          </cell>
          <cell r="E2871">
            <v>29780789.140000001</v>
          </cell>
          <cell r="F2871">
            <v>0</v>
          </cell>
          <cell r="G2871">
            <v>0</v>
          </cell>
          <cell r="H2871">
            <v>0</v>
          </cell>
          <cell r="I2871">
            <v>0</v>
          </cell>
          <cell r="J2871">
            <v>0</v>
          </cell>
          <cell r="K2871">
            <v>29780789.140000001</v>
          </cell>
        </row>
        <row r="2872">
          <cell r="B2872">
            <v>131091</v>
          </cell>
          <cell r="C2872" t="str">
            <v>Sbo Mtg Reo                                                 131091</v>
          </cell>
          <cell r="D2872">
            <v>864456.07000000007</v>
          </cell>
          <cell r="E2872">
            <v>864456.07000000007</v>
          </cell>
          <cell r="F2872">
            <v>0</v>
          </cell>
          <cell r="G2872">
            <v>0</v>
          </cell>
          <cell r="H2872">
            <v>0</v>
          </cell>
          <cell r="I2872">
            <v>0</v>
          </cell>
          <cell r="J2872">
            <v>0</v>
          </cell>
          <cell r="K2872">
            <v>864456.07000000007</v>
          </cell>
        </row>
        <row r="2873">
          <cell r="B2873">
            <v>131092</v>
          </cell>
          <cell r="C2873" t="str">
            <v>Sbo Purch Reo                                               131092</v>
          </cell>
          <cell r="D2873">
            <v>1837959.62</v>
          </cell>
          <cell r="E2873">
            <v>1837959.62</v>
          </cell>
          <cell r="F2873">
            <v>0</v>
          </cell>
          <cell r="G2873">
            <v>0</v>
          </cell>
          <cell r="H2873">
            <v>0</v>
          </cell>
          <cell r="I2873">
            <v>0</v>
          </cell>
          <cell r="J2873">
            <v>0</v>
          </cell>
          <cell r="K2873">
            <v>1837959.62</v>
          </cell>
        </row>
        <row r="2874">
          <cell r="B2874">
            <v>131093</v>
          </cell>
          <cell r="C2874" t="str">
            <v>Mtg Reo Contra - Dls                                        131093</v>
          </cell>
          <cell r="D2874">
            <v>-252869.28</v>
          </cell>
          <cell r="E2874">
            <v>-252869.28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-252869.28</v>
          </cell>
        </row>
        <row r="2875">
          <cell r="B2875">
            <v>131094</v>
          </cell>
          <cell r="C2875" t="str">
            <v>Sbo Mtg Reo Contra                                          131094</v>
          </cell>
          <cell r="D2875">
            <v>-6415</v>
          </cell>
          <cell r="E2875">
            <v>-6415</v>
          </cell>
          <cell r="F2875">
            <v>0</v>
          </cell>
          <cell r="G2875">
            <v>0</v>
          </cell>
          <cell r="H2875">
            <v>0</v>
          </cell>
          <cell r="I2875">
            <v>0</v>
          </cell>
          <cell r="J2875">
            <v>0</v>
          </cell>
          <cell r="K2875">
            <v>-6415</v>
          </cell>
        </row>
        <row r="2876">
          <cell r="B2876">
            <v>131095</v>
          </cell>
          <cell r="C2876" t="str">
            <v>Reo Contra - Purch Cons                                     131095</v>
          </cell>
          <cell r="D2876">
            <v>-903992.27</v>
          </cell>
          <cell r="E2876">
            <v>-903992.27</v>
          </cell>
          <cell r="F2876">
            <v>0</v>
          </cell>
          <cell r="G2876">
            <v>0</v>
          </cell>
          <cell r="H2876">
            <v>0</v>
          </cell>
          <cell r="I2876">
            <v>0</v>
          </cell>
          <cell r="J2876">
            <v>0</v>
          </cell>
          <cell r="K2876">
            <v>-903992.27</v>
          </cell>
        </row>
        <row r="2877">
          <cell r="B2877">
            <v>131096</v>
          </cell>
          <cell r="C2877" t="str">
            <v>Reo Cashiering Suspense                                     131096</v>
          </cell>
          <cell r="D2877">
            <v>0</v>
          </cell>
          <cell r="E2877">
            <v>0</v>
          </cell>
          <cell r="F2877">
            <v>0</v>
          </cell>
          <cell r="G2877">
            <v>0</v>
          </cell>
          <cell r="H2877">
            <v>0</v>
          </cell>
          <cell r="I2877">
            <v>0</v>
          </cell>
          <cell r="J2877">
            <v>0</v>
          </cell>
          <cell r="K2877">
            <v>0</v>
          </cell>
        </row>
        <row r="2878">
          <cell r="B2878">
            <v>131100</v>
          </cell>
          <cell r="C2878" t="str">
            <v>Reo Consumer Loans                                          131100</v>
          </cell>
          <cell r="D2878">
            <v>1901899.42</v>
          </cell>
          <cell r="E2878">
            <v>1901899.42</v>
          </cell>
          <cell r="F2878">
            <v>0</v>
          </cell>
          <cell r="G2878">
            <v>0</v>
          </cell>
          <cell r="H2878">
            <v>0</v>
          </cell>
          <cell r="I2878">
            <v>0</v>
          </cell>
          <cell r="J2878">
            <v>0</v>
          </cell>
          <cell r="K2878">
            <v>1901899.42</v>
          </cell>
        </row>
        <row r="2879">
          <cell r="B2879">
            <v>131103</v>
          </cell>
          <cell r="C2879" t="str">
            <v>Reo Contra - Consumer                                       131103</v>
          </cell>
          <cell r="D2879">
            <v>-632971.79</v>
          </cell>
          <cell r="E2879">
            <v>-632971.79</v>
          </cell>
          <cell r="F2879">
            <v>0</v>
          </cell>
          <cell r="G2879">
            <v>0</v>
          </cell>
          <cell r="H2879">
            <v>0</v>
          </cell>
          <cell r="I2879">
            <v>0</v>
          </cell>
          <cell r="J2879">
            <v>0</v>
          </cell>
          <cell r="K2879">
            <v>-632971.79</v>
          </cell>
        </row>
        <row r="2880">
          <cell r="B2880">
            <v>131190</v>
          </cell>
          <cell r="C2880" t="str">
            <v>Multifamily Reo                                             131190</v>
          </cell>
          <cell r="D2880">
            <v>20296580</v>
          </cell>
          <cell r="E2880">
            <v>20296580</v>
          </cell>
          <cell r="F2880">
            <v>0</v>
          </cell>
          <cell r="G2880">
            <v>0</v>
          </cell>
          <cell r="H2880">
            <v>0</v>
          </cell>
          <cell r="I2880">
            <v>0</v>
          </cell>
          <cell r="J2880">
            <v>0</v>
          </cell>
          <cell r="K2880">
            <v>20296580</v>
          </cell>
        </row>
        <row r="2881">
          <cell r="B2881">
            <v>131193</v>
          </cell>
          <cell r="C2881" t="str">
            <v>Reo Contra - Multi Family                                   131193</v>
          </cell>
          <cell r="D2881">
            <v>-28400</v>
          </cell>
          <cell r="E2881">
            <v>-28400</v>
          </cell>
          <cell r="F2881">
            <v>0</v>
          </cell>
          <cell r="G2881">
            <v>0</v>
          </cell>
          <cell r="H2881">
            <v>0</v>
          </cell>
          <cell r="I2881">
            <v>0</v>
          </cell>
          <cell r="J2881">
            <v>0</v>
          </cell>
          <cell r="K2881">
            <v>-28400</v>
          </cell>
        </row>
        <row r="2882">
          <cell r="B2882" t="str">
            <v>R_C7_2150</v>
          </cell>
          <cell r="C2882" t="str">
            <v>Other Real Estate Owned                                     R_C7_2150</v>
          </cell>
          <cell r="D2882">
            <v>92133201.069999993</v>
          </cell>
          <cell r="E2882">
            <v>92133201.069999993</v>
          </cell>
          <cell r="F2882">
            <v>0</v>
          </cell>
          <cell r="G2882">
            <v>0</v>
          </cell>
          <cell r="H2882">
            <v>0</v>
          </cell>
          <cell r="I2882">
            <v>0</v>
          </cell>
          <cell r="J2882">
            <v>0</v>
          </cell>
          <cell r="K2882">
            <v>92133201.069999993</v>
          </cell>
        </row>
        <row r="2883">
          <cell r="B2883">
            <v>147501</v>
          </cell>
          <cell r="C2883" t="str">
            <v>Investment In Sov Cap V                                     147501</v>
          </cell>
          <cell r="D2883">
            <v>0</v>
          </cell>
          <cell r="E2883">
            <v>0</v>
          </cell>
          <cell r="F2883">
            <v>0</v>
          </cell>
          <cell r="G2883">
            <v>0</v>
          </cell>
          <cell r="H2883">
            <v>0</v>
          </cell>
          <cell r="I2883">
            <v>0</v>
          </cell>
          <cell r="J2883">
            <v>0</v>
          </cell>
          <cell r="K2883">
            <v>0</v>
          </cell>
        </row>
        <row r="2884">
          <cell r="B2884">
            <v>147508</v>
          </cell>
          <cell r="C2884" t="str">
            <v>Investment In Sov Cap Vi                                    147508</v>
          </cell>
          <cell r="D2884">
            <v>0</v>
          </cell>
          <cell r="E2884">
            <v>10000000</v>
          </cell>
          <cell r="F2884">
            <v>0</v>
          </cell>
          <cell r="G2884">
            <v>0</v>
          </cell>
          <cell r="H2884">
            <v>0</v>
          </cell>
          <cell r="I2884">
            <v>0</v>
          </cell>
          <cell r="J2884">
            <v>0</v>
          </cell>
          <cell r="K2884">
            <v>10000000</v>
          </cell>
        </row>
        <row r="2885">
          <cell r="B2885">
            <v>147622</v>
          </cell>
          <cell r="C2885" t="str">
            <v>Investment In Sov Cap Ix                                    147622</v>
          </cell>
          <cell r="D2885">
            <v>0</v>
          </cell>
          <cell r="E2885">
            <v>4640000</v>
          </cell>
          <cell r="F2885">
            <v>0</v>
          </cell>
          <cell r="G2885">
            <v>0</v>
          </cell>
          <cell r="H2885">
            <v>0</v>
          </cell>
          <cell r="I2885">
            <v>0</v>
          </cell>
          <cell r="J2885">
            <v>0</v>
          </cell>
          <cell r="K2885">
            <v>4640000</v>
          </cell>
        </row>
        <row r="2886">
          <cell r="B2886">
            <v>147709</v>
          </cell>
          <cell r="C2886" t="str">
            <v>Trust Iv Investment                                         147709</v>
          </cell>
          <cell r="D2886">
            <v>0</v>
          </cell>
          <cell r="E2886">
            <v>0</v>
          </cell>
          <cell r="F2886">
            <v>0</v>
          </cell>
          <cell r="G2886">
            <v>0</v>
          </cell>
          <cell r="H2886">
            <v>0</v>
          </cell>
          <cell r="I2886">
            <v>0</v>
          </cell>
          <cell r="J2886">
            <v>0</v>
          </cell>
          <cell r="K2886">
            <v>0</v>
          </cell>
        </row>
        <row r="2887">
          <cell r="B2887">
            <v>178950</v>
          </cell>
          <cell r="C2887" t="str">
            <v>Deff Iss Costs - Teps                                       178950</v>
          </cell>
          <cell r="D2887">
            <v>0</v>
          </cell>
          <cell r="E2887">
            <v>0</v>
          </cell>
          <cell r="F2887">
            <v>0</v>
          </cell>
          <cell r="G2887">
            <v>0</v>
          </cell>
          <cell r="H2887">
            <v>0</v>
          </cell>
          <cell r="I2887">
            <v>0</v>
          </cell>
          <cell r="J2887">
            <v>0</v>
          </cell>
          <cell r="K2887">
            <v>0</v>
          </cell>
        </row>
        <row r="2888">
          <cell r="B2888">
            <v>189150</v>
          </cell>
          <cell r="C2888" t="str">
            <v>Eq Investment - Scusa                                       189150</v>
          </cell>
          <cell r="D2888">
            <v>0</v>
          </cell>
          <cell r="E2888">
            <v>5063881490.2600002</v>
          </cell>
          <cell r="F2888">
            <v>0</v>
          </cell>
          <cell r="G2888">
            <v>0</v>
          </cell>
          <cell r="H2888">
            <v>0</v>
          </cell>
          <cell r="I2888">
            <v>0</v>
          </cell>
          <cell r="J2888">
            <v>-5063881176.2399998</v>
          </cell>
          <cell r="K2888">
            <v>314.02000045776367</v>
          </cell>
        </row>
        <row r="2889">
          <cell r="B2889">
            <v>189350</v>
          </cell>
          <cell r="C2889" t="str">
            <v>Emi Investment - Tep - Oth Sects                            189350</v>
          </cell>
          <cell r="D2889">
            <v>25637341.77</v>
          </cell>
          <cell r="E2889">
            <v>25637341.77</v>
          </cell>
          <cell r="F2889">
            <v>0</v>
          </cell>
          <cell r="G2889">
            <v>0</v>
          </cell>
          <cell r="H2889">
            <v>0</v>
          </cell>
          <cell r="I2889">
            <v>0</v>
          </cell>
          <cell r="J2889">
            <v>0</v>
          </cell>
          <cell r="K2889">
            <v>25637341.77</v>
          </cell>
        </row>
        <row r="2890">
          <cell r="B2890" t="str">
            <v>R_C8_2130</v>
          </cell>
          <cell r="C2890" t="str">
            <v>Investments In Uncon Subs                                   R_C8_2130</v>
          </cell>
          <cell r="D2890">
            <v>25637341.77</v>
          </cell>
          <cell r="E2890">
            <v>5104158832.0300007</v>
          </cell>
          <cell r="F2890">
            <v>0</v>
          </cell>
          <cell r="G2890">
            <v>0</v>
          </cell>
          <cell r="H2890">
            <v>0</v>
          </cell>
          <cell r="I2890">
            <v>0</v>
          </cell>
          <cell r="J2890">
            <v>-5063881176.2399998</v>
          </cell>
          <cell r="K2890">
            <v>40277655.790000454</v>
          </cell>
        </row>
        <row r="2891">
          <cell r="B2891" t="str">
            <v>R_C9_3656</v>
          </cell>
          <cell r="C2891" t="str">
            <v>Direct And Indirect Inv In Re                               R_C9_3656</v>
          </cell>
          <cell r="D2891">
            <v>0</v>
          </cell>
          <cell r="E2891">
            <v>0</v>
          </cell>
          <cell r="F2891">
            <v>0</v>
          </cell>
          <cell r="G2891">
            <v>0</v>
          </cell>
          <cell r="H2891">
            <v>0</v>
          </cell>
          <cell r="I2891">
            <v>0</v>
          </cell>
          <cell r="J2891">
            <v>0</v>
          </cell>
          <cell r="K2891">
            <v>0</v>
          </cell>
        </row>
        <row r="2892">
          <cell r="B2892" t="str">
            <v>R_C12_2170</v>
          </cell>
          <cell r="C2892" t="str">
            <v>Total Assets                                                R_C12_2170</v>
          </cell>
          <cell r="D2892">
            <v>74819276160.729996</v>
          </cell>
          <cell r="E2892">
            <v>79189990516.559998</v>
          </cell>
          <cell r="F2892">
            <v>28873738013.239998</v>
          </cell>
          <cell r="G2892">
            <v>0</v>
          </cell>
          <cell r="H2892">
            <v>6269468963.8199997</v>
          </cell>
          <cell r="I2892">
            <v>35143206977.059998</v>
          </cell>
          <cell r="J2892">
            <v>-5422308107.4099998</v>
          </cell>
          <cell r="K2892">
            <v>108910889386.20999</v>
          </cell>
        </row>
        <row r="2893">
          <cell r="B2893">
            <v>233518</v>
          </cell>
          <cell r="C2893" t="str">
            <v>Georgia State Income Tax                                    233518</v>
          </cell>
          <cell r="D2893">
            <v>0</v>
          </cell>
          <cell r="E2893">
            <v>0</v>
          </cell>
          <cell r="F2893">
            <v>0</v>
          </cell>
          <cell r="G2893">
            <v>0</v>
          </cell>
          <cell r="H2893">
            <v>0</v>
          </cell>
          <cell r="I2893">
            <v>0</v>
          </cell>
          <cell r="J2893">
            <v>0</v>
          </cell>
          <cell r="K2893">
            <v>0</v>
          </cell>
        </row>
        <row r="2894">
          <cell r="B2894">
            <v>233945</v>
          </cell>
          <cell r="C2894" t="str">
            <v>Closed Nassau County Sale                                   233945</v>
          </cell>
          <cell r="D2894">
            <v>0</v>
          </cell>
          <cell r="E2894">
            <v>0</v>
          </cell>
          <cell r="F2894">
            <v>0</v>
          </cell>
          <cell r="G2894">
            <v>0</v>
          </cell>
          <cell r="H2894">
            <v>0</v>
          </cell>
          <cell r="I2894">
            <v>0</v>
          </cell>
          <cell r="J2894">
            <v>0</v>
          </cell>
          <cell r="K2894">
            <v>0</v>
          </cell>
        </row>
        <row r="2895">
          <cell r="B2895">
            <v>233946</v>
          </cell>
          <cell r="C2895" t="str">
            <v>Closed Sales Tax Payable                                    233946</v>
          </cell>
          <cell r="D2895">
            <v>0</v>
          </cell>
          <cell r="E2895">
            <v>0</v>
          </cell>
          <cell r="F2895">
            <v>0</v>
          </cell>
          <cell r="G2895">
            <v>0</v>
          </cell>
          <cell r="H2895">
            <v>0</v>
          </cell>
          <cell r="I2895">
            <v>0</v>
          </cell>
          <cell r="J2895">
            <v>0</v>
          </cell>
          <cell r="K2895">
            <v>0</v>
          </cell>
        </row>
        <row r="2896">
          <cell r="B2896">
            <v>201952</v>
          </cell>
          <cell r="C2896" t="str">
            <v>Nib Other Fin Spain                                         201952</v>
          </cell>
          <cell r="D2896">
            <v>0</v>
          </cell>
          <cell r="E2896">
            <v>0</v>
          </cell>
          <cell r="F2896">
            <v>0</v>
          </cell>
          <cell r="G2896">
            <v>0</v>
          </cell>
          <cell r="H2896">
            <v>0</v>
          </cell>
          <cell r="I2896">
            <v>0</v>
          </cell>
          <cell r="J2896">
            <v>0</v>
          </cell>
          <cell r="K2896">
            <v>0</v>
          </cell>
        </row>
        <row r="2897">
          <cell r="B2897">
            <v>201962</v>
          </cell>
          <cell r="C2897" t="str">
            <v>Nib Other Fin Usa                                           201962</v>
          </cell>
          <cell r="D2897">
            <v>0</v>
          </cell>
          <cell r="E2897">
            <v>0</v>
          </cell>
          <cell r="F2897">
            <v>0</v>
          </cell>
          <cell r="G2897">
            <v>0</v>
          </cell>
          <cell r="H2897">
            <v>0</v>
          </cell>
          <cell r="I2897">
            <v>0</v>
          </cell>
          <cell r="J2897">
            <v>0</v>
          </cell>
          <cell r="K2897">
            <v>0</v>
          </cell>
        </row>
        <row r="2898">
          <cell r="B2898">
            <v>201972</v>
          </cell>
          <cell r="C2898" t="str">
            <v>Nib Other Fin Oth World                                     201972</v>
          </cell>
          <cell r="D2898">
            <v>0</v>
          </cell>
          <cell r="E2898">
            <v>0</v>
          </cell>
          <cell r="F2898">
            <v>0</v>
          </cell>
          <cell r="G2898">
            <v>0</v>
          </cell>
          <cell r="H2898">
            <v>0</v>
          </cell>
          <cell r="I2898">
            <v>0</v>
          </cell>
          <cell r="J2898">
            <v>0</v>
          </cell>
          <cell r="K2898">
            <v>0</v>
          </cell>
        </row>
        <row r="2899">
          <cell r="B2899">
            <v>200202</v>
          </cell>
          <cell r="C2899" t="str">
            <v>Nan Business Ck (02)                                        200202</v>
          </cell>
          <cell r="D2899">
            <v>0</v>
          </cell>
          <cell r="E2899">
            <v>0</v>
          </cell>
          <cell r="F2899">
            <v>0</v>
          </cell>
          <cell r="G2899">
            <v>0</v>
          </cell>
          <cell r="H2899">
            <v>0</v>
          </cell>
          <cell r="I2899">
            <v>0</v>
          </cell>
          <cell r="J2899">
            <v>0</v>
          </cell>
          <cell r="K2899">
            <v>0</v>
          </cell>
        </row>
        <row r="2900">
          <cell r="B2900">
            <v>200203</v>
          </cell>
          <cell r="C2900" t="str">
            <v>Nan Internal Clear Accts                                    200203</v>
          </cell>
          <cell r="D2900">
            <v>0</v>
          </cell>
          <cell r="E2900">
            <v>0</v>
          </cell>
          <cell r="F2900">
            <v>0</v>
          </cell>
          <cell r="G2900">
            <v>0</v>
          </cell>
          <cell r="H2900">
            <v>0</v>
          </cell>
          <cell r="I2900">
            <v>0</v>
          </cell>
          <cell r="J2900">
            <v>0</v>
          </cell>
          <cell r="K2900">
            <v>0</v>
          </cell>
        </row>
        <row r="2901">
          <cell r="B2901">
            <v>200207</v>
          </cell>
          <cell r="C2901" t="str">
            <v>Nan Basic Checking (07)                                     200207</v>
          </cell>
          <cell r="D2901">
            <v>0</v>
          </cell>
          <cell r="E2901">
            <v>0</v>
          </cell>
          <cell r="F2901">
            <v>0</v>
          </cell>
          <cell r="G2901">
            <v>0</v>
          </cell>
          <cell r="H2901">
            <v>0</v>
          </cell>
          <cell r="I2901">
            <v>0</v>
          </cell>
          <cell r="J2901">
            <v>0</v>
          </cell>
          <cell r="K2901">
            <v>0</v>
          </cell>
        </row>
        <row r="2902">
          <cell r="B2902">
            <v>200209</v>
          </cell>
          <cell r="C2902" t="str">
            <v>Chrysler Cap Cma Equity Payable Dfp                         200209</v>
          </cell>
          <cell r="D2902">
            <v>0</v>
          </cell>
          <cell r="E2902">
            <v>0</v>
          </cell>
          <cell r="F2902">
            <v>0</v>
          </cell>
          <cell r="G2902">
            <v>0</v>
          </cell>
          <cell r="H2902">
            <v>0</v>
          </cell>
          <cell r="I2902">
            <v>0</v>
          </cell>
          <cell r="J2902">
            <v>0</v>
          </cell>
          <cell r="K2902">
            <v>0</v>
          </cell>
        </row>
        <row r="2903">
          <cell r="B2903">
            <v>201201</v>
          </cell>
          <cell r="C2903" t="str">
            <v>Nib Fin Spain 201                                           201201</v>
          </cell>
          <cell r="D2903">
            <v>0</v>
          </cell>
          <cell r="E2903">
            <v>0</v>
          </cell>
          <cell r="F2903">
            <v>0</v>
          </cell>
          <cell r="G2903">
            <v>0</v>
          </cell>
          <cell r="H2903">
            <v>0</v>
          </cell>
          <cell r="I2903">
            <v>0</v>
          </cell>
          <cell r="J2903">
            <v>0</v>
          </cell>
          <cell r="K2903">
            <v>0</v>
          </cell>
        </row>
        <row r="2904">
          <cell r="B2904">
            <v>201301</v>
          </cell>
          <cell r="C2904" t="str">
            <v>Nib Govern Usa 301                                          201301</v>
          </cell>
          <cell r="D2904">
            <v>76419946.760000005</v>
          </cell>
          <cell r="E2904">
            <v>76419946.760000005</v>
          </cell>
          <cell r="F2904">
            <v>0</v>
          </cell>
          <cell r="G2904">
            <v>0</v>
          </cell>
          <cell r="H2904">
            <v>0</v>
          </cell>
          <cell r="I2904">
            <v>0</v>
          </cell>
          <cell r="J2904">
            <v>0</v>
          </cell>
          <cell r="K2904">
            <v>76419946.760000005</v>
          </cell>
        </row>
        <row r="2905">
          <cell r="B2905">
            <v>201401</v>
          </cell>
          <cell r="C2905" t="str">
            <v>Nib Fin Usa 401                                             201401</v>
          </cell>
          <cell r="D2905">
            <v>2763437.11</v>
          </cell>
          <cell r="E2905">
            <v>2763437.11</v>
          </cell>
          <cell r="F2905">
            <v>0</v>
          </cell>
          <cell r="G2905">
            <v>0</v>
          </cell>
          <cell r="H2905">
            <v>0</v>
          </cell>
          <cell r="I2905">
            <v>0</v>
          </cell>
          <cell r="J2905">
            <v>0</v>
          </cell>
          <cell r="K2905">
            <v>2763437.11</v>
          </cell>
        </row>
        <row r="2906">
          <cell r="B2906">
            <v>201460</v>
          </cell>
          <cell r="C2906" t="str">
            <v>Nib Fannie Mae 460                                          201460</v>
          </cell>
          <cell r="D2906">
            <v>0</v>
          </cell>
          <cell r="E2906">
            <v>0</v>
          </cell>
          <cell r="F2906">
            <v>0</v>
          </cell>
          <cell r="G2906">
            <v>0</v>
          </cell>
          <cell r="H2906">
            <v>0</v>
          </cell>
          <cell r="I2906">
            <v>0</v>
          </cell>
          <cell r="J2906">
            <v>0</v>
          </cell>
          <cell r="K2906">
            <v>0</v>
          </cell>
        </row>
        <row r="2907">
          <cell r="B2907">
            <v>201461</v>
          </cell>
          <cell r="C2907" t="str">
            <v>Nib Freddie Mac 461                                         201461</v>
          </cell>
          <cell r="D2907">
            <v>0</v>
          </cell>
          <cell r="E2907">
            <v>0</v>
          </cell>
          <cell r="F2907">
            <v>0</v>
          </cell>
          <cell r="G2907">
            <v>0</v>
          </cell>
          <cell r="H2907">
            <v>0</v>
          </cell>
          <cell r="I2907">
            <v>0</v>
          </cell>
          <cell r="J2907">
            <v>0</v>
          </cell>
          <cell r="K2907">
            <v>0</v>
          </cell>
        </row>
        <row r="2908">
          <cell r="B2908">
            <v>201500</v>
          </cell>
          <cell r="C2908" t="str">
            <v>Nib Retail Usa501 500                                       201500</v>
          </cell>
          <cell r="D2908">
            <v>483575018.94999999</v>
          </cell>
          <cell r="E2908">
            <v>483575018.94999999</v>
          </cell>
          <cell r="F2908">
            <v>0</v>
          </cell>
          <cell r="G2908">
            <v>0</v>
          </cell>
          <cell r="H2908">
            <v>0</v>
          </cell>
          <cell r="I2908">
            <v>0</v>
          </cell>
          <cell r="J2908">
            <v>0</v>
          </cell>
          <cell r="K2908">
            <v>483575018.94999999</v>
          </cell>
        </row>
        <row r="2909">
          <cell r="B2909">
            <v>201501</v>
          </cell>
          <cell r="C2909" t="str">
            <v>Nib Com Usa 501                                             201501</v>
          </cell>
          <cell r="D2909">
            <v>2818226684.1500001</v>
          </cell>
          <cell r="E2909">
            <v>2818226684.1500001</v>
          </cell>
          <cell r="F2909">
            <v>0</v>
          </cell>
          <cell r="G2909">
            <v>0</v>
          </cell>
          <cell r="H2909">
            <v>0</v>
          </cell>
          <cell r="I2909">
            <v>0</v>
          </cell>
          <cell r="J2909">
            <v>0</v>
          </cell>
          <cell r="K2909">
            <v>2818226684.1500001</v>
          </cell>
        </row>
        <row r="2910">
          <cell r="B2910">
            <v>201520</v>
          </cell>
          <cell r="C2910" t="str">
            <v>Nib Internal Usa 520                                        201520</v>
          </cell>
          <cell r="D2910">
            <v>2501559931.3899999</v>
          </cell>
          <cell r="E2910">
            <v>2501559931.3899999</v>
          </cell>
          <cell r="F2910">
            <v>0</v>
          </cell>
          <cell r="G2910">
            <v>0</v>
          </cell>
          <cell r="H2910">
            <v>0</v>
          </cell>
          <cell r="I2910">
            <v>0</v>
          </cell>
          <cell r="J2910">
            <v>0</v>
          </cell>
          <cell r="K2910">
            <v>2501559931.3899999</v>
          </cell>
        </row>
        <row r="2911">
          <cell r="B2911">
            <v>201601</v>
          </cell>
          <cell r="C2911" t="str">
            <v>Nib Fin Oth World 601                                       201601</v>
          </cell>
          <cell r="D2911">
            <v>0</v>
          </cell>
          <cell r="E2911">
            <v>0</v>
          </cell>
          <cell r="F2911">
            <v>0</v>
          </cell>
          <cell r="G2911">
            <v>0</v>
          </cell>
          <cell r="H2911">
            <v>0</v>
          </cell>
          <cell r="I2911">
            <v>0</v>
          </cell>
          <cell r="J2911">
            <v>0</v>
          </cell>
          <cell r="K2911">
            <v>0</v>
          </cell>
        </row>
        <row r="2912">
          <cell r="B2912">
            <v>201700</v>
          </cell>
          <cell r="C2912" t="str">
            <v>Nib Retail Spain 700                                        201700</v>
          </cell>
          <cell r="D2912">
            <v>52789.38</v>
          </cell>
          <cell r="E2912">
            <v>52789.38</v>
          </cell>
          <cell r="F2912">
            <v>0</v>
          </cell>
          <cell r="G2912">
            <v>0</v>
          </cell>
          <cell r="H2912">
            <v>0</v>
          </cell>
          <cell r="I2912">
            <v>0</v>
          </cell>
          <cell r="J2912">
            <v>0</v>
          </cell>
          <cell r="K2912">
            <v>52789.38</v>
          </cell>
        </row>
        <row r="2913">
          <cell r="B2913">
            <v>201701</v>
          </cell>
          <cell r="C2913" t="str">
            <v>Nib Com Spain 701                                           201701</v>
          </cell>
          <cell r="D2913">
            <v>759141.36</v>
          </cell>
          <cell r="E2913">
            <v>759141.36</v>
          </cell>
          <cell r="F2913">
            <v>0</v>
          </cell>
          <cell r="G2913">
            <v>0</v>
          </cell>
          <cell r="H2913">
            <v>0</v>
          </cell>
          <cell r="I2913">
            <v>0</v>
          </cell>
          <cell r="J2913">
            <v>0</v>
          </cell>
          <cell r="K2913">
            <v>759141.36</v>
          </cell>
        </row>
        <row r="2914">
          <cell r="B2914">
            <v>201800</v>
          </cell>
          <cell r="C2914" t="str">
            <v>Nib Retail Oth World 800                                    201800</v>
          </cell>
          <cell r="D2914">
            <v>878438.66</v>
          </cell>
          <cell r="E2914">
            <v>878438.66</v>
          </cell>
          <cell r="F2914">
            <v>0</v>
          </cell>
          <cell r="G2914">
            <v>0</v>
          </cell>
          <cell r="H2914">
            <v>0</v>
          </cell>
          <cell r="I2914">
            <v>0</v>
          </cell>
          <cell r="J2914">
            <v>0</v>
          </cell>
          <cell r="K2914">
            <v>878438.66</v>
          </cell>
        </row>
        <row r="2915">
          <cell r="B2915">
            <v>201801</v>
          </cell>
          <cell r="C2915" t="str">
            <v>Nib Com Oth World 801                                       201801</v>
          </cell>
          <cell r="D2915">
            <v>35519558.07</v>
          </cell>
          <cell r="E2915">
            <v>35519558.07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35519558.07</v>
          </cell>
        </row>
        <row r="2916">
          <cell r="B2916">
            <v>201851</v>
          </cell>
          <cell r="C2916" t="str">
            <v>Nib Gov Ck Oth World                                        201851</v>
          </cell>
          <cell r="D2916">
            <v>242841.3</v>
          </cell>
          <cell r="E2916">
            <v>242841.3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242841.3</v>
          </cell>
        </row>
        <row r="2917">
          <cell r="B2917">
            <v>204124</v>
          </cell>
          <cell r="C2917" t="str">
            <v>Internal Dda - Ne                                           204124</v>
          </cell>
          <cell r="D2917">
            <v>-8272640.1100000003</v>
          </cell>
          <cell r="E2917">
            <v>-8272640.1100000003</v>
          </cell>
          <cell r="F2917">
            <v>0</v>
          </cell>
          <cell r="G2917">
            <v>0</v>
          </cell>
          <cell r="H2917">
            <v>0</v>
          </cell>
          <cell r="I2917">
            <v>0</v>
          </cell>
          <cell r="J2917">
            <v>0</v>
          </cell>
          <cell r="K2917">
            <v>-8272640.1100000003</v>
          </cell>
        </row>
        <row r="2918">
          <cell r="B2918">
            <v>204125</v>
          </cell>
          <cell r="C2918" t="str">
            <v>Internal Corp Chec                                          204125</v>
          </cell>
          <cell r="D2918">
            <v>-151460401.43000001</v>
          </cell>
          <cell r="E2918">
            <v>-152271998.91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-152271998.91</v>
          </cell>
        </row>
        <row r="2919">
          <cell r="B2919">
            <v>204161</v>
          </cell>
          <cell r="C2919" t="str">
            <v>Closed Controlled Disb Ck                                   204161</v>
          </cell>
          <cell r="D2919">
            <v>583.63</v>
          </cell>
          <cell r="E2919">
            <v>583.63</v>
          </cell>
          <cell r="F2919">
            <v>0</v>
          </cell>
          <cell r="G2919">
            <v>0</v>
          </cell>
          <cell r="H2919">
            <v>0</v>
          </cell>
          <cell r="I2919">
            <v>0</v>
          </cell>
          <cell r="J2919">
            <v>0</v>
          </cell>
          <cell r="K2919">
            <v>583.63</v>
          </cell>
        </row>
        <row r="2920">
          <cell r="B2920">
            <v>204209</v>
          </cell>
          <cell r="C2920" t="str">
            <v>Student Checking (25)                                       204209</v>
          </cell>
          <cell r="D2920">
            <v>0</v>
          </cell>
          <cell r="E2920">
            <v>0</v>
          </cell>
          <cell r="F2920">
            <v>0</v>
          </cell>
          <cell r="G2920">
            <v>0</v>
          </cell>
          <cell r="H2920">
            <v>0</v>
          </cell>
          <cell r="I2920">
            <v>0</v>
          </cell>
          <cell r="J2920">
            <v>0</v>
          </cell>
          <cell r="K2920">
            <v>0</v>
          </cell>
        </row>
        <row r="2921">
          <cell r="B2921">
            <v>205800</v>
          </cell>
          <cell r="C2921" t="str">
            <v>Treasury Trans In Process                                   205800</v>
          </cell>
          <cell r="D2921">
            <v>599343.91</v>
          </cell>
          <cell r="E2921">
            <v>599343.91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599343.91</v>
          </cell>
        </row>
        <row r="2922">
          <cell r="B2922">
            <v>206124</v>
          </cell>
          <cell r="C2922" t="str">
            <v>Internal Dda - Ma                                           206124</v>
          </cell>
          <cell r="D2922">
            <v>-46905.16</v>
          </cell>
          <cell r="E2922">
            <v>-46905.16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-46905.16</v>
          </cell>
        </row>
        <row r="2923">
          <cell r="B2923">
            <v>208470</v>
          </cell>
          <cell r="C2923" t="str">
            <v>Dfp Cma Equity Payable                                      208470</v>
          </cell>
          <cell r="D2923">
            <v>0</v>
          </cell>
          <cell r="E2923">
            <v>0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</row>
        <row r="2924">
          <cell r="B2924">
            <v>208500</v>
          </cell>
          <cell r="C2924" t="str">
            <v>Closed Dd In Process                                        208500</v>
          </cell>
          <cell r="D2924">
            <v>0</v>
          </cell>
          <cell r="E2924">
            <v>0</v>
          </cell>
          <cell r="F2924">
            <v>0</v>
          </cell>
          <cell r="G2924">
            <v>0</v>
          </cell>
          <cell r="H2924">
            <v>0</v>
          </cell>
          <cell r="I2924">
            <v>0</v>
          </cell>
          <cell r="J2924">
            <v>0</v>
          </cell>
          <cell r="K2924">
            <v>0</v>
          </cell>
        </row>
        <row r="2925">
          <cell r="B2925">
            <v>208501</v>
          </cell>
          <cell r="C2925" t="str">
            <v>Closed Dd In Process - Ne                                   208501</v>
          </cell>
          <cell r="D2925">
            <v>0</v>
          </cell>
          <cell r="E2925">
            <v>0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</row>
        <row r="2926">
          <cell r="B2926">
            <v>208502</v>
          </cell>
          <cell r="C2926" t="str">
            <v>Closed Manual Ach Adjustments                               208502</v>
          </cell>
          <cell r="D2926">
            <v>0</v>
          </cell>
          <cell r="E2926">
            <v>0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</row>
        <row r="2927">
          <cell r="B2927">
            <v>208507</v>
          </cell>
          <cell r="C2927" t="str">
            <v>Nan Undistributed Deposit                                   208507</v>
          </cell>
          <cell r="D2927">
            <v>0</v>
          </cell>
          <cell r="E2927">
            <v>0</v>
          </cell>
          <cell r="F2927">
            <v>0</v>
          </cell>
          <cell r="G2927">
            <v>0</v>
          </cell>
          <cell r="H2927">
            <v>0</v>
          </cell>
          <cell r="I2927">
            <v>0</v>
          </cell>
          <cell r="J2927">
            <v>0</v>
          </cell>
          <cell r="K2927">
            <v>0</v>
          </cell>
        </row>
        <row r="2928">
          <cell r="B2928">
            <v>208511</v>
          </cell>
          <cell r="C2928" t="str">
            <v>Closed Floatpricing Sys Sus                                 208511</v>
          </cell>
          <cell r="D2928">
            <v>0</v>
          </cell>
          <cell r="E2928">
            <v>0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</row>
        <row r="2929">
          <cell r="B2929">
            <v>208515</v>
          </cell>
          <cell r="C2929" t="str">
            <v>Interplatform - Cards/Atm                                   208515</v>
          </cell>
          <cell r="D2929">
            <v>12080.12</v>
          </cell>
          <cell r="E2929">
            <v>12080.12</v>
          </cell>
          <cell r="F2929">
            <v>0</v>
          </cell>
          <cell r="G2929">
            <v>0</v>
          </cell>
          <cell r="H2929">
            <v>0</v>
          </cell>
          <cell r="I2929">
            <v>0</v>
          </cell>
          <cell r="J2929">
            <v>0</v>
          </cell>
          <cell r="K2929">
            <v>12080.12</v>
          </cell>
        </row>
        <row r="2930">
          <cell r="B2930">
            <v>208521</v>
          </cell>
          <cell r="C2930" t="str">
            <v>Closed Fis Inclr Partenon                                   208521</v>
          </cell>
          <cell r="D2930">
            <v>0</v>
          </cell>
          <cell r="E2930">
            <v>0</v>
          </cell>
          <cell r="F2930">
            <v>0</v>
          </cell>
          <cell r="G2930">
            <v>0</v>
          </cell>
          <cell r="H2930">
            <v>0</v>
          </cell>
          <cell r="I2930">
            <v>0</v>
          </cell>
          <cell r="J2930">
            <v>0</v>
          </cell>
          <cell r="K2930">
            <v>0</v>
          </cell>
        </row>
        <row r="2931">
          <cell r="B2931">
            <v>208530</v>
          </cell>
          <cell r="C2931" t="str">
            <v>Achu09 Transactions In-Process                              208530</v>
          </cell>
          <cell r="D2931">
            <v>-153.22</v>
          </cell>
          <cell r="E2931">
            <v>-153.22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-153.22</v>
          </cell>
        </row>
        <row r="2932">
          <cell r="B2932">
            <v>208531</v>
          </cell>
          <cell r="C2932" t="str">
            <v>Achu10 Transactions In-Process                              208531</v>
          </cell>
          <cell r="D2932">
            <v>0</v>
          </cell>
          <cell r="E2932">
            <v>0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</row>
        <row r="2933">
          <cell r="B2933">
            <v>208532</v>
          </cell>
          <cell r="C2933" t="str">
            <v>Ach Disputes                                                208532</v>
          </cell>
          <cell r="D2933">
            <v>-1368.55</v>
          </cell>
          <cell r="E2933">
            <v>-1368.55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-1368.55</v>
          </cell>
        </row>
        <row r="2934">
          <cell r="B2934">
            <v>208601</v>
          </cell>
          <cell r="C2934" t="str">
            <v>Interappl Pmas-Pcas M35                                     208601</v>
          </cell>
          <cell r="D2934">
            <v>-257132.82</v>
          </cell>
          <cell r="E2934">
            <v>-257132.82</v>
          </cell>
          <cell r="F2934">
            <v>0</v>
          </cell>
          <cell r="G2934">
            <v>0</v>
          </cell>
          <cell r="H2934">
            <v>0</v>
          </cell>
          <cell r="I2934">
            <v>0</v>
          </cell>
          <cell r="J2934">
            <v>0</v>
          </cell>
          <cell r="K2934">
            <v>-257132.82</v>
          </cell>
        </row>
        <row r="2935">
          <cell r="B2935">
            <v>208602</v>
          </cell>
          <cell r="C2935" t="str">
            <v>Clear Pdh &amp; Pms -Kpp                                        208602</v>
          </cell>
          <cell r="D2935">
            <v>-10589.5</v>
          </cell>
          <cell r="E2935">
            <v>-10589.5</v>
          </cell>
          <cell r="F2935">
            <v>0</v>
          </cell>
          <cell r="G2935">
            <v>0</v>
          </cell>
          <cell r="H2935">
            <v>0</v>
          </cell>
          <cell r="I2935">
            <v>0</v>
          </cell>
          <cell r="J2935">
            <v>0</v>
          </cell>
          <cell r="K2935">
            <v>-10589.5</v>
          </cell>
        </row>
        <row r="2936">
          <cell r="B2936">
            <v>208604</v>
          </cell>
          <cell r="C2936" t="str">
            <v>Match Tx Pend Recon Kpc                                     208604</v>
          </cell>
          <cell r="D2936">
            <v>-751430.5</v>
          </cell>
          <cell r="E2936">
            <v>-751430.5</v>
          </cell>
          <cell r="F2936">
            <v>0</v>
          </cell>
          <cell r="G2936">
            <v>0</v>
          </cell>
          <cell r="H2936">
            <v>0</v>
          </cell>
          <cell r="I2936">
            <v>0</v>
          </cell>
          <cell r="J2936">
            <v>0</v>
          </cell>
          <cell r="K2936">
            <v>-751430.5</v>
          </cell>
        </row>
        <row r="2937">
          <cell r="B2937">
            <v>208605</v>
          </cell>
          <cell r="C2937" t="str">
            <v>Recon Tx Pend Post -Kco                                     208605</v>
          </cell>
          <cell r="D2937">
            <v>-334</v>
          </cell>
          <cell r="E2937">
            <v>-334</v>
          </cell>
          <cell r="F2937">
            <v>0</v>
          </cell>
          <cell r="G2937">
            <v>0</v>
          </cell>
          <cell r="H2937">
            <v>0</v>
          </cell>
          <cell r="I2937">
            <v>0</v>
          </cell>
          <cell r="J2937">
            <v>0</v>
          </cell>
          <cell r="K2937">
            <v>-334</v>
          </cell>
        </row>
        <row r="2938">
          <cell r="B2938">
            <v>208606</v>
          </cell>
          <cell r="C2938" t="str">
            <v>Pmas Network Except - Kir                                   208606</v>
          </cell>
          <cell r="D2938">
            <v>17644</v>
          </cell>
          <cell r="E2938">
            <v>17644</v>
          </cell>
          <cell r="F2938">
            <v>0</v>
          </cell>
          <cell r="G2938">
            <v>0</v>
          </cell>
          <cell r="H2938">
            <v>0</v>
          </cell>
          <cell r="I2938">
            <v>0</v>
          </cell>
          <cell r="J2938">
            <v>0</v>
          </cell>
          <cell r="K2938">
            <v>17644</v>
          </cell>
        </row>
        <row r="2939">
          <cell r="B2939">
            <v>208608</v>
          </cell>
          <cell r="C2939" t="str">
            <v>Ptn Interapplicasion Cr                                     208608</v>
          </cell>
          <cell r="D2939">
            <v>-17209672.789999999</v>
          </cell>
          <cell r="E2939">
            <v>-17209672.789999999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-17209672.789999999</v>
          </cell>
        </row>
        <row r="2940">
          <cell r="B2940">
            <v>208613</v>
          </cell>
          <cell r="C2940" t="str">
            <v>Smart Cash Atm Depsts-Ksd                                   208613</v>
          </cell>
          <cell r="D2940">
            <v>-214417</v>
          </cell>
          <cell r="E2940">
            <v>-214417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-214417</v>
          </cell>
        </row>
        <row r="2941">
          <cell r="B2941">
            <v>208623</v>
          </cell>
          <cell r="C2941" t="str">
            <v>Ipa Deposit Credit Suspense                                 208623</v>
          </cell>
          <cell r="D2941">
            <v>5533353.04</v>
          </cell>
          <cell r="E2941">
            <v>5533353.04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5533353.04</v>
          </cell>
        </row>
        <row r="2942">
          <cell r="B2942">
            <v>208860</v>
          </cell>
          <cell r="C2942" t="str">
            <v>Mtg Ach Rejects                                             208860</v>
          </cell>
          <cell r="D2942">
            <v>-132686.44</v>
          </cell>
          <cell r="E2942">
            <v>-132686.44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-132686.44</v>
          </cell>
        </row>
        <row r="2943">
          <cell r="B2943">
            <v>208861</v>
          </cell>
          <cell r="C2943" t="str">
            <v>Ach Rejects Loan Service                                    208861</v>
          </cell>
          <cell r="D2943">
            <v>0</v>
          </cell>
          <cell r="E2943">
            <v>0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</row>
        <row r="2944">
          <cell r="B2944">
            <v>209310</v>
          </cell>
          <cell r="C2944" t="str">
            <v>Atm Deposited Cash Suspen                                   209310</v>
          </cell>
          <cell r="D2944">
            <v>1078687.55</v>
          </cell>
          <cell r="E2944">
            <v>1078687.55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1078687.55</v>
          </cell>
        </row>
        <row r="2945">
          <cell r="B2945">
            <v>209333</v>
          </cell>
          <cell r="C2945" t="str">
            <v>Image Enabled Atm Proc                                      209333</v>
          </cell>
          <cell r="D2945">
            <v>-96</v>
          </cell>
          <cell r="E2945">
            <v>-96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-96</v>
          </cell>
        </row>
        <row r="2946">
          <cell r="B2946">
            <v>209410</v>
          </cell>
          <cell r="C2946" t="str">
            <v>Ach Rejects                                                 209410</v>
          </cell>
          <cell r="D2946">
            <v>8177.15</v>
          </cell>
          <cell r="E2946">
            <v>8177.15</v>
          </cell>
          <cell r="F2946">
            <v>0</v>
          </cell>
          <cell r="G2946">
            <v>0</v>
          </cell>
          <cell r="H2946">
            <v>0</v>
          </cell>
          <cell r="I2946">
            <v>0</v>
          </cell>
          <cell r="J2946">
            <v>0</v>
          </cell>
          <cell r="K2946">
            <v>8177.15</v>
          </cell>
        </row>
        <row r="2947">
          <cell r="B2947">
            <v>209411</v>
          </cell>
          <cell r="C2947" t="str">
            <v>Ach Returns                                                 209411</v>
          </cell>
          <cell r="D2947">
            <v>4740.1400000000003</v>
          </cell>
          <cell r="E2947">
            <v>4740.1400000000003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4740.1400000000003</v>
          </cell>
        </row>
        <row r="2948">
          <cell r="B2948">
            <v>209415</v>
          </cell>
          <cell r="C2948" t="str">
            <v>Ach Origin/Unres Returns                                    209415</v>
          </cell>
          <cell r="D2948">
            <v>-18216.36</v>
          </cell>
          <cell r="E2948">
            <v>-18216.36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-18216.36</v>
          </cell>
        </row>
        <row r="2949">
          <cell r="B2949">
            <v>209416</v>
          </cell>
          <cell r="C2949" t="str">
            <v>Ach Origin/Unres Ret Ne                                     209416</v>
          </cell>
          <cell r="D2949">
            <v>-8992.09</v>
          </cell>
          <cell r="E2949">
            <v>-8992.09</v>
          </cell>
          <cell r="F2949">
            <v>0</v>
          </cell>
          <cell r="G2949">
            <v>0</v>
          </cell>
          <cell r="H2949">
            <v>0</v>
          </cell>
          <cell r="I2949">
            <v>0</v>
          </cell>
          <cell r="J2949">
            <v>0</v>
          </cell>
          <cell r="K2949">
            <v>-8992.09</v>
          </cell>
        </row>
        <row r="2950">
          <cell r="B2950">
            <v>209520</v>
          </cell>
          <cell r="C2950" t="str">
            <v>Ach Originations - Ma                                       209520</v>
          </cell>
          <cell r="D2950">
            <v>-14636.57</v>
          </cell>
          <cell r="E2950">
            <v>-14636.57</v>
          </cell>
          <cell r="F2950">
            <v>0</v>
          </cell>
          <cell r="G2950">
            <v>0</v>
          </cell>
          <cell r="H2950">
            <v>0</v>
          </cell>
          <cell r="I2950">
            <v>0</v>
          </cell>
          <cell r="J2950">
            <v>0</v>
          </cell>
          <cell r="K2950">
            <v>-14636.57</v>
          </cell>
        </row>
        <row r="2951">
          <cell r="B2951">
            <v>209521</v>
          </cell>
          <cell r="C2951" t="str">
            <v>Ach Originations - Ne                                       209521</v>
          </cell>
          <cell r="D2951">
            <v>5847.46</v>
          </cell>
          <cell r="E2951">
            <v>5847.46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5847.46</v>
          </cell>
        </row>
        <row r="2952">
          <cell r="B2952">
            <v>209524</v>
          </cell>
          <cell r="C2952" t="str">
            <v>Internal Ach Clearing Account                               209524</v>
          </cell>
          <cell r="D2952">
            <v>0</v>
          </cell>
          <cell r="E2952">
            <v>0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</row>
        <row r="2953">
          <cell r="B2953">
            <v>209533</v>
          </cell>
          <cell r="C2953" t="str">
            <v>Ach In Process Cons Loan                                    209533</v>
          </cell>
          <cell r="D2953">
            <v>0</v>
          </cell>
          <cell r="E2953">
            <v>0</v>
          </cell>
          <cell r="F2953">
            <v>0</v>
          </cell>
          <cell r="G2953">
            <v>0</v>
          </cell>
          <cell r="H2953">
            <v>0</v>
          </cell>
          <cell r="I2953">
            <v>0</v>
          </cell>
          <cell r="J2953">
            <v>0</v>
          </cell>
          <cell r="K2953">
            <v>0</v>
          </cell>
        </row>
        <row r="2954">
          <cell r="B2954">
            <v>209535</v>
          </cell>
          <cell r="C2954" t="str">
            <v>Ach Payroll Clearing - Ma                                   209535</v>
          </cell>
          <cell r="D2954">
            <v>0</v>
          </cell>
          <cell r="E2954">
            <v>0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</row>
        <row r="2955">
          <cell r="B2955">
            <v>209536</v>
          </cell>
          <cell r="C2955" t="str">
            <v>Ach Payroll Clearing - Ne                                   209536</v>
          </cell>
          <cell r="D2955">
            <v>7862.55</v>
          </cell>
          <cell r="E2955">
            <v>7862.55</v>
          </cell>
          <cell r="F2955">
            <v>0</v>
          </cell>
          <cell r="G2955">
            <v>0</v>
          </cell>
          <cell r="H2955">
            <v>0</v>
          </cell>
          <cell r="I2955">
            <v>0</v>
          </cell>
          <cell r="J2955">
            <v>0</v>
          </cell>
          <cell r="K2955">
            <v>7862.55</v>
          </cell>
        </row>
        <row r="2956">
          <cell r="B2956">
            <v>209770</v>
          </cell>
          <cell r="C2956" t="str">
            <v>Atm Inprocess                                               209770</v>
          </cell>
          <cell r="D2956">
            <v>-6168</v>
          </cell>
          <cell r="E2956">
            <v>-6168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-6168</v>
          </cell>
        </row>
        <row r="2957">
          <cell r="B2957">
            <v>209772</v>
          </cell>
          <cell r="C2957" t="str">
            <v>Mac Star Report                                             209772</v>
          </cell>
          <cell r="D2957">
            <v>-3661720.6</v>
          </cell>
          <cell r="E2957">
            <v>-3661720.6</v>
          </cell>
          <cell r="F2957">
            <v>0</v>
          </cell>
          <cell r="G2957">
            <v>0</v>
          </cell>
          <cell r="H2957">
            <v>0</v>
          </cell>
          <cell r="I2957">
            <v>0</v>
          </cell>
          <cell r="J2957">
            <v>0</v>
          </cell>
          <cell r="K2957">
            <v>-3661720.6</v>
          </cell>
        </row>
        <row r="2958">
          <cell r="B2958">
            <v>209776</v>
          </cell>
          <cell r="C2958" t="str">
            <v>Control On Line/Batch Connection                            209776</v>
          </cell>
          <cell r="D2958">
            <v>-11497.43</v>
          </cell>
          <cell r="E2958">
            <v>-11497.43</v>
          </cell>
          <cell r="F2958">
            <v>0</v>
          </cell>
          <cell r="G2958">
            <v>0</v>
          </cell>
          <cell r="H2958">
            <v>0</v>
          </cell>
          <cell r="I2958">
            <v>0</v>
          </cell>
          <cell r="J2958">
            <v>0</v>
          </cell>
          <cell r="K2958">
            <v>-11497.43</v>
          </cell>
        </row>
        <row r="2959">
          <cell r="B2959">
            <v>230000</v>
          </cell>
          <cell r="C2959" t="str">
            <v>A/P &amp; Td Oc Check Funding                                   230000</v>
          </cell>
          <cell r="D2959">
            <v>555715.06999999995</v>
          </cell>
          <cell r="E2959">
            <v>555715.06999999995</v>
          </cell>
          <cell r="F2959">
            <v>0</v>
          </cell>
          <cell r="G2959">
            <v>0</v>
          </cell>
          <cell r="H2959">
            <v>0</v>
          </cell>
          <cell r="I2959">
            <v>0</v>
          </cell>
          <cell r="J2959">
            <v>0</v>
          </cell>
          <cell r="K2959">
            <v>555715.06999999995</v>
          </cell>
        </row>
        <row r="2960">
          <cell r="B2960">
            <v>230002</v>
          </cell>
          <cell r="C2960" t="str">
            <v>Mg Stop Pay                                                 230002</v>
          </cell>
          <cell r="D2960">
            <v>0</v>
          </cell>
          <cell r="E2960">
            <v>0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</row>
        <row r="2961">
          <cell r="B2961">
            <v>230008</v>
          </cell>
          <cell r="C2961" t="str">
            <v>Oc/Mo Check Stop Pay                                        230008</v>
          </cell>
          <cell r="D2961">
            <v>-16221.21</v>
          </cell>
          <cell r="E2961">
            <v>-16221.21</v>
          </cell>
          <cell r="F2961">
            <v>0</v>
          </cell>
          <cell r="G2961">
            <v>0</v>
          </cell>
          <cell r="H2961">
            <v>0</v>
          </cell>
          <cell r="I2961">
            <v>0</v>
          </cell>
          <cell r="J2961">
            <v>0</v>
          </cell>
          <cell r="K2961">
            <v>-16221.21</v>
          </cell>
        </row>
        <row r="2962">
          <cell r="B2962">
            <v>230009</v>
          </cell>
          <cell r="C2962" t="str">
            <v>Ne Ret Oc/Mo Ck Stop Pay                                    230009</v>
          </cell>
          <cell r="D2962">
            <v>-3000</v>
          </cell>
          <cell r="E2962">
            <v>-3000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-3000</v>
          </cell>
        </row>
        <row r="2963">
          <cell r="B2963">
            <v>230010</v>
          </cell>
          <cell r="C2963" t="str">
            <v>Ma Ret Oc/Mo Ck Stop Pay                                    230010</v>
          </cell>
          <cell r="D2963">
            <v>-1501.52</v>
          </cell>
          <cell r="E2963">
            <v>-1501.52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-1501.52</v>
          </cell>
        </row>
        <row r="2964">
          <cell r="B2964">
            <v>230011</v>
          </cell>
          <cell r="C2964" t="str">
            <v>Ma Ret Oc Check Issued                                      230011</v>
          </cell>
          <cell r="D2964">
            <v>28195250.850000001</v>
          </cell>
          <cell r="E2964">
            <v>28195250.850000001</v>
          </cell>
          <cell r="F2964">
            <v>0</v>
          </cell>
          <cell r="G2964">
            <v>0</v>
          </cell>
          <cell r="H2964">
            <v>0</v>
          </cell>
          <cell r="I2964">
            <v>0</v>
          </cell>
          <cell r="J2964">
            <v>0</v>
          </cell>
          <cell r="K2964">
            <v>28195250.850000001</v>
          </cell>
        </row>
        <row r="2965">
          <cell r="B2965">
            <v>230012</v>
          </cell>
          <cell r="C2965" t="str">
            <v>Ne Ret Oc Check Issued                                      230012</v>
          </cell>
          <cell r="D2965">
            <v>18573204.390000001</v>
          </cell>
          <cell r="E2965">
            <v>18573204.390000001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18573204.390000001</v>
          </cell>
        </row>
        <row r="2966">
          <cell r="B2966">
            <v>230013</v>
          </cell>
          <cell r="C2966" t="str">
            <v>Ma Ret Mo Issued                                            230013</v>
          </cell>
          <cell r="D2966">
            <v>57401.25</v>
          </cell>
          <cell r="E2966">
            <v>57401.25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57401.25</v>
          </cell>
        </row>
        <row r="2967">
          <cell r="B2967">
            <v>230014</v>
          </cell>
          <cell r="C2967" t="str">
            <v>Ne Ret Mo Issued                                            230014</v>
          </cell>
          <cell r="D2967">
            <v>82805.95</v>
          </cell>
          <cell r="E2967">
            <v>82805.95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82805.95</v>
          </cell>
        </row>
        <row r="2968">
          <cell r="B2968">
            <v>230015</v>
          </cell>
          <cell r="C2968" t="str">
            <v>Ma B/O Oc Check Issued                                      230015</v>
          </cell>
          <cell r="D2968">
            <v>398564.64</v>
          </cell>
          <cell r="E2968">
            <v>398564.64</v>
          </cell>
          <cell r="F2968">
            <v>0</v>
          </cell>
          <cell r="G2968">
            <v>0</v>
          </cell>
          <cell r="H2968">
            <v>0</v>
          </cell>
          <cell r="I2968">
            <v>0</v>
          </cell>
          <cell r="J2968">
            <v>0</v>
          </cell>
          <cell r="K2968">
            <v>398564.64</v>
          </cell>
        </row>
        <row r="2969">
          <cell r="B2969">
            <v>230016</v>
          </cell>
          <cell r="C2969" t="str">
            <v>Ne B/O Oc Check Issued                                      230016</v>
          </cell>
          <cell r="D2969">
            <v>2419</v>
          </cell>
          <cell r="E2969">
            <v>2419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2419</v>
          </cell>
        </row>
        <row r="2970">
          <cell r="B2970">
            <v>230017</v>
          </cell>
          <cell r="C2970" t="str">
            <v>Santander  A/P-Ach                                          230017</v>
          </cell>
          <cell r="D2970">
            <v>0</v>
          </cell>
          <cell r="E2970">
            <v>0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</row>
        <row r="2971">
          <cell r="B2971">
            <v>230018</v>
          </cell>
          <cell r="C2971" t="str">
            <v>Santander Ap/Checks                                         230018</v>
          </cell>
          <cell r="D2971">
            <v>0</v>
          </cell>
          <cell r="E2971">
            <v>0</v>
          </cell>
          <cell r="F2971">
            <v>0</v>
          </cell>
          <cell r="G2971">
            <v>0</v>
          </cell>
          <cell r="H2971">
            <v>0</v>
          </cell>
          <cell r="I2971">
            <v>0</v>
          </cell>
          <cell r="J2971">
            <v>0</v>
          </cell>
          <cell r="K2971">
            <v>0</v>
          </cell>
        </row>
        <row r="2972">
          <cell r="B2972">
            <v>230019</v>
          </cell>
          <cell r="C2972" t="str">
            <v>Ap Employee Expen Funding                                   230019</v>
          </cell>
          <cell r="D2972">
            <v>0</v>
          </cell>
          <cell r="E2972">
            <v>0</v>
          </cell>
          <cell r="F2972">
            <v>0</v>
          </cell>
          <cell r="G2972">
            <v>0</v>
          </cell>
          <cell r="H2972">
            <v>0</v>
          </cell>
          <cell r="I2972">
            <v>0</v>
          </cell>
          <cell r="J2972">
            <v>0</v>
          </cell>
          <cell r="K2972">
            <v>0</v>
          </cell>
        </row>
        <row r="2973">
          <cell r="B2973">
            <v>230021</v>
          </cell>
          <cell r="C2973" t="str">
            <v>Trans Bank Checks Print 552                                 230021</v>
          </cell>
          <cell r="D2973">
            <v>0</v>
          </cell>
          <cell r="E2973">
            <v>0</v>
          </cell>
          <cell r="F2973">
            <v>0</v>
          </cell>
          <cell r="G2973">
            <v>0</v>
          </cell>
          <cell r="H2973">
            <v>0</v>
          </cell>
          <cell r="I2973">
            <v>0</v>
          </cell>
          <cell r="J2973">
            <v>0</v>
          </cell>
          <cell r="K2973">
            <v>0</v>
          </cell>
        </row>
        <row r="2974">
          <cell r="B2974">
            <v>230022</v>
          </cell>
          <cell r="C2974" t="str">
            <v>Bank Checks Pending Pmt 482                                 230022</v>
          </cell>
          <cell r="D2974">
            <v>567690.03</v>
          </cell>
          <cell r="E2974">
            <v>567690.03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567690.03</v>
          </cell>
        </row>
        <row r="2975">
          <cell r="B2975">
            <v>232060</v>
          </cell>
          <cell r="C2975" t="str">
            <v>Mtg P&amp;I Custodial                                           232060</v>
          </cell>
          <cell r="D2975">
            <v>-5423498.1200000001</v>
          </cell>
          <cell r="E2975">
            <v>-5423498.1200000001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-5423498.1200000001</v>
          </cell>
        </row>
        <row r="2976">
          <cell r="B2976">
            <v>232425</v>
          </cell>
          <cell r="C2976" t="str">
            <v>Nan Treasurer Checks                                        232425</v>
          </cell>
          <cell r="D2976">
            <v>0</v>
          </cell>
          <cell r="E2976">
            <v>0</v>
          </cell>
          <cell r="F2976">
            <v>0</v>
          </cell>
          <cell r="G2976">
            <v>0</v>
          </cell>
          <cell r="H2976">
            <v>0</v>
          </cell>
          <cell r="I2976">
            <v>0</v>
          </cell>
          <cell r="J2976">
            <v>0</v>
          </cell>
          <cell r="K2976">
            <v>0</v>
          </cell>
        </row>
        <row r="2977">
          <cell r="B2977">
            <v>232426</v>
          </cell>
          <cell r="C2977" t="str">
            <v>Nan Money Orders                                            232426</v>
          </cell>
          <cell r="D2977">
            <v>0</v>
          </cell>
          <cell r="E2977">
            <v>0</v>
          </cell>
          <cell r="F2977">
            <v>0</v>
          </cell>
          <cell r="G2977">
            <v>0</v>
          </cell>
          <cell r="H2977">
            <v>0</v>
          </cell>
          <cell r="I2977">
            <v>0</v>
          </cell>
          <cell r="J2977">
            <v>0</v>
          </cell>
          <cell r="K2977">
            <v>0</v>
          </cell>
        </row>
        <row r="2978">
          <cell r="B2978">
            <v>232675</v>
          </cell>
          <cell r="C2978" t="str">
            <v>Amex Travelers Sold Proof                                   232675</v>
          </cell>
          <cell r="D2978">
            <v>3252.5</v>
          </cell>
          <cell r="E2978">
            <v>3252.5</v>
          </cell>
          <cell r="F2978">
            <v>0</v>
          </cell>
          <cell r="G2978">
            <v>0</v>
          </cell>
          <cell r="H2978">
            <v>0</v>
          </cell>
          <cell r="I2978">
            <v>0</v>
          </cell>
          <cell r="J2978">
            <v>0</v>
          </cell>
          <cell r="K2978">
            <v>3252.5</v>
          </cell>
        </row>
        <row r="2979">
          <cell r="B2979">
            <v>232676</v>
          </cell>
          <cell r="C2979" t="str">
            <v>Nan Am Express Travel Cks                                   232676</v>
          </cell>
          <cell r="D2979">
            <v>0</v>
          </cell>
          <cell r="E2979">
            <v>0</v>
          </cell>
          <cell r="F2979">
            <v>0</v>
          </cell>
          <cell r="G2979">
            <v>0</v>
          </cell>
          <cell r="H2979">
            <v>0</v>
          </cell>
          <cell r="I2979">
            <v>0</v>
          </cell>
          <cell r="J2979">
            <v>0</v>
          </cell>
          <cell r="K2979">
            <v>0</v>
          </cell>
        </row>
        <row r="2980">
          <cell r="B2980">
            <v>233500</v>
          </cell>
          <cell r="C2980" t="str">
            <v>Employee Fica Withholding                                   233500</v>
          </cell>
          <cell r="D2980">
            <v>0</v>
          </cell>
          <cell r="E2980">
            <v>0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</row>
        <row r="2981">
          <cell r="B2981">
            <v>233510</v>
          </cell>
          <cell r="C2981" t="str">
            <v>Employee Fed Tax Withhold                                   233510</v>
          </cell>
          <cell r="D2981">
            <v>0</v>
          </cell>
          <cell r="E2981">
            <v>0</v>
          </cell>
          <cell r="F2981">
            <v>0</v>
          </cell>
          <cell r="G2981">
            <v>0</v>
          </cell>
          <cell r="H2981">
            <v>0</v>
          </cell>
          <cell r="I2981">
            <v>0</v>
          </cell>
          <cell r="J2981">
            <v>0</v>
          </cell>
          <cell r="K2981">
            <v>0</v>
          </cell>
        </row>
        <row r="2982">
          <cell r="B2982">
            <v>233513</v>
          </cell>
          <cell r="C2982" t="str">
            <v>West Virginia Ee W/H                                        233513</v>
          </cell>
          <cell r="D2982">
            <v>0</v>
          </cell>
          <cell r="E2982">
            <v>0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0</v>
          </cell>
        </row>
        <row r="2983">
          <cell r="B2983">
            <v>233516</v>
          </cell>
          <cell r="C2983" t="str">
            <v>Illinois State Withhold                                     233516</v>
          </cell>
          <cell r="D2983">
            <v>0</v>
          </cell>
          <cell r="E2983">
            <v>0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</row>
        <row r="2984">
          <cell r="B2984">
            <v>233517</v>
          </cell>
          <cell r="C2984" t="str">
            <v>Indiana State Withhold                                      233517</v>
          </cell>
          <cell r="D2984">
            <v>0</v>
          </cell>
          <cell r="E2984">
            <v>0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</row>
        <row r="2985">
          <cell r="B2985">
            <v>233519</v>
          </cell>
          <cell r="C2985" t="str">
            <v>Rhode Island State Tax                                      233519</v>
          </cell>
          <cell r="D2985">
            <v>0</v>
          </cell>
          <cell r="E2985">
            <v>0</v>
          </cell>
          <cell r="F2985">
            <v>0</v>
          </cell>
          <cell r="G2985">
            <v>0</v>
          </cell>
          <cell r="H2985">
            <v>0</v>
          </cell>
          <cell r="I2985">
            <v>0</v>
          </cell>
          <cell r="J2985">
            <v>0</v>
          </cell>
          <cell r="K2985">
            <v>0</v>
          </cell>
        </row>
        <row r="2986">
          <cell r="B2986">
            <v>233521</v>
          </cell>
          <cell r="C2986" t="str">
            <v>Pa State Income Tax                                         233521</v>
          </cell>
          <cell r="D2986">
            <v>0</v>
          </cell>
          <cell r="E2986">
            <v>0</v>
          </cell>
          <cell r="F2986">
            <v>0</v>
          </cell>
          <cell r="G2986">
            <v>0</v>
          </cell>
          <cell r="H2986">
            <v>0</v>
          </cell>
          <cell r="I2986">
            <v>0</v>
          </cell>
          <cell r="J2986">
            <v>0</v>
          </cell>
          <cell r="K2986">
            <v>0</v>
          </cell>
        </row>
        <row r="2987">
          <cell r="B2987">
            <v>233522</v>
          </cell>
          <cell r="C2987" t="str">
            <v>Nj State Income Tax                                         233522</v>
          </cell>
          <cell r="D2987">
            <v>0</v>
          </cell>
          <cell r="E2987">
            <v>0</v>
          </cell>
          <cell r="F2987">
            <v>0</v>
          </cell>
          <cell r="G2987">
            <v>0</v>
          </cell>
          <cell r="H2987">
            <v>0</v>
          </cell>
          <cell r="I2987">
            <v>0</v>
          </cell>
          <cell r="J2987">
            <v>0</v>
          </cell>
          <cell r="K2987">
            <v>0</v>
          </cell>
        </row>
        <row r="2988">
          <cell r="B2988">
            <v>233523</v>
          </cell>
          <cell r="C2988" t="str">
            <v>De State Income Tax                                         233523</v>
          </cell>
          <cell r="D2988">
            <v>0</v>
          </cell>
          <cell r="E2988">
            <v>0</v>
          </cell>
          <cell r="F2988">
            <v>0</v>
          </cell>
          <cell r="G2988">
            <v>0</v>
          </cell>
          <cell r="H2988">
            <v>0</v>
          </cell>
          <cell r="I2988">
            <v>0</v>
          </cell>
          <cell r="J2988">
            <v>0</v>
          </cell>
          <cell r="K2988">
            <v>0</v>
          </cell>
        </row>
        <row r="2989">
          <cell r="B2989">
            <v>233524</v>
          </cell>
          <cell r="C2989" t="str">
            <v>State Income Tax - Md                                       233524</v>
          </cell>
          <cell r="D2989">
            <v>0</v>
          </cell>
          <cell r="E2989">
            <v>0</v>
          </cell>
          <cell r="F2989">
            <v>0</v>
          </cell>
          <cell r="G2989">
            <v>0</v>
          </cell>
          <cell r="H2989">
            <v>0</v>
          </cell>
          <cell r="I2989">
            <v>0</v>
          </cell>
          <cell r="J2989">
            <v>0</v>
          </cell>
          <cell r="K2989">
            <v>0</v>
          </cell>
        </row>
        <row r="2990">
          <cell r="B2990">
            <v>233525</v>
          </cell>
          <cell r="C2990" t="str">
            <v>State Income Tax - Va                                       233525</v>
          </cell>
          <cell r="D2990">
            <v>0</v>
          </cell>
          <cell r="E2990">
            <v>0</v>
          </cell>
          <cell r="F2990">
            <v>0</v>
          </cell>
          <cell r="G2990">
            <v>0</v>
          </cell>
          <cell r="H2990">
            <v>0</v>
          </cell>
          <cell r="I2990">
            <v>0</v>
          </cell>
          <cell r="J2990">
            <v>0</v>
          </cell>
          <cell r="K2990">
            <v>0</v>
          </cell>
        </row>
        <row r="2991">
          <cell r="B2991">
            <v>233527</v>
          </cell>
          <cell r="C2991" t="str">
            <v>Employee Ct State W/H                                       233527</v>
          </cell>
          <cell r="D2991">
            <v>0</v>
          </cell>
          <cell r="E2991">
            <v>0</v>
          </cell>
          <cell r="F2991">
            <v>0</v>
          </cell>
          <cell r="G2991">
            <v>0</v>
          </cell>
          <cell r="H2991">
            <v>0</v>
          </cell>
          <cell r="I2991">
            <v>0</v>
          </cell>
          <cell r="J2991">
            <v>0</v>
          </cell>
          <cell r="K2991">
            <v>0</v>
          </cell>
        </row>
        <row r="2992">
          <cell r="B2992">
            <v>233528</v>
          </cell>
          <cell r="C2992" t="str">
            <v>Employee Ma State W/H                                       233528</v>
          </cell>
          <cell r="D2992">
            <v>0</v>
          </cell>
          <cell r="E2992">
            <v>0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</row>
        <row r="2993">
          <cell r="B2993">
            <v>233529</v>
          </cell>
          <cell r="C2993" t="str">
            <v>Employee Ny State W/H                                       233529</v>
          </cell>
          <cell r="D2993">
            <v>0</v>
          </cell>
          <cell r="E2993">
            <v>0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</row>
        <row r="2994">
          <cell r="B2994">
            <v>233530</v>
          </cell>
          <cell r="C2994" t="str">
            <v>Employee Ca State W/H                                       233530</v>
          </cell>
          <cell r="D2994">
            <v>0</v>
          </cell>
          <cell r="E2994">
            <v>0</v>
          </cell>
          <cell r="F2994">
            <v>0</v>
          </cell>
          <cell r="G2994">
            <v>0</v>
          </cell>
          <cell r="H2994">
            <v>0</v>
          </cell>
          <cell r="I2994">
            <v>0</v>
          </cell>
          <cell r="J2994">
            <v>0</v>
          </cell>
          <cell r="K2994">
            <v>0</v>
          </cell>
        </row>
        <row r="2995">
          <cell r="B2995">
            <v>233531</v>
          </cell>
          <cell r="C2995" t="str">
            <v>Employee Maine State W/H                                    233531</v>
          </cell>
          <cell r="D2995">
            <v>0</v>
          </cell>
          <cell r="E2995">
            <v>0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</row>
        <row r="2996">
          <cell r="B2996">
            <v>233533</v>
          </cell>
          <cell r="C2996" t="str">
            <v>State Sdi/Sui-Ee                                            233533</v>
          </cell>
          <cell r="D2996">
            <v>0</v>
          </cell>
          <cell r="E2996">
            <v>0</v>
          </cell>
          <cell r="F2996">
            <v>0</v>
          </cell>
          <cell r="G2996">
            <v>0</v>
          </cell>
          <cell r="H2996">
            <v>0</v>
          </cell>
          <cell r="I2996">
            <v>0</v>
          </cell>
          <cell r="J2996">
            <v>0</v>
          </cell>
          <cell r="K2996">
            <v>0</v>
          </cell>
        </row>
        <row r="2997">
          <cell r="B2997">
            <v>233540</v>
          </cell>
          <cell r="C2997" t="str">
            <v>Employee Local 1% Eit Wit                                   233540</v>
          </cell>
          <cell r="D2997">
            <v>0</v>
          </cell>
          <cell r="E2997">
            <v>0</v>
          </cell>
          <cell r="F2997">
            <v>0</v>
          </cell>
          <cell r="G2997">
            <v>0</v>
          </cell>
          <cell r="H2997">
            <v>0</v>
          </cell>
          <cell r="I2997">
            <v>0</v>
          </cell>
          <cell r="J2997">
            <v>0</v>
          </cell>
          <cell r="K2997">
            <v>0</v>
          </cell>
        </row>
        <row r="2998">
          <cell r="B2998">
            <v>233543</v>
          </cell>
          <cell r="C2998" t="str">
            <v>Arizona State Ee Withheld                                   233543</v>
          </cell>
          <cell r="D2998">
            <v>0</v>
          </cell>
          <cell r="E2998">
            <v>0</v>
          </cell>
          <cell r="F2998">
            <v>0</v>
          </cell>
          <cell r="G2998">
            <v>0</v>
          </cell>
          <cell r="H2998">
            <v>0</v>
          </cell>
          <cell r="I2998">
            <v>0</v>
          </cell>
          <cell r="J2998">
            <v>0</v>
          </cell>
          <cell r="K2998">
            <v>0</v>
          </cell>
        </row>
        <row r="2999">
          <cell r="B2999">
            <v>233545</v>
          </cell>
          <cell r="C2999" t="str">
            <v>Er - Ny Metro Tax                                           233545</v>
          </cell>
          <cell r="D2999">
            <v>0</v>
          </cell>
          <cell r="E2999">
            <v>0</v>
          </cell>
          <cell r="F2999">
            <v>0</v>
          </cell>
          <cell r="G2999">
            <v>0</v>
          </cell>
          <cell r="H2999">
            <v>0</v>
          </cell>
          <cell r="I2999">
            <v>0</v>
          </cell>
          <cell r="J2999">
            <v>0</v>
          </cell>
          <cell r="K2999">
            <v>0</v>
          </cell>
        </row>
        <row r="3000">
          <cell r="B3000">
            <v>233550</v>
          </cell>
          <cell r="C3000" t="str">
            <v>Employee Occupation Tax W                                   233550</v>
          </cell>
          <cell r="D3000">
            <v>24419.279999999999</v>
          </cell>
          <cell r="E3000">
            <v>24419.279999999999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24419.279999999999</v>
          </cell>
        </row>
        <row r="3001">
          <cell r="B3001">
            <v>233560</v>
          </cell>
          <cell r="C3001" t="str">
            <v>Employee United Way W/H                                     233560</v>
          </cell>
          <cell r="D3001">
            <v>0</v>
          </cell>
          <cell r="E3001">
            <v>0</v>
          </cell>
          <cell r="F3001">
            <v>0</v>
          </cell>
          <cell r="G3001">
            <v>0</v>
          </cell>
          <cell r="H3001">
            <v>0</v>
          </cell>
          <cell r="I3001">
            <v>0</v>
          </cell>
          <cell r="J3001">
            <v>0</v>
          </cell>
          <cell r="K3001">
            <v>0</v>
          </cell>
        </row>
        <row r="3002">
          <cell r="B3002">
            <v>233561</v>
          </cell>
          <cell r="C3002" t="str">
            <v>Ee W/H Relief Fund Hurricane Sandy                          233561</v>
          </cell>
          <cell r="D3002">
            <v>0</v>
          </cell>
          <cell r="E3002">
            <v>0</v>
          </cell>
          <cell r="F3002">
            <v>0</v>
          </cell>
          <cell r="G3002">
            <v>0</v>
          </cell>
          <cell r="H3002">
            <v>0</v>
          </cell>
          <cell r="I3002">
            <v>0</v>
          </cell>
          <cell r="J3002">
            <v>0</v>
          </cell>
          <cell r="K3002">
            <v>0</v>
          </cell>
        </row>
        <row r="3003">
          <cell r="B3003">
            <v>233565</v>
          </cell>
          <cell r="C3003" t="str">
            <v>Purchased Pto Plan                                          233565</v>
          </cell>
          <cell r="D3003">
            <v>415721.63</v>
          </cell>
          <cell r="E3003">
            <v>415721.63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415721.63</v>
          </cell>
        </row>
        <row r="3004">
          <cell r="B3004">
            <v>233590</v>
          </cell>
          <cell r="C3004" t="str">
            <v>Employee 401k Loan Pymt                                     233590</v>
          </cell>
          <cell r="D3004">
            <v>1927.51</v>
          </cell>
          <cell r="E3004">
            <v>1927.51</v>
          </cell>
          <cell r="F3004">
            <v>0</v>
          </cell>
          <cell r="G3004">
            <v>0</v>
          </cell>
          <cell r="H3004">
            <v>0</v>
          </cell>
          <cell r="I3004">
            <v>0</v>
          </cell>
          <cell r="J3004">
            <v>0</v>
          </cell>
          <cell r="K3004">
            <v>1927.51</v>
          </cell>
        </row>
        <row r="3005">
          <cell r="B3005">
            <v>233707</v>
          </cell>
          <cell r="C3005" t="str">
            <v>Ira State Withholding                                       233707</v>
          </cell>
          <cell r="D3005">
            <v>262.5</v>
          </cell>
          <cell r="E3005">
            <v>262.5</v>
          </cell>
          <cell r="F3005">
            <v>0</v>
          </cell>
          <cell r="G3005">
            <v>0</v>
          </cell>
          <cell r="H3005">
            <v>0</v>
          </cell>
          <cell r="I3005">
            <v>0</v>
          </cell>
          <cell r="J3005">
            <v>0</v>
          </cell>
          <cell r="K3005">
            <v>262.5</v>
          </cell>
        </row>
        <row r="3006">
          <cell r="B3006">
            <v>233708</v>
          </cell>
          <cell r="C3006" t="str">
            <v>Nan Backup Withholding                                      233708</v>
          </cell>
          <cell r="D3006">
            <v>29.63</v>
          </cell>
          <cell r="E3006">
            <v>29.63</v>
          </cell>
          <cell r="F3006">
            <v>0</v>
          </cell>
          <cell r="G3006">
            <v>0</v>
          </cell>
          <cell r="H3006">
            <v>0</v>
          </cell>
          <cell r="I3006">
            <v>0</v>
          </cell>
          <cell r="J3006">
            <v>0</v>
          </cell>
          <cell r="K3006">
            <v>29.63</v>
          </cell>
        </row>
        <row r="3007">
          <cell r="B3007">
            <v>233709</v>
          </cell>
          <cell r="C3007" t="str">
            <v>Ira Fed Tax Withholding                                     233709</v>
          </cell>
          <cell r="D3007">
            <v>806.2</v>
          </cell>
          <cell r="E3007">
            <v>806.2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806.2</v>
          </cell>
        </row>
        <row r="3008">
          <cell r="B3008">
            <v>233711</v>
          </cell>
          <cell r="C3008" t="str">
            <v>Fed Backup W/H Td/Ira                                       233711</v>
          </cell>
          <cell r="D3008">
            <v>901626.16</v>
          </cell>
          <cell r="E3008">
            <v>901626.16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901626.16</v>
          </cell>
        </row>
        <row r="3009">
          <cell r="B3009">
            <v>233712</v>
          </cell>
          <cell r="C3009" t="str">
            <v>Closed Fed Backup W/H Sav/Dda                               233712</v>
          </cell>
          <cell r="D3009">
            <v>0</v>
          </cell>
          <cell r="E3009">
            <v>0</v>
          </cell>
          <cell r="F3009">
            <v>0</v>
          </cell>
          <cell r="G3009">
            <v>0</v>
          </cell>
          <cell r="H3009">
            <v>0</v>
          </cell>
          <cell r="I3009">
            <v>0</v>
          </cell>
          <cell r="J3009">
            <v>0</v>
          </cell>
          <cell r="K3009">
            <v>0</v>
          </cell>
        </row>
        <row r="3010">
          <cell r="B3010">
            <v>233713</v>
          </cell>
          <cell r="C3010" t="str">
            <v>Fed Backup W/H Paid                                         233713</v>
          </cell>
          <cell r="D3010">
            <v>-925905.8</v>
          </cell>
          <cell r="E3010">
            <v>-925905.8</v>
          </cell>
          <cell r="F3010">
            <v>0</v>
          </cell>
          <cell r="G3010">
            <v>0</v>
          </cell>
          <cell r="H3010">
            <v>0</v>
          </cell>
          <cell r="I3010">
            <v>0</v>
          </cell>
          <cell r="J3010">
            <v>0</v>
          </cell>
          <cell r="K3010">
            <v>-925905.8</v>
          </cell>
        </row>
        <row r="3011">
          <cell r="B3011">
            <v>233717</v>
          </cell>
          <cell r="C3011" t="str">
            <v>Closed Fed Backup W/H Td/Ira -Ne                            233717</v>
          </cell>
          <cell r="D3011">
            <v>0</v>
          </cell>
          <cell r="E3011">
            <v>0</v>
          </cell>
          <cell r="F3011">
            <v>0</v>
          </cell>
          <cell r="G3011">
            <v>0</v>
          </cell>
          <cell r="H3011">
            <v>0</v>
          </cell>
          <cell r="I3011">
            <v>0</v>
          </cell>
          <cell r="J3011">
            <v>0</v>
          </cell>
          <cell r="K3011">
            <v>0</v>
          </cell>
        </row>
        <row r="3012">
          <cell r="B3012">
            <v>233718</v>
          </cell>
          <cell r="C3012" t="str">
            <v>Closed Fed Backup W/H Sav/Dda-Ne                            233718</v>
          </cell>
          <cell r="D3012">
            <v>0</v>
          </cell>
          <cell r="E3012">
            <v>0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</row>
        <row r="3013">
          <cell r="B3013">
            <v>233720</v>
          </cell>
          <cell r="C3013" t="str">
            <v>Fed Backup W/H Foreign Ap                                   233720</v>
          </cell>
          <cell r="D3013">
            <v>0</v>
          </cell>
          <cell r="E3013">
            <v>0</v>
          </cell>
          <cell r="F3013">
            <v>0</v>
          </cell>
          <cell r="G3013">
            <v>0</v>
          </cell>
          <cell r="H3013">
            <v>0</v>
          </cell>
          <cell r="I3013">
            <v>0</v>
          </cell>
          <cell r="J3013">
            <v>0</v>
          </cell>
          <cell r="K3013">
            <v>0</v>
          </cell>
        </row>
        <row r="3014">
          <cell r="B3014">
            <v>233721</v>
          </cell>
          <cell r="C3014" t="str">
            <v>Closed Tt Withhold State Con -Ne                            233721</v>
          </cell>
          <cell r="D3014">
            <v>0</v>
          </cell>
          <cell r="E3014">
            <v>0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</row>
        <row r="3015">
          <cell r="B3015">
            <v>233722</v>
          </cell>
          <cell r="C3015" t="str">
            <v>Tt Withhold State Ma - Ne                                   233722</v>
          </cell>
          <cell r="D3015">
            <v>132458.39000000001</v>
          </cell>
          <cell r="E3015">
            <v>132458.39000000001</v>
          </cell>
          <cell r="F3015">
            <v>0</v>
          </cell>
          <cell r="G3015">
            <v>0</v>
          </cell>
          <cell r="H3015">
            <v>0</v>
          </cell>
          <cell r="I3015">
            <v>0</v>
          </cell>
          <cell r="J3015">
            <v>0</v>
          </cell>
          <cell r="K3015">
            <v>132458.39000000001</v>
          </cell>
        </row>
        <row r="3016">
          <cell r="B3016">
            <v>233723</v>
          </cell>
          <cell r="C3016" t="str">
            <v>Closed Tt Withhold State Ri - Ne                            233723</v>
          </cell>
          <cell r="D3016">
            <v>0</v>
          </cell>
          <cell r="E3016">
            <v>0</v>
          </cell>
          <cell r="F3016">
            <v>0</v>
          </cell>
          <cell r="G3016">
            <v>0</v>
          </cell>
          <cell r="H3016">
            <v>0</v>
          </cell>
          <cell r="I3016">
            <v>0</v>
          </cell>
          <cell r="J3016">
            <v>0</v>
          </cell>
          <cell r="K3016">
            <v>0</v>
          </cell>
        </row>
        <row r="3017">
          <cell r="B3017">
            <v>233727</v>
          </cell>
          <cell r="C3017" t="str">
            <v>Paid W/H State Conn - Ne                                    233727</v>
          </cell>
          <cell r="D3017">
            <v>0</v>
          </cell>
          <cell r="E3017">
            <v>0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</row>
        <row r="3018">
          <cell r="B3018">
            <v>233728</v>
          </cell>
          <cell r="C3018" t="str">
            <v>Paid W/H State Mass - Ne                                    233728</v>
          </cell>
          <cell r="D3018">
            <v>0</v>
          </cell>
          <cell r="E3018">
            <v>0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</row>
        <row r="3019">
          <cell r="B3019">
            <v>233729</v>
          </cell>
          <cell r="C3019" t="str">
            <v>Paid W/H State Ri - Ne                                      233729</v>
          </cell>
          <cell r="D3019">
            <v>0</v>
          </cell>
          <cell r="E3019">
            <v>0</v>
          </cell>
          <cell r="F3019">
            <v>0</v>
          </cell>
          <cell r="G3019">
            <v>0</v>
          </cell>
          <cell r="H3019">
            <v>0</v>
          </cell>
          <cell r="I3019">
            <v>0</v>
          </cell>
          <cell r="J3019">
            <v>0</v>
          </cell>
          <cell r="K3019">
            <v>0</v>
          </cell>
        </row>
        <row r="3020">
          <cell r="B3020">
            <v>233730</v>
          </cell>
          <cell r="C3020" t="str">
            <v>Ira State Tax W/H (Agi)                                     233730</v>
          </cell>
          <cell r="D3020">
            <v>-4358.38</v>
          </cell>
          <cell r="E3020">
            <v>-4358.38</v>
          </cell>
          <cell r="F3020">
            <v>0</v>
          </cell>
          <cell r="G3020">
            <v>0</v>
          </cell>
          <cell r="H3020">
            <v>0</v>
          </cell>
          <cell r="I3020">
            <v>0</v>
          </cell>
          <cell r="J3020">
            <v>0</v>
          </cell>
          <cell r="K3020">
            <v>-4358.38</v>
          </cell>
        </row>
        <row r="3021">
          <cell r="B3021">
            <v>233731</v>
          </cell>
          <cell r="C3021" t="str">
            <v>Ira Fed Withholding (Agh)                                   233731</v>
          </cell>
          <cell r="D3021">
            <v>11380.21</v>
          </cell>
          <cell r="E3021">
            <v>11380.21</v>
          </cell>
          <cell r="F3021">
            <v>0</v>
          </cell>
          <cell r="G3021">
            <v>0</v>
          </cell>
          <cell r="H3021">
            <v>0</v>
          </cell>
          <cell r="I3021">
            <v>0</v>
          </cell>
          <cell r="J3021">
            <v>0</v>
          </cell>
          <cell r="K3021">
            <v>11380.21</v>
          </cell>
        </row>
        <row r="3022">
          <cell r="B3022">
            <v>233740</v>
          </cell>
          <cell r="C3022" t="str">
            <v>Vis Depst Tax Withhold740                                   233740</v>
          </cell>
          <cell r="D3022">
            <v>5914.43</v>
          </cell>
          <cell r="E3022">
            <v>5914.43</v>
          </cell>
          <cell r="F3022">
            <v>0</v>
          </cell>
          <cell r="G3022">
            <v>0</v>
          </cell>
          <cell r="H3022">
            <v>0</v>
          </cell>
          <cell r="I3022">
            <v>0</v>
          </cell>
          <cell r="J3022">
            <v>0</v>
          </cell>
          <cell r="K3022">
            <v>5914.43</v>
          </cell>
        </row>
        <row r="3023">
          <cell r="B3023">
            <v>233741</v>
          </cell>
          <cell r="C3023" t="str">
            <v>Dpl Cds Tax Withholdng741                                   233741</v>
          </cell>
          <cell r="D3023">
            <v>4931.54</v>
          </cell>
          <cell r="E3023">
            <v>4931.54</v>
          </cell>
          <cell r="F3023">
            <v>0</v>
          </cell>
          <cell r="G3023">
            <v>0</v>
          </cell>
          <cell r="H3023">
            <v>0</v>
          </cell>
          <cell r="I3023">
            <v>0</v>
          </cell>
          <cell r="J3023">
            <v>0</v>
          </cell>
          <cell r="K3023">
            <v>4931.54</v>
          </cell>
        </row>
        <row r="3024">
          <cell r="B3024">
            <v>233742</v>
          </cell>
          <cell r="C3024" t="str">
            <v>Ptn Fatca Tax Withholding - Pos Agk                         233742</v>
          </cell>
          <cell r="D3024">
            <v>0</v>
          </cell>
          <cell r="E3024">
            <v>0</v>
          </cell>
          <cell r="F3024">
            <v>0</v>
          </cell>
          <cell r="G3024">
            <v>0</v>
          </cell>
          <cell r="H3024">
            <v>0</v>
          </cell>
          <cell r="I3024">
            <v>0</v>
          </cell>
          <cell r="J3024">
            <v>0</v>
          </cell>
          <cell r="K3024">
            <v>0</v>
          </cell>
        </row>
        <row r="3025">
          <cell r="B3025">
            <v>233942</v>
          </cell>
          <cell r="C3025" t="str">
            <v>Sales &amp; Use Tax In Proces                                   233942</v>
          </cell>
          <cell r="D3025">
            <v>0</v>
          </cell>
          <cell r="E3025">
            <v>0</v>
          </cell>
          <cell r="F3025">
            <v>0</v>
          </cell>
          <cell r="G3025">
            <v>0</v>
          </cell>
          <cell r="H3025">
            <v>0</v>
          </cell>
          <cell r="I3025">
            <v>0</v>
          </cell>
          <cell r="J3025">
            <v>0</v>
          </cell>
          <cell r="K3025">
            <v>0</v>
          </cell>
        </row>
        <row r="3026">
          <cell r="B3026">
            <v>233944</v>
          </cell>
          <cell r="C3026" t="str">
            <v>Closed Sales Taxes Payable                                  233944</v>
          </cell>
          <cell r="D3026">
            <v>0</v>
          </cell>
          <cell r="E3026">
            <v>0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</row>
        <row r="3027">
          <cell r="B3027">
            <v>233950</v>
          </cell>
          <cell r="C3027" t="str">
            <v>Sales Tax Payable - Nj                                      233950</v>
          </cell>
          <cell r="D3027">
            <v>149824.44</v>
          </cell>
          <cell r="E3027">
            <v>149824.44</v>
          </cell>
          <cell r="F3027">
            <v>0</v>
          </cell>
          <cell r="G3027">
            <v>0</v>
          </cell>
          <cell r="H3027">
            <v>0</v>
          </cell>
          <cell r="I3027">
            <v>0</v>
          </cell>
          <cell r="J3027">
            <v>0</v>
          </cell>
          <cell r="K3027">
            <v>149824.44</v>
          </cell>
        </row>
        <row r="3028">
          <cell r="B3028">
            <v>233951</v>
          </cell>
          <cell r="C3028" t="str">
            <v>Sales Tax Payable - Pa                                      233951</v>
          </cell>
          <cell r="D3028">
            <v>4257046.4000000004</v>
          </cell>
          <cell r="E3028">
            <v>4257046.4000000004</v>
          </cell>
          <cell r="F3028">
            <v>0</v>
          </cell>
          <cell r="G3028">
            <v>0</v>
          </cell>
          <cell r="H3028">
            <v>0</v>
          </cell>
          <cell r="I3028">
            <v>0</v>
          </cell>
          <cell r="J3028">
            <v>0</v>
          </cell>
          <cell r="K3028">
            <v>4257046.4000000004</v>
          </cell>
        </row>
        <row r="3029">
          <cell r="B3029">
            <v>233972</v>
          </cell>
          <cell r="C3029" t="str">
            <v>Sales Tax Safe Box                                          233972</v>
          </cell>
          <cell r="D3029">
            <v>964.81</v>
          </cell>
          <cell r="E3029">
            <v>964.81</v>
          </cell>
          <cell r="F3029">
            <v>0</v>
          </cell>
          <cell r="G3029">
            <v>0</v>
          </cell>
          <cell r="H3029">
            <v>0</v>
          </cell>
          <cell r="I3029">
            <v>0</v>
          </cell>
          <cell r="J3029">
            <v>0</v>
          </cell>
          <cell r="K3029">
            <v>964.81</v>
          </cell>
        </row>
        <row r="3030">
          <cell r="B3030">
            <v>233975</v>
          </cell>
          <cell r="C3030" t="str">
            <v>Chrysler Ap - Sales Tax Payable                             233975</v>
          </cell>
          <cell r="D3030">
            <v>141346.35999999999</v>
          </cell>
          <cell r="E3030">
            <v>141346.35999999999</v>
          </cell>
          <cell r="F3030">
            <v>0</v>
          </cell>
          <cell r="G3030">
            <v>0</v>
          </cell>
          <cell r="H3030">
            <v>0</v>
          </cell>
          <cell r="I3030">
            <v>0</v>
          </cell>
          <cell r="J3030">
            <v>0</v>
          </cell>
          <cell r="K3030">
            <v>141346.35999999999</v>
          </cell>
        </row>
        <row r="3031">
          <cell r="B3031">
            <v>242000</v>
          </cell>
          <cell r="C3031" t="str">
            <v>Mtg Escrow-Owned &amp;Non Dda                                   242000</v>
          </cell>
          <cell r="D3031">
            <v>67283823.879999995</v>
          </cell>
          <cell r="E3031">
            <v>67283823.879999995</v>
          </cell>
          <cell r="F3031">
            <v>0</v>
          </cell>
          <cell r="G3031">
            <v>0</v>
          </cell>
          <cell r="H3031">
            <v>0</v>
          </cell>
          <cell r="I3031">
            <v>0</v>
          </cell>
          <cell r="J3031">
            <v>0</v>
          </cell>
          <cell r="K3031">
            <v>67283823.879999995</v>
          </cell>
        </row>
        <row r="3032">
          <cell r="B3032">
            <v>242001</v>
          </cell>
          <cell r="C3032" t="str">
            <v>Nan Escrow Mtg - Gross                                      242001</v>
          </cell>
          <cell r="D3032">
            <v>0</v>
          </cell>
          <cell r="E3032">
            <v>0</v>
          </cell>
          <cell r="F3032">
            <v>0</v>
          </cell>
          <cell r="G3032">
            <v>0</v>
          </cell>
          <cell r="H3032">
            <v>0</v>
          </cell>
          <cell r="I3032">
            <v>0</v>
          </cell>
          <cell r="J3032">
            <v>0</v>
          </cell>
          <cell r="K3032">
            <v>0</v>
          </cell>
        </row>
        <row r="3033">
          <cell r="B3033">
            <v>242002</v>
          </cell>
          <cell r="C3033" t="str">
            <v>Nan Escrow - Fhlmc                                          242002</v>
          </cell>
          <cell r="D3033">
            <v>0</v>
          </cell>
          <cell r="E3033">
            <v>0</v>
          </cell>
          <cell r="F3033">
            <v>0</v>
          </cell>
          <cell r="G3033">
            <v>0</v>
          </cell>
          <cell r="H3033">
            <v>0</v>
          </cell>
          <cell r="I3033">
            <v>0</v>
          </cell>
          <cell r="J3033">
            <v>0</v>
          </cell>
          <cell r="K3033">
            <v>0</v>
          </cell>
        </row>
        <row r="3034">
          <cell r="B3034">
            <v>242003</v>
          </cell>
          <cell r="C3034" t="str">
            <v>Esc Disbursement Clearing                                   242003</v>
          </cell>
          <cell r="D3034">
            <v>0</v>
          </cell>
          <cell r="E3034">
            <v>0</v>
          </cell>
          <cell r="F3034">
            <v>0</v>
          </cell>
          <cell r="G3034">
            <v>0</v>
          </cell>
          <cell r="H3034">
            <v>0</v>
          </cell>
          <cell r="I3034">
            <v>0</v>
          </cell>
          <cell r="J3034">
            <v>0</v>
          </cell>
          <cell r="K3034">
            <v>0</v>
          </cell>
        </row>
        <row r="3035">
          <cell r="B3035">
            <v>242005</v>
          </cell>
          <cell r="C3035" t="str">
            <v>Nan-Cons Ln Escr Pmt Disb                                   242005</v>
          </cell>
          <cell r="D3035">
            <v>0</v>
          </cell>
          <cell r="E3035">
            <v>0</v>
          </cell>
          <cell r="F3035">
            <v>0</v>
          </cell>
          <cell r="G3035">
            <v>0</v>
          </cell>
          <cell r="H3035">
            <v>0</v>
          </cell>
          <cell r="I3035">
            <v>0</v>
          </cell>
          <cell r="J3035">
            <v>0</v>
          </cell>
          <cell r="K3035">
            <v>0</v>
          </cell>
        </row>
        <row r="3036">
          <cell r="B3036">
            <v>242011</v>
          </cell>
          <cell r="C3036" t="str">
            <v>Escrow - Mccracken                                          242011</v>
          </cell>
          <cell r="D3036">
            <v>178745504.81</v>
          </cell>
          <cell r="E3036">
            <v>178745504.81</v>
          </cell>
          <cell r="F3036">
            <v>0</v>
          </cell>
          <cell r="G3036">
            <v>0</v>
          </cell>
          <cell r="H3036">
            <v>0</v>
          </cell>
          <cell r="I3036">
            <v>0</v>
          </cell>
          <cell r="J3036">
            <v>0</v>
          </cell>
          <cell r="K3036">
            <v>178745504.81</v>
          </cell>
        </row>
        <row r="3037">
          <cell r="B3037">
            <v>242435</v>
          </cell>
          <cell r="C3037" t="str">
            <v>Escrow Afs Comm System                                      242435</v>
          </cell>
          <cell r="D3037">
            <v>5954944.3799999999</v>
          </cell>
          <cell r="E3037">
            <v>5954944.3799999999</v>
          </cell>
          <cell r="F3037">
            <v>0</v>
          </cell>
          <cell r="G3037">
            <v>0</v>
          </cell>
          <cell r="H3037">
            <v>0</v>
          </cell>
          <cell r="I3037">
            <v>0</v>
          </cell>
          <cell r="J3037">
            <v>0</v>
          </cell>
          <cell r="K3037">
            <v>5954944.3799999999</v>
          </cell>
        </row>
        <row r="3038">
          <cell r="B3038">
            <v>242600</v>
          </cell>
          <cell r="C3038" t="str">
            <v>Mtg Escrow Disbursement C                                   242600</v>
          </cell>
          <cell r="D3038">
            <v>712072.2</v>
          </cell>
          <cell r="E3038">
            <v>712072.2</v>
          </cell>
          <cell r="F3038">
            <v>0</v>
          </cell>
          <cell r="G3038">
            <v>0</v>
          </cell>
          <cell r="H3038">
            <v>0</v>
          </cell>
          <cell r="I3038">
            <v>0</v>
          </cell>
          <cell r="J3038">
            <v>0</v>
          </cell>
          <cell r="K3038">
            <v>712072.2</v>
          </cell>
        </row>
        <row r="3039">
          <cell r="B3039">
            <v>261385</v>
          </cell>
          <cell r="C3039" t="str">
            <v>Ppaa In Process                                             261385</v>
          </cell>
          <cell r="D3039">
            <v>-23339.39</v>
          </cell>
          <cell r="E3039">
            <v>-23339.39</v>
          </cell>
          <cell r="F3039">
            <v>0</v>
          </cell>
          <cell r="G3039">
            <v>0</v>
          </cell>
          <cell r="H3039">
            <v>0</v>
          </cell>
          <cell r="I3039">
            <v>0</v>
          </cell>
          <cell r="J3039">
            <v>0</v>
          </cell>
          <cell r="K3039">
            <v>-23339.39</v>
          </cell>
        </row>
        <row r="3040">
          <cell r="B3040">
            <v>261425</v>
          </cell>
          <cell r="C3040" t="str">
            <v>Non Process Installment                                     261425</v>
          </cell>
          <cell r="D3040">
            <v>5582.41</v>
          </cell>
          <cell r="E3040">
            <v>5582.41</v>
          </cell>
          <cell r="F3040">
            <v>0</v>
          </cell>
          <cell r="G3040">
            <v>0</v>
          </cell>
          <cell r="H3040">
            <v>0</v>
          </cell>
          <cell r="I3040">
            <v>0</v>
          </cell>
          <cell r="J3040">
            <v>0</v>
          </cell>
          <cell r="K3040">
            <v>5582.41</v>
          </cell>
        </row>
        <row r="3041">
          <cell r="B3041">
            <v>262011</v>
          </cell>
          <cell r="C3041" t="str">
            <v>Lien &amp; Levies                                               262011</v>
          </cell>
          <cell r="D3041">
            <v>191695.42</v>
          </cell>
          <cell r="E3041">
            <v>191695.42</v>
          </cell>
          <cell r="F3041">
            <v>0</v>
          </cell>
          <cell r="G3041">
            <v>0</v>
          </cell>
          <cell r="H3041">
            <v>0</v>
          </cell>
          <cell r="I3041">
            <v>0</v>
          </cell>
          <cell r="J3041">
            <v>0</v>
          </cell>
          <cell r="K3041">
            <v>191695.42</v>
          </cell>
        </row>
        <row r="3042">
          <cell r="B3042">
            <v>262012</v>
          </cell>
          <cell r="C3042" t="str">
            <v>Trustee Funds - Ne                                          262012</v>
          </cell>
          <cell r="D3042">
            <v>2981727.52</v>
          </cell>
          <cell r="E3042">
            <v>2981727.52</v>
          </cell>
          <cell r="F3042">
            <v>0</v>
          </cell>
          <cell r="G3042">
            <v>0</v>
          </cell>
          <cell r="H3042">
            <v>0</v>
          </cell>
          <cell r="I3042">
            <v>0</v>
          </cell>
          <cell r="J3042">
            <v>0</v>
          </cell>
          <cell r="K3042">
            <v>2981727.52</v>
          </cell>
        </row>
        <row r="3043">
          <cell r="B3043">
            <v>262020</v>
          </cell>
          <cell r="C3043" t="str">
            <v>Nj Court Levies - Ny                                        262020</v>
          </cell>
          <cell r="D3043">
            <v>938774.33</v>
          </cell>
          <cell r="E3043">
            <v>938774.33</v>
          </cell>
          <cell r="F3043">
            <v>0</v>
          </cell>
          <cell r="G3043">
            <v>0</v>
          </cell>
          <cell r="H3043">
            <v>0</v>
          </cell>
          <cell r="I3043">
            <v>0</v>
          </cell>
          <cell r="J3043">
            <v>0</v>
          </cell>
          <cell r="K3043">
            <v>938774.33</v>
          </cell>
        </row>
        <row r="3044">
          <cell r="B3044">
            <v>262021</v>
          </cell>
          <cell r="C3044" t="str">
            <v>Lien &amp; Levies - Brooklyn                                    262021</v>
          </cell>
          <cell r="D3044">
            <v>655037.14</v>
          </cell>
          <cell r="E3044">
            <v>655037.14</v>
          </cell>
          <cell r="F3044">
            <v>0</v>
          </cell>
          <cell r="G3044">
            <v>0</v>
          </cell>
          <cell r="H3044">
            <v>0</v>
          </cell>
          <cell r="I3044">
            <v>0</v>
          </cell>
          <cell r="J3044">
            <v>0</v>
          </cell>
          <cell r="K3044">
            <v>655037.14</v>
          </cell>
        </row>
        <row r="3045">
          <cell r="B3045">
            <v>262022</v>
          </cell>
          <cell r="C3045" t="str">
            <v>Trustee Funds - Ny                                          262022</v>
          </cell>
          <cell r="D3045">
            <v>455495.56</v>
          </cell>
          <cell r="E3045">
            <v>455495.56</v>
          </cell>
          <cell r="F3045">
            <v>0</v>
          </cell>
          <cell r="G3045">
            <v>0</v>
          </cell>
          <cell r="H3045">
            <v>0</v>
          </cell>
          <cell r="I3045">
            <v>0</v>
          </cell>
          <cell r="J3045">
            <v>0</v>
          </cell>
          <cell r="K3045">
            <v>455495.56</v>
          </cell>
        </row>
        <row r="3046">
          <cell r="B3046">
            <v>262095</v>
          </cell>
          <cell r="C3046" t="str">
            <v>Sales &amp; Use Tax Payable-Leases                              262095</v>
          </cell>
          <cell r="D3046">
            <v>0</v>
          </cell>
          <cell r="E3046">
            <v>0</v>
          </cell>
          <cell r="F3046">
            <v>2361722.5099999998</v>
          </cell>
          <cell r="G3046">
            <v>0</v>
          </cell>
          <cell r="H3046">
            <v>0</v>
          </cell>
          <cell r="I3046">
            <v>2361722.5099999998</v>
          </cell>
          <cell r="J3046">
            <v>0</v>
          </cell>
          <cell r="K3046">
            <v>2361722.5099999998</v>
          </cell>
        </row>
        <row r="3047">
          <cell r="B3047">
            <v>262096</v>
          </cell>
          <cell r="C3047" t="str">
            <v>Tax Cap Cost Red Payble_Leases                              262096</v>
          </cell>
          <cell r="D3047">
            <v>0</v>
          </cell>
          <cell r="E3047">
            <v>0</v>
          </cell>
          <cell r="F3047">
            <v>77324.34</v>
          </cell>
          <cell r="G3047">
            <v>0</v>
          </cell>
          <cell r="H3047">
            <v>0</v>
          </cell>
          <cell r="I3047">
            <v>77324.34</v>
          </cell>
          <cell r="J3047">
            <v>0</v>
          </cell>
          <cell r="K3047">
            <v>77324.34</v>
          </cell>
        </row>
        <row r="3048">
          <cell r="B3048">
            <v>262097</v>
          </cell>
          <cell r="C3048" t="str">
            <v>Sales &amp; Use Tax Pay- Com Lease                              262097</v>
          </cell>
          <cell r="D3048">
            <v>0</v>
          </cell>
          <cell r="E3048">
            <v>0</v>
          </cell>
          <cell r="F3048">
            <v>118653.87</v>
          </cell>
          <cell r="G3048">
            <v>0</v>
          </cell>
          <cell r="H3048">
            <v>0</v>
          </cell>
          <cell r="I3048">
            <v>118653.87</v>
          </cell>
          <cell r="J3048">
            <v>0</v>
          </cell>
          <cell r="K3048">
            <v>118653.87</v>
          </cell>
        </row>
        <row r="3049">
          <cell r="B3049">
            <v>235530</v>
          </cell>
          <cell r="C3049" t="str">
            <v>Accounts Payable-P2p Sales Tax                              235530</v>
          </cell>
          <cell r="D3049">
            <v>0</v>
          </cell>
          <cell r="E3049">
            <v>0</v>
          </cell>
          <cell r="F3049">
            <v>-14205.37</v>
          </cell>
          <cell r="G3049">
            <v>0</v>
          </cell>
          <cell r="H3049">
            <v>0</v>
          </cell>
          <cell r="I3049">
            <v>-14205.37</v>
          </cell>
          <cell r="J3049">
            <v>0</v>
          </cell>
          <cell r="K3049">
            <v>-14205.37</v>
          </cell>
        </row>
        <row r="3050">
          <cell r="B3050">
            <v>231482</v>
          </cell>
          <cell r="C3050" t="str">
            <v>Ap Dealer Floor Plan - Sovereign                            231482</v>
          </cell>
          <cell r="D3050">
            <v>0</v>
          </cell>
          <cell r="E3050">
            <v>0</v>
          </cell>
          <cell r="F3050">
            <v>8830495.8000000007</v>
          </cell>
          <cell r="G3050">
            <v>0</v>
          </cell>
          <cell r="H3050">
            <v>0</v>
          </cell>
          <cell r="I3050">
            <v>8830495.8000000007</v>
          </cell>
          <cell r="J3050">
            <v>-8648505.9199999999</v>
          </cell>
          <cell r="K3050">
            <v>181989.88000000082</v>
          </cell>
        </row>
        <row r="3051">
          <cell r="B3051" t="str">
            <v>R_C13a1_a</v>
          </cell>
          <cell r="C3051" t="str">
            <v>Nib - Transaction                                           R_C13a1_a</v>
          </cell>
          <cell r="D3051">
            <v>6051198844.5100021</v>
          </cell>
          <cell r="E3051">
            <v>6050387247.0300026</v>
          </cell>
          <cell r="F3051">
            <v>11373991.15</v>
          </cell>
          <cell r="G3051">
            <v>0</v>
          </cell>
          <cell r="H3051">
            <v>0</v>
          </cell>
          <cell r="I3051">
            <v>11373991.15</v>
          </cell>
          <cell r="J3051">
            <v>-8648505.9199999999</v>
          </cell>
          <cell r="K3051">
            <v>6053112732.2600021</v>
          </cell>
        </row>
        <row r="3052">
          <cell r="B3052">
            <v>202952</v>
          </cell>
          <cell r="C3052" t="str">
            <v>Reclass Nib Other Fin Spain                                 202952</v>
          </cell>
          <cell r="D3052">
            <v>0</v>
          </cell>
          <cell r="E3052">
            <v>0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</row>
        <row r="3053">
          <cell r="B3053">
            <v>202962</v>
          </cell>
          <cell r="C3053" t="str">
            <v>Reclass Nib Other Fin Usa                                   202962</v>
          </cell>
          <cell r="D3053">
            <v>0</v>
          </cell>
          <cell r="E3053">
            <v>0</v>
          </cell>
          <cell r="F3053">
            <v>0</v>
          </cell>
          <cell r="G3053">
            <v>0</v>
          </cell>
          <cell r="H3053">
            <v>0</v>
          </cell>
          <cell r="I3053">
            <v>0</v>
          </cell>
          <cell r="J3053">
            <v>0</v>
          </cell>
          <cell r="K3053">
            <v>0</v>
          </cell>
        </row>
        <row r="3054">
          <cell r="B3054">
            <v>202972</v>
          </cell>
          <cell r="C3054" t="str">
            <v>Reclass Nib Other Fin Oth World                             202972</v>
          </cell>
          <cell r="D3054">
            <v>0</v>
          </cell>
          <cell r="E3054">
            <v>0</v>
          </cell>
          <cell r="F3054">
            <v>0</v>
          </cell>
          <cell r="G3054">
            <v>0</v>
          </cell>
          <cell r="H3054">
            <v>0</v>
          </cell>
          <cell r="I3054">
            <v>0</v>
          </cell>
          <cell r="J3054">
            <v>0</v>
          </cell>
          <cell r="K3054">
            <v>0</v>
          </cell>
        </row>
        <row r="3055">
          <cell r="B3055">
            <v>203201</v>
          </cell>
          <cell r="C3055" t="str">
            <v>Reclss Mma Nib F Spain201                                   203201</v>
          </cell>
          <cell r="D3055">
            <v>0</v>
          </cell>
          <cell r="E3055">
            <v>0</v>
          </cell>
          <cell r="F3055">
            <v>0</v>
          </cell>
          <cell r="G3055">
            <v>0</v>
          </cell>
          <cell r="H3055">
            <v>0</v>
          </cell>
          <cell r="I3055">
            <v>0</v>
          </cell>
          <cell r="J3055">
            <v>0</v>
          </cell>
          <cell r="K3055">
            <v>0</v>
          </cell>
        </row>
        <row r="3056">
          <cell r="B3056">
            <v>203301</v>
          </cell>
          <cell r="C3056" t="str">
            <v>Reclass Mma Nib Gov Us301                                   203301</v>
          </cell>
          <cell r="D3056">
            <v>66838923.149999999</v>
          </cell>
          <cell r="E3056">
            <v>66838923.149999999</v>
          </cell>
          <cell r="F3056">
            <v>0</v>
          </cell>
          <cell r="G3056">
            <v>0</v>
          </cell>
          <cell r="H3056">
            <v>0</v>
          </cell>
          <cell r="I3056">
            <v>0</v>
          </cell>
          <cell r="J3056">
            <v>0</v>
          </cell>
          <cell r="K3056">
            <v>66838923.149999999</v>
          </cell>
        </row>
        <row r="3057">
          <cell r="B3057">
            <v>203401</v>
          </cell>
          <cell r="C3057" t="str">
            <v>Reclss Mma Nib Fin Usa401                                   203401</v>
          </cell>
          <cell r="D3057">
            <v>1505667.92</v>
          </cell>
          <cell r="E3057">
            <v>1505667.92</v>
          </cell>
          <cell r="F3057">
            <v>0</v>
          </cell>
          <cell r="G3057">
            <v>0</v>
          </cell>
          <cell r="H3057">
            <v>0</v>
          </cell>
          <cell r="I3057">
            <v>0</v>
          </cell>
          <cell r="J3057">
            <v>0</v>
          </cell>
          <cell r="K3057">
            <v>1505667.92</v>
          </cell>
        </row>
        <row r="3058">
          <cell r="B3058">
            <v>203460</v>
          </cell>
          <cell r="C3058" t="str">
            <v>Rec Mma Nib Fannie Mae460                                   203460</v>
          </cell>
          <cell r="D3058">
            <v>0</v>
          </cell>
          <cell r="E3058">
            <v>0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0</v>
          </cell>
          <cell r="K3058">
            <v>0</v>
          </cell>
        </row>
        <row r="3059">
          <cell r="B3059">
            <v>203461</v>
          </cell>
          <cell r="C3059" t="str">
            <v>Re Mma Nib Freddie Mac461                                   203461</v>
          </cell>
          <cell r="D3059">
            <v>0</v>
          </cell>
          <cell r="E3059">
            <v>0</v>
          </cell>
          <cell r="F3059">
            <v>0</v>
          </cell>
          <cell r="G3059">
            <v>0</v>
          </cell>
          <cell r="H3059">
            <v>0</v>
          </cell>
          <cell r="I3059">
            <v>0</v>
          </cell>
          <cell r="J3059">
            <v>0</v>
          </cell>
          <cell r="K3059">
            <v>0</v>
          </cell>
        </row>
        <row r="3060">
          <cell r="B3060">
            <v>203500</v>
          </cell>
          <cell r="C3060" t="str">
            <v>Recl Mma Nib Retail Us500                                   203500</v>
          </cell>
          <cell r="D3060">
            <v>1118894829.05</v>
          </cell>
          <cell r="E3060">
            <v>1118894829.05</v>
          </cell>
          <cell r="F3060">
            <v>0</v>
          </cell>
          <cell r="G3060">
            <v>0</v>
          </cell>
          <cell r="H3060">
            <v>0</v>
          </cell>
          <cell r="I3060">
            <v>0</v>
          </cell>
          <cell r="J3060">
            <v>0</v>
          </cell>
          <cell r="K3060">
            <v>1118894829.05</v>
          </cell>
        </row>
        <row r="3061">
          <cell r="B3061">
            <v>203501</v>
          </cell>
          <cell r="C3061" t="str">
            <v>Reclss Mma Nib Com Usa501                                   203501</v>
          </cell>
          <cell r="D3061">
            <v>2692550547.98</v>
          </cell>
          <cell r="E3061">
            <v>2692550547.98</v>
          </cell>
          <cell r="F3061">
            <v>0</v>
          </cell>
          <cell r="G3061">
            <v>0</v>
          </cell>
          <cell r="H3061">
            <v>0</v>
          </cell>
          <cell r="I3061">
            <v>0</v>
          </cell>
          <cell r="J3061">
            <v>0</v>
          </cell>
          <cell r="K3061">
            <v>2692550547.98</v>
          </cell>
        </row>
        <row r="3062">
          <cell r="B3062">
            <v>203520</v>
          </cell>
          <cell r="C3062" t="str">
            <v>Rec Mma Nib Intern Usa520                                   203520</v>
          </cell>
          <cell r="D3062">
            <v>1827352056.8299999</v>
          </cell>
          <cell r="E3062">
            <v>1827352056.8299999</v>
          </cell>
          <cell r="F3062">
            <v>0</v>
          </cell>
          <cell r="G3062">
            <v>0</v>
          </cell>
          <cell r="H3062">
            <v>0</v>
          </cell>
          <cell r="I3062">
            <v>0</v>
          </cell>
          <cell r="J3062">
            <v>0</v>
          </cell>
          <cell r="K3062">
            <v>1827352056.8299999</v>
          </cell>
        </row>
        <row r="3063">
          <cell r="B3063">
            <v>203601</v>
          </cell>
          <cell r="C3063" t="str">
            <v>Reclass Mma Nib Fin Ow601                                   203601</v>
          </cell>
          <cell r="D3063">
            <v>818390.62</v>
          </cell>
          <cell r="E3063">
            <v>818390.62</v>
          </cell>
          <cell r="F3063">
            <v>0</v>
          </cell>
          <cell r="G3063">
            <v>0</v>
          </cell>
          <cell r="H3063">
            <v>0</v>
          </cell>
          <cell r="I3063">
            <v>0</v>
          </cell>
          <cell r="J3063">
            <v>0</v>
          </cell>
          <cell r="K3063">
            <v>818390.62</v>
          </cell>
        </row>
        <row r="3064">
          <cell r="B3064">
            <v>203700</v>
          </cell>
          <cell r="C3064" t="str">
            <v>Recl Mma Nib Ret Spain700                                   203700</v>
          </cell>
          <cell r="D3064">
            <v>205486.43</v>
          </cell>
          <cell r="E3064">
            <v>205486.43</v>
          </cell>
          <cell r="F3064">
            <v>0</v>
          </cell>
          <cell r="G3064">
            <v>0</v>
          </cell>
          <cell r="H3064">
            <v>0</v>
          </cell>
          <cell r="I3064">
            <v>0</v>
          </cell>
          <cell r="J3064">
            <v>0</v>
          </cell>
          <cell r="K3064">
            <v>205486.43</v>
          </cell>
        </row>
        <row r="3065">
          <cell r="B3065">
            <v>203701</v>
          </cell>
          <cell r="C3065" t="str">
            <v>Recl Mma Nib Com Spain701                                   203701</v>
          </cell>
          <cell r="D3065">
            <v>7634915.8600000003</v>
          </cell>
          <cell r="E3065">
            <v>7634915.8600000003</v>
          </cell>
          <cell r="F3065">
            <v>0</v>
          </cell>
          <cell r="G3065">
            <v>0</v>
          </cell>
          <cell r="H3065">
            <v>0</v>
          </cell>
          <cell r="I3065">
            <v>0</v>
          </cell>
          <cell r="J3065">
            <v>0</v>
          </cell>
          <cell r="K3065">
            <v>7634915.8600000003</v>
          </cell>
        </row>
        <row r="3066">
          <cell r="B3066">
            <v>203800</v>
          </cell>
          <cell r="C3066" t="str">
            <v>Reclass Mma Nib Retail Ow800                                203800</v>
          </cell>
          <cell r="D3066">
            <v>9198014.6400000006</v>
          </cell>
          <cell r="E3066">
            <v>9198014.6400000006</v>
          </cell>
          <cell r="F3066">
            <v>0</v>
          </cell>
          <cell r="G3066">
            <v>0</v>
          </cell>
          <cell r="H3066">
            <v>0</v>
          </cell>
          <cell r="I3066">
            <v>0</v>
          </cell>
          <cell r="J3066">
            <v>0</v>
          </cell>
          <cell r="K3066">
            <v>9198014.6400000006</v>
          </cell>
        </row>
        <row r="3067">
          <cell r="B3067">
            <v>203801</v>
          </cell>
          <cell r="C3067" t="str">
            <v>Reclass Mma Nib Com Ow801                                   203801</v>
          </cell>
          <cell r="D3067">
            <v>20881828.059999999</v>
          </cell>
          <cell r="E3067">
            <v>20881828.059999999</v>
          </cell>
          <cell r="F3067">
            <v>0</v>
          </cell>
          <cell r="G3067">
            <v>0</v>
          </cell>
          <cell r="H3067">
            <v>0</v>
          </cell>
          <cell r="I3067">
            <v>0</v>
          </cell>
          <cell r="J3067">
            <v>0</v>
          </cell>
          <cell r="K3067">
            <v>20881828.059999999</v>
          </cell>
        </row>
        <row r="3068">
          <cell r="B3068">
            <v>203851</v>
          </cell>
          <cell r="C3068" t="str">
            <v>Reclass Nib Gov Other World Mma                             203851</v>
          </cell>
          <cell r="D3068">
            <v>118234.37</v>
          </cell>
          <cell r="E3068">
            <v>118234.37</v>
          </cell>
          <cell r="F3068">
            <v>0</v>
          </cell>
          <cell r="G3068">
            <v>0</v>
          </cell>
          <cell r="H3068">
            <v>0</v>
          </cell>
          <cell r="I3068">
            <v>0</v>
          </cell>
          <cell r="J3068">
            <v>0</v>
          </cell>
          <cell r="K3068">
            <v>118234.37</v>
          </cell>
        </row>
        <row r="3069">
          <cell r="B3069">
            <v>206125</v>
          </cell>
          <cell r="C3069" t="str">
            <v>Internal Corp Ckg                                           206125</v>
          </cell>
          <cell r="D3069">
            <v>-1832154091.03</v>
          </cell>
          <cell r="E3069">
            <v>-3629868083.3499999</v>
          </cell>
          <cell r="F3069">
            <v>0</v>
          </cell>
          <cell r="G3069">
            <v>0</v>
          </cell>
          <cell r="H3069">
            <v>0</v>
          </cell>
          <cell r="I3069">
            <v>0</v>
          </cell>
          <cell r="J3069">
            <v>0</v>
          </cell>
          <cell r="K3069">
            <v>-3629868083.3499999</v>
          </cell>
        </row>
        <row r="3070">
          <cell r="B3070">
            <v>268520</v>
          </cell>
          <cell r="C3070" t="str">
            <v>Security Deposit Lease                                      268520</v>
          </cell>
          <cell r="D3070">
            <v>560132.80000000005</v>
          </cell>
          <cell r="E3070">
            <v>560132.80000000005</v>
          </cell>
          <cell r="F3070">
            <v>0</v>
          </cell>
          <cell r="G3070">
            <v>0</v>
          </cell>
          <cell r="H3070">
            <v>0</v>
          </cell>
          <cell r="I3070">
            <v>0</v>
          </cell>
          <cell r="J3070">
            <v>0</v>
          </cell>
          <cell r="K3070">
            <v>560132.80000000005</v>
          </cell>
        </row>
        <row r="3071">
          <cell r="B3071">
            <v>268521</v>
          </cell>
          <cell r="C3071" t="str">
            <v>Chrysler Op Lease Security Deposit                          268521</v>
          </cell>
          <cell r="D3071">
            <v>15535.5</v>
          </cell>
          <cell r="E3071">
            <v>15535.5</v>
          </cell>
          <cell r="F3071">
            <v>0</v>
          </cell>
          <cell r="G3071">
            <v>0</v>
          </cell>
          <cell r="H3071">
            <v>0</v>
          </cell>
          <cell r="I3071">
            <v>0</v>
          </cell>
          <cell r="J3071">
            <v>0</v>
          </cell>
          <cell r="K3071">
            <v>15535.5</v>
          </cell>
        </row>
        <row r="3072">
          <cell r="B3072">
            <v>262087</v>
          </cell>
          <cell r="C3072" t="str">
            <v>Security Deposits - Leases                                  262087</v>
          </cell>
          <cell r="D3072">
            <v>0</v>
          </cell>
          <cell r="E3072">
            <v>0</v>
          </cell>
          <cell r="F3072">
            <v>2205468.13</v>
          </cell>
          <cell r="G3072">
            <v>0</v>
          </cell>
          <cell r="H3072">
            <v>0</v>
          </cell>
          <cell r="I3072">
            <v>2205468.13</v>
          </cell>
          <cell r="J3072">
            <v>0</v>
          </cell>
          <cell r="K3072">
            <v>2205468.13</v>
          </cell>
        </row>
        <row r="3073">
          <cell r="B3073">
            <v>262091</v>
          </cell>
          <cell r="C3073" t="str">
            <v>Security Deposit - Com Lease                                262091</v>
          </cell>
          <cell r="D3073">
            <v>0</v>
          </cell>
          <cell r="E3073">
            <v>0</v>
          </cell>
          <cell r="F3073">
            <v>197156.36</v>
          </cell>
          <cell r="G3073">
            <v>0</v>
          </cell>
          <cell r="H3073">
            <v>0</v>
          </cell>
          <cell r="I3073">
            <v>197156.36</v>
          </cell>
          <cell r="J3073">
            <v>0</v>
          </cell>
          <cell r="K3073">
            <v>197156.36</v>
          </cell>
        </row>
        <row r="3074">
          <cell r="B3074">
            <v>231461</v>
          </cell>
          <cell r="C3074" t="str">
            <v>Accounts Payable - Rbs                                      231461</v>
          </cell>
          <cell r="D3074">
            <v>0</v>
          </cell>
          <cell r="E3074">
            <v>0</v>
          </cell>
          <cell r="F3074">
            <v>6795702.5899999999</v>
          </cell>
          <cell r="G3074">
            <v>0</v>
          </cell>
          <cell r="H3074">
            <v>0</v>
          </cell>
          <cell r="I3074">
            <v>6795702.5899999999</v>
          </cell>
          <cell r="J3074">
            <v>0</v>
          </cell>
          <cell r="K3074">
            <v>6795702.5899999999</v>
          </cell>
        </row>
        <row r="3075">
          <cell r="B3075" t="str">
            <v>R_C13a1_b</v>
          </cell>
          <cell r="C3075" t="str">
            <v>Nib - Savings &amp; Mm                                          R_C13a1_b</v>
          </cell>
          <cell r="D3075">
            <v>3914420472.1800013</v>
          </cell>
          <cell r="E3075">
            <v>2116706479.8600013</v>
          </cell>
          <cell r="F3075">
            <v>9198327.0800000001</v>
          </cell>
          <cell r="G3075">
            <v>0</v>
          </cell>
          <cell r="H3075">
            <v>0</v>
          </cell>
          <cell r="I3075">
            <v>9198327.0800000001</v>
          </cell>
          <cell r="J3075">
            <v>0</v>
          </cell>
          <cell r="K3075">
            <v>2125904806.9400012</v>
          </cell>
        </row>
        <row r="3076">
          <cell r="B3076" t="str">
            <v>R_C13a1_6631</v>
          </cell>
          <cell r="C3076" t="str">
            <v>Noninterest-Bearing                                         R_C13a1_6631</v>
          </cell>
          <cell r="D3076">
            <v>9965619316.6900024</v>
          </cell>
          <cell r="E3076">
            <v>8167093726.8900023</v>
          </cell>
          <cell r="F3076">
            <v>20572318.23</v>
          </cell>
          <cell r="G3076">
            <v>0</v>
          </cell>
          <cell r="H3076">
            <v>0</v>
          </cell>
          <cell r="I3076">
            <v>20572318.23</v>
          </cell>
          <cell r="J3076">
            <v>-8648505.9199999999</v>
          </cell>
          <cell r="K3076">
            <v>8179017539.2000017</v>
          </cell>
        </row>
        <row r="3077">
          <cell r="B3077">
            <v>201953</v>
          </cell>
          <cell r="C3077" t="str">
            <v>Now Other Fin Spain                                         201953</v>
          </cell>
          <cell r="D3077">
            <v>0</v>
          </cell>
          <cell r="E3077">
            <v>0</v>
          </cell>
          <cell r="F3077">
            <v>0</v>
          </cell>
          <cell r="G3077">
            <v>0</v>
          </cell>
          <cell r="H3077">
            <v>0</v>
          </cell>
          <cell r="I3077">
            <v>0</v>
          </cell>
          <cell r="J3077">
            <v>0</v>
          </cell>
          <cell r="K3077">
            <v>0</v>
          </cell>
        </row>
        <row r="3078">
          <cell r="B3078">
            <v>201963</v>
          </cell>
          <cell r="C3078" t="str">
            <v>Now Other Fin Usa                                           201963</v>
          </cell>
          <cell r="D3078">
            <v>0</v>
          </cell>
          <cell r="E3078">
            <v>0</v>
          </cell>
          <cell r="F3078">
            <v>0</v>
          </cell>
          <cell r="G3078">
            <v>0</v>
          </cell>
          <cell r="H3078">
            <v>0</v>
          </cell>
          <cell r="I3078">
            <v>0</v>
          </cell>
          <cell r="J3078">
            <v>0</v>
          </cell>
          <cell r="K3078">
            <v>0</v>
          </cell>
        </row>
        <row r="3079">
          <cell r="B3079">
            <v>201973</v>
          </cell>
          <cell r="C3079" t="str">
            <v>Now Other Fin Oth World                                     201973</v>
          </cell>
          <cell r="D3079">
            <v>0</v>
          </cell>
          <cell r="E3079">
            <v>0</v>
          </cell>
          <cell r="F3079">
            <v>0</v>
          </cell>
          <cell r="G3079">
            <v>0</v>
          </cell>
          <cell r="H3079">
            <v>0</v>
          </cell>
          <cell r="I3079">
            <v>0</v>
          </cell>
          <cell r="J3079">
            <v>0</v>
          </cell>
          <cell r="K3079">
            <v>0</v>
          </cell>
        </row>
        <row r="3080">
          <cell r="B3080">
            <v>200204</v>
          </cell>
          <cell r="C3080" t="str">
            <v>Mass Iolta                                                  200204</v>
          </cell>
          <cell r="D3080">
            <v>0</v>
          </cell>
          <cell r="E3080">
            <v>0</v>
          </cell>
          <cell r="F3080">
            <v>0</v>
          </cell>
          <cell r="G3080">
            <v>0</v>
          </cell>
          <cell r="H3080">
            <v>0</v>
          </cell>
          <cell r="I3080">
            <v>0</v>
          </cell>
          <cell r="J3080">
            <v>0</v>
          </cell>
          <cell r="K3080">
            <v>0</v>
          </cell>
        </row>
        <row r="3081">
          <cell r="B3081">
            <v>200205</v>
          </cell>
          <cell r="C3081" t="str">
            <v>Nan Now (05)                                                200205</v>
          </cell>
          <cell r="D3081">
            <v>0</v>
          </cell>
          <cell r="E3081">
            <v>0</v>
          </cell>
          <cell r="F3081">
            <v>0</v>
          </cell>
          <cell r="G3081">
            <v>0</v>
          </cell>
          <cell r="H3081">
            <v>0</v>
          </cell>
          <cell r="I3081">
            <v>0</v>
          </cell>
          <cell r="J3081">
            <v>0</v>
          </cell>
          <cell r="K3081">
            <v>0</v>
          </cell>
        </row>
        <row r="3082">
          <cell r="B3082">
            <v>200208</v>
          </cell>
          <cell r="C3082" t="str">
            <v>Nan High Yield Now (08)                                     200208</v>
          </cell>
          <cell r="D3082">
            <v>0</v>
          </cell>
          <cell r="E3082">
            <v>0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</row>
        <row r="3083">
          <cell r="B3083">
            <v>200215</v>
          </cell>
          <cell r="C3083" t="str">
            <v>Nan Now - Dba (15)                                          200215</v>
          </cell>
          <cell r="D3083">
            <v>0</v>
          </cell>
          <cell r="E3083">
            <v>0</v>
          </cell>
          <cell r="F3083">
            <v>0</v>
          </cell>
          <cell r="G3083">
            <v>0</v>
          </cell>
          <cell r="H3083">
            <v>0</v>
          </cell>
          <cell r="I3083">
            <v>0</v>
          </cell>
          <cell r="J3083">
            <v>0</v>
          </cell>
          <cell r="K3083">
            <v>0</v>
          </cell>
        </row>
        <row r="3084">
          <cell r="B3084">
            <v>200218</v>
          </cell>
          <cell r="C3084" t="str">
            <v>Bus High Yld Now Ckg (58)                                   200218</v>
          </cell>
          <cell r="D3084">
            <v>0</v>
          </cell>
          <cell r="E3084">
            <v>0</v>
          </cell>
          <cell r="F3084">
            <v>0</v>
          </cell>
          <cell r="G3084">
            <v>0</v>
          </cell>
          <cell r="H3084">
            <v>0</v>
          </cell>
          <cell r="I3084">
            <v>0</v>
          </cell>
          <cell r="J3084">
            <v>0</v>
          </cell>
          <cell r="K3084">
            <v>0</v>
          </cell>
        </row>
        <row r="3085">
          <cell r="B3085">
            <v>200643</v>
          </cell>
          <cell r="C3085" t="str">
            <v>Cash Collateral Deposit                                     200643</v>
          </cell>
          <cell r="D3085">
            <v>960000</v>
          </cell>
          <cell r="E3085">
            <v>960000</v>
          </cell>
          <cell r="F3085">
            <v>0</v>
          </cell>
          <cell r="G3085">
            <v>0</v>
          </cell>
          <cell r="H3085">
            <v>0</v>
          </cell>
          <cell r="I3085">
            <v>0</v>
          </cell>
          <cell r="J3085">
            <v>0</v>
          </cell>
          <cell r="K3085">
            <v>960000</v>
          </cell>
        </row>
        <row r="3086">
          <cell r="B3086">
            <v>200644</v>
          </cell>
          <cell r="C3086" t="str">
            <v>Ubs Cash Collateral Deposits                                200644</v>
          </cell>
          <cell r="D3086">
            <v>0</v>
          </cell>
          <cell r="E3086">
            <v>0</v>
          </cell>
          <cell r="F3086">
            <v>0</v>
          </cell>
          <cell r="G3086">
            <v>0</v>
          </cell>
          <cell r="H3086">
            <v>0</v>
          </cell>
          <cell r="I3086">
            <v>0</v>
          </cell>
          <cell r="J3086">
            <v>0</v>
          </cell>
          <cell r="K3086">
            <v>0</v>
          </cell>
        </row>
        <row r="3087">
          <cell r="B3087">
            <v>201204</v>
          </cell>
          <cell r="C3087" t="str">
            <v>Now Fin Spain 204                                           201204</v>
          </cell>
          <cell r="D3087">
            <v>0</v>
          </cell>
          <cell r="E3087">
            <v>0</v>
          </cell>
          <cell r="F3087">
            <v>0</v>
          </cell>
          <cell r="G3087">
            <v>0</v>
          </cell>
          <cell r="H3087">
            <v>0</v>
          </cell>
          <cell r="I3087">
            <v>0</v>
          </cell>
          <cell r="J3087">
            <v>0</v>
          </cell>
          <cell r="K3087">
            <v>0</v>
          </cell>
        </row>
        <row r="3088">
          <cell r="B3088">
            <v>201310</v>
          </cell>
          <cell r="C3088" t="str">
            <v>Now Govern Usa 310                                          201310</v>
          </cell>
          <cell r="D3088">
            <v>479891592.88</v>
          </cell>
          <cell r="E3088">
            <v>479891592.88</v>
          </cell>
          <cell r="F3088">
            <v>0</v>
          </cell>
          <cell r="G3088">
            <v>0</v>
          </cell>
          <cell r="H3088">
            <v>0</v>
          </cell>
          <cell r="I3088">
            <v>0</v>
          </cell>
          <cell r="J3088">
            <v>0</v>
          </cell>
          <cell r="K3088">
            <v>479891592.88</v>
          </cell>
        </row>
        <row r="3089">
          <cell r="B3089">
            <v>201404</v>
          </cell>
          <cell r="C3089" t="str">
            <v>Now Fin Usa 404                                             201404</v>
          </cell>
          <cell r="D3089">
            <v>129338.14</v>
          </cell>
          <cell r="E3089">
            <v>129338.14</v>
          </cell>
          <cell r="F3089">
            <v>0</v>
          </cell>
          <cell r="G3089">
            <v>0</v>
          </cell>
          <cell r="H3089">
            <v>0</v>
          </cell>
          <cell r="I3089">
            <v>0</v>
          </cell>
          <cell r="J3089">
            <v>0</v>
          </cell>
          <cell r="K3089">
            <v>129338.14</v>
          </cell>
        </row>
        <row r="3090">
          <cell r="B3090">
            <v>201503</v>
          </cell>
          <cell r="C3090" t="str">
            <v>Now Retail Usa 503                                          201503</v>
          </cell>
          <cell r="D3090">
            <v>2523613700.1100001</v>
          </cell>
          <cell r="E3090">
            <v>2523613700.1100001</v>
          </cell>
          <cell r="F3090">
            <v>0</v>
          </cell>
          <cell r="G3090">
            <v>0</v>
          </cell>
          <cell r="H3090">
            <v>0</v>
          </cell>
          <cell r="I3090">
            <v>0</v>
          </cell>
          <cell r="J3090">
            <v>0</v>
          </cell>
          <cell r="K3090">
            <v>2523613700.1100001</v>
          </cell>
        </row>
        <row r="3091">
          <cell r="B3091">
            <v>201504</v>
          </cell>
          <cell r="C3091" t="str">
            <v>Now Com Usa 504                                             201504</v>
          </cell>
          <cell r="D3091">
            <v>239171924.41</v>
          </cell>
          <cell r="E3091">
            <v>239171924.41</v>
          </cell>
          <cell r="F3091">
            <v>0</v>
          </cell>
          <cell r="G3091">
            <v>0</v>
          </cell>
          <cell r="H3091">
            <v>0</v>
          </cell>
          <cell r="I3091">
            <v>0</v>
          </cell>
          <cell r="J3091">
            <v>0</v>
          </cell>
          <cell r="K3091">
            <v>239171924.41</v>
          </cell>
        </row>
        <row r="3092">
          <cell r="B3092">
            <v>201604</v>
          </cell>
          <cell r="C3092" t="str">
            <v>Now Fin Oth World 604                                       201604</v>
          </cell>
          <cell r="D3092">
            <v>0</v>
          </cell>
          <cell r="E3092">
            <v>0</v>
          </cell>
          <cell r="F3092">
            <v>0</v>
          </cell>
          <cell r="G3092">
            <v>0</v>
          </cell>
          <cell r="H3092">
            <v>0</v>
          </cell>
          <cell r="I3092">
            <v>0</v>
          </cell>
          <cell r="J3092">
            <v>0</v>
          </cell>
          <cell r="K3092">
            <v>0</v>
          </cell>
        </row>
        <row r="3093">
          <cell r="B3093">
            <v>201703</v>
          </cell>
          <cell r="C3093" t="str">
            <v>Now Retail Spain 703                                        201703</v>
          </cell>
          <cell r="D3093">
            <v>352356.41</v>
          </cell>
          <cell r="E3093">
            <v>352356.41</v>
          </cell>
          <cell r="F3093">
            <v>0</v>
          </cell>
          <cell r="G3093">
            <v>0</v>
          </cell>
          <cell r="H3093">
            <v>0</v>
          </cell>
          <cell r="I3093">
            <v>0</v>
          </cell>
          <cell r="J3093">
            <v>0</v>
          </cell>
          <cell r="K3093">
            <v>352356.41</v>
          </cell>
        </row>
        <row r="3094">
          <cell r="B3094">
            <v>201704</v>
          </cell>
          <cell r="C3094" t="str">
            <v>Now Com Spain 704                                           201704</v>
          </cell>
          <cell r="D3094">
            <v>0</v>
          </cell>
          <cell r="E3094">
            <v>0</v>
          </cell>
          <cell r="F3094">
            <v>0</v>
          </cell>
          <cell r="G3094">
            <v>0</v>
          </cell>
          <cell r="H3094">
            <v>0</v>
          </cell>
          <cell r="I3094">
            <v>0</v>
          </cell>
          <cell r="J3094">
            <v>0</v>
          </cell>
          <cell r="K3094">
            <v>0</v>
          </cell>
        </row>
        <row r="3095">
          <cell r="B3095">
            <v>201803</v>
          </cell>
          <cell r="C3095" t="str">
            <v>Now Retail Oth World 803                                    201803</v>
          </cell>
          <cell r="D3095">
            <v>1007028.34</v>
          </cell>
          <cell r="E3095">
            <v>1007028.34</v>
          </cell>
          <cell r="F3095">
            <v>0</v>
          </cell>
          <cell r="G3095">
            <v>0</v>
          </cell>
          <cell r="H3095">
            <v>0</v>
          </cell>
          <cell r="I3095">
            <v>0</v>
          </cell>
          <cell r="J3095">
            <v>0</v>
          </cell>
          <cell r="K3095">
            <v>1007028.34</v>
          </cell>
        </row>
        <row r="3096">
          <cell r="B3096">
            <v>201804</v>
          </cell>
          <cell r="C3096" t="str">
            <v>Now Com Oth World 804                                       201804</v>
          </cell>
          <cell r="D3096">
            <v>428474.45</v>
          </cell>
          <cell r="E3096">
            <v>428474.45</v>
          </cell>
          <cell r="F3096">
            <v>0</v>
          </cell>
          <cell r="G3096">
            <v>0</v>
          </cell>
          <cell r="H3096">
            <v>0</v>
          </cell>
          <cell r="I3096">
            <v>0</v>
          </cell>
          <cell r="J3096">
            <v>0</v>
          </cell>
          <cell r="K3096">
            <v>428474.45</v>
          </cell>
        </row>
        <row r="3097">
          <cell r="B3097">
            <v>201854</v>
          </cell>
          <cell r="C3097" t="str">
            <v>Interest Gov Ck Oth World                                   201854</v>
          </cell>
          <cell r="D3097">
            <v>0</v>
          </cell>
          <cell r="E3097">
            <v>0</v>
          </cell>
          <cell r="F3097">
            <v>0</v>
          </cell>
          <cell r="G3097">
            <v>0</v>
          </cell>
          <cell r="H3097">
            <v>0</v>
          </cell>
          <cell r="I3097">
            <v>0</v>
          </cell>
          <cell r="J3097">
            <v>0</v>
          </cell>
          <cell r="K3097">
            <v>0</v>
          </cell>
        </row>
        <row r="3098">
          <cell r="B3098">
            <v>204127</v>
          </cell>
          <cell r="C3098" t="str">
            <v>Abbey Cash Collateral                                       204127</v>
          </cell>
          <cell r="D3098">
            <v>14910000</v>
          </cell>
          <cell r="E3098">
            <v>14910000</v>
          </cell>
          <cell r="F3098">
            <v>0</v>
          </cell>
          <cell r="G3098">
            <v>0</v>
          </cell>
          <cell r="H3098">
            <v>0</v>
          </cell>
          <cell r="I3098">
            <v>0</v>
          </cell>
          <cell r="J3098">
            <v>0</v>
          </cell>
          <cell r="K3098">
            <v>14910000</v>
          </cell>
        </row>
        <row r="3099">
          <cell r="B3099">
            <v>204130</v>
          </cell>
          <cell r="C3099" t="str">
            <v>Santander Cash Collateral                                   204130</v>
          </cell>
          <cell r="D3099">
            <v>0</v>
          </cell>
          <cell r="E3099">
            <v>0</v>
          </cell>
          <cell r="F3099">
            <v>0</v>
          </cell>
          <cell r="G3099">
            <v>0</v>
          </cell>
          <cell r="H3099">
            <v>0</v>
          </cell>
          <cell r="I3099">
            <v>0</v>
          </cell>
          <cell r="J3099">
            <v>0</v>
          </cell>
          <cell r="K3099">
            <v>0</v>
          </cell>
        </row>
        <row r="3100">
          <cell r="B3100" t="str">
            <v>R_C13a2_a</v>
          </cell>
          <cell r="C3100" t="str">
            <v>Ib - Transaction                                            R_C13a2_a</v>
          </cell>
          <cell r="D3100">
            <v>3260464414.7399998</v>
          </cell>
          <cell r="E3100">
            <v>3260464414.7399998</v>
          </cell>
          <cell r="F3100">
            <v>0</v>
          </cell>
          <cell r="G3100">
            <v>0</v>
          </cell>
          <cell r="H3100">
            <v>0</v>
          </cell>
          <cell r="I3100">
            <v>0</v>
          </cell>
          <cell r="J3100">
            <v>0</v>
          </cell>
          <cell r="K3100">
            <v>3260464414.7399998</v>
          </cell>
        </row>
        <row r="3101">
          <cell r="B3101">
            <v>201951</v>
          </cell>
          <cell r="C3101" t="str">
            <v>Mma Other Fin Spain                                         201951</v>
          </cell>
          <cell r="D3101">
            <v>0</v>
          </cell>
          <cell r="E3101">
            <v>0</v>
          </cell>
          <cell r="F3101">
            <v>0</v>
          </cell>
          <cell r="G3101">
            <v>0</v>
          </cell>
          <cell r="H3101">
            <v>0</v>
          </cell>
          <cell r="I3101">
            <v>0</v>
          </cell>
          <cell r="J3101">
            <v>0</v>
          </cell>
          <cell r="K3101">
            <v>0</v>
          </cell>
        </row>
        <row r="3102">
          <cell r="B3102">
            <v>201954</v>
          </cell>
          <cell r="C3102" t="str">
            <v>Save Other Fin Spain                                        201954</v>
          </cell>
          <cell r="D3102">
            <v>0</v>
          </cell>
          <cell r="E3102">
            <v>0</v>
          </cell>
          <cell r="F3102">
            <v>0</v>
          </cell>
          <cell r="G3102">
            <v>0</v>
          </cell>
          <cell r="H3102">
            <v>0</v>
          </cell>
          <cell r="I3102">
            <v>0</v>
          </cell>
          <cell r="J3102">
            <v>0</v>
          </cell>
          <cell r="K3102">
            <v>0</v>
          </cell>
        </row>
        <row r="3103">
          <cell r="B3103">
            <v>202951</v>
          </cell>
          <cell r="C3103" t="str">
            <v>Reclass Mma Other Fin Spain                                 202951</v>
          </cell>
          <cell r="D3103">
            <v>0</v>
          </cell>
          <cell r="E3103">
            <v>0</v>
          </cell>
          <cell r="F3103">
            <v>0</v>
          </cell>
          <cell r="G3103">
            <v>0</v>
          </cell>
          <cell r="H3103">
            <v>0</v>
          </cell>
          <cell r="I3103">
            <v>0</v>
          </cell>
          <cell r="J3103">
            <v>0</v>
          </cell>
          <cell r="K3103">
            <v>0</v>
          </cell>
        </row>
        <row r="3104">
          <cell r="B3104">
            <v>201961</v>
          </cell>
          <cell r="C3104" t="str">
            <v>Mma Other Fin Usa                                           201961</v>
          </cell>
          <cell r="D3104">
            <v>0</v>
          </cell>
          <cell r="E3104">
            <v>0</v>
          </cell>
          <cell r="F3104">
            <v>0</v>
          </cell>
          <cell r="G3104">
            <v>0</v>
          </cell>
          <cell r="H3104">
            <v>0</v>
          </cell>
          <cell r="I3104">
            <v>0</v>
          </cell>
          <cell r="J3104">
            <v>0</v>
          </cell>
          <cell r="K3104">
            <v>0</v>
          </cell>
        </row>
        <row r="3105">
          <cell r="B3105">
            <v>201964</v>
          </cell>
          <cell r="C3105" t="str">
            <v>Save Other Fin Usa                                          201964</v>
          </cell>
          <cell r="D3105">
            <v>0</v>
          </cell>
          <cell r="E3105">
            <v>0</v>
          </cell>
          <cell r="F3105">
            <v>0</v>
          </cell>
          <cell r="G3105">
            <v>0</v>
          </cell>
          <cell r="H3105">
            <v>0</v>
          </cell>
          <cell r="I3105">
            <v>0</v>
          </cell>
          <cell r="J3105">
            <v>0</v>
          </cell>
          <cell r="K3105">
            <v>0</v>
          </cell>
        </row>
        <row r="3106">
          <cell r="B3106">
            <v>202961</v>
          </cell>
          <cell r="C3106" t="str">
            <v>Reclass Mma Other Fin Usa                                   202961</v>
          </cell>
          <cell r="D3106">
            <v>0</v>
          </cell>
          <cell r="E3106">
            <v>0</v>
          </cell>
          <cell r="F3106">
            <v>0</v>
          </cell>
          <cell r="G3106">
            <v>0</v>
          </cell>
          <cell r="H3106">
            <v>0</v>
          </cell>
          <cell r="I3106">
            <v>0</v>
          </cell>
          <cell r="J3106">
            <v>0</v>
          </cell>
          <cell r="K3106">
            <v>0</v>
          </cell>
        </row>
        <row r="3107">
          <cell r="B3107">
            <v>201971</v>
          </cell>
          <cell r="C3107" t="str">
            <v>Mma Other Fin Oth World                                     201971</v>
          </cell>
          <cell r="D3107">
            <v>0</v>
          </cell>
          <cell r="E3107">
            <v>0</v>
          </cell>
          <cell r="F3107">
            <v>0</v>
          </cell>
          <cell r="G3107">
            <v>0</v>
          </cell>
          <cell r="H3107">
            <v>0</v>
          </cell>
          <cell r="I3107">
            <v>0</v>
          </cell>
          <cell r="J3107">
            <v>0</v>
          </cell>
          <cell r="K3107">
            <v>0</v>
          </cell>
        </row>
        <row r="3108">
          <cell r="B3108">
            <v>201974</v>
          </cell>
          <cell r="C3108" t="str">
            <v>Save Other Fin Oth World                                    201974</v>
          </cell>
          <cell r="D3108">
            <v>0</v>
          </cell>
          <cell r="E3108">
            <v>0</v>
          </cell>
          <cell r="F3108">
            <v>0</v>
          </cell>
          <cell r="G3108">
            <v>0</v>
          </cell>
          <cell r="H3108">
            <v>0</v>
          </cell>
          <cell r="I3108">
            <v>0</v>
          </cell>
          <cell r="J3108">
            <v>0</v>
          </cell>
          <cell r="K3108">
            <v>0</v>
          </cell>
        </row>
        <row r="3109">
          <cell r="B3109">
            <v>202971</v>
          </cell>
          <cell r="C3109" t="str">
            <v>Reclass Mma Other Fin Oth World                             202971</v>
          </cell>
          <cell r="D3109">
            <v>0</v>
          </cell>
          <cell r="E3109">
            <v>0</v>
          </cell>
          <cell r="F3109">
            <v>0</v>
          </cell>
          <cell r="G3109">
            <v>0</v>
          </cell>
          <cell r="H3109">
            <v>0</v>
          </cell>
          <cell r="I3109">
            <v>0</v>
          </cell>
          <cell r="J3109">
            <v>0</v>
          </cell>
          <cell r="K3109">
            <v>0</v>
          </cell>
        </row>
        <row r="3110">
          <cell r="B3110">
            <v>200210</v>
          </cell>
          <cell r="C3110" t="str">
            <v>Nan Comm Passbook Sav(10)                                   200210</v>
          </cell>
          <cell r="D3110">
            <v>0</v>
          </cell>
          <cell r="E3110">
            <v>0</v>
          </cell>
          <cell r="F3110">
            <v>0</v>
          </cell>
          <cell r="G3110">
            <v>0</v>
          </cell>
          <cell r="H3110">
            <v>0</v>
          </cell>
          <cell r="I3110">
            <v>0</v>
          </cell>
          <cell r="J3110">
            <v>0</v>
          </cell>
          <cell r="K3110">
            <v>0</v>
          </cell>
        </row>
        <row r="3111">
          <cell r="B3111">
            <v>200211</v>
          </cell>
          <cell r="C3111" t="str">
            <v>Nan Mmda (11)                                               200211</v>
          </cell>
          <cell r="D3111">
            <v>0</v>
          </cell>
          <cell r="E3111">
            <v>0</v>
          </cell>
          <cell r="F3111">
            <v>0</v>
          </cell>
          <cell r="G3111">
            <v>0</v>
          </cell>
          <cell r="H3111">
            <v>0</v>
          </cell>
          <cell r="I3111">
            <v>0</v>
          </cell>
          <cell r="J3111">
            <v>0</v>
          </cell>
          <cell r="K3111">
            <v>0</v>
          </cell>
        </row>
        <row r="3112">
          <cell r="B3112">
            <v>200212</v>
          </cell>
          <cell r="C3112" t="str">
            <v>Nan Mmda - Special (12)                                     200212</v>
          </cell>
          <cell r="D3112">
            <v>0</v>
          </cell>
          <cell r="E3112">
            <v>0</v>
          </cell>
          <cell r="F3112">
            <v>0</v>
          </cell>
          <cell r="G3112">
            <v>0</v>
          </cell>
          <cell r="H3112">
            <v>0</v>
          </cell>
          <cell r="I3112">
            <v>0</v>
          </cell>
          <cell r="J3112">
            <v>0</v>
          </cell>
          <cell r="K3112">
            <v>0</v>
          </cell>
        </row>
        <row r="3113">
          <cell r="B3113">
            <v>200214</v>
          </cell>
          <cell r="C3113" t="str">
            <v>Business Mmda (51)                                          200214</v>
          </cell>
          <cell r="D3113">
            <v>0</v>
          </cell>
          <cell r="E3113">
            <v>0</v>
          </cell>
          <cell r="F3113">
            <v>0</v>
          </cell>
          <cell r="G3113">
            <v>0</v>
          </cell>
          <cell r="H3113">
            <v>0</v>
          </cell>
          <cell r="I3113">
            <v>0</v>
          </cell>
          <cell r="J3113">
            <v>0</v>
          </cell>
          <cell r="K3113">
            <v>0</v>
          </cell>
        </row>
        <row r="3114">
          <cell r="B3114">
            <v>200220</v>
          </cell>
          <cell r="C3114" t="str">
            <v>Nan Passbook Savings (20)                                   200220</v>
          </cell>
          <cell r="D3114">
            <v>0</v>
          </cell>
          <cell r="E3114">
            <v>0</v>
          </cell>
          <cell r="F3114">
            <v>0</v>
          </cell>
          <cell r="G3114">
            <v>0</v>
          </cell>
          <cell r="H3114">
            <v>0</v>
          </cell>
          <cell r="I3114">
            <v>0</v>
          </cell>
          <cell r="J3114">
            <v>0</v>
          </cell>
          <cell r="K3114">
            <v>0</v>
          </cell>
        </row>
        <row r="3115">
          <cell r="B3115">
            <v>200222</v>
          </cell>
          <cell r="C3115" t="str">
            <v>Nan Statement Savings(22)                                   200222</v>
          </cell>
          <cell r="D3115">
            <v>0</v>
          </cell>
          <cell r="E3115">
            <v>0</v>
          </cell>
          <cell r="F3115">
            <v>0</v>
          </cell>
          <cell r="G3115">
            <v>0</v>
          </cell>
          <cell r="H3115">
            <v>0</v>
          </cell>
          <cell r="I3115">
            <v>0</v>
          </cell>
          <cell r="J3115">
            <v>0</v>
          </cell>
          <cell r="K3115">
            <v>0</v>
          </cell>
        </row>
        <row r="3116">
          <cell r="B3116">
            <v>200223</v>
          </cell>
          <cell r="C3116" t="str">
            <v>Nan Landlord Passbook(23)                                   200223</v>
          </cell>
          <cell r="D3116">
            <v>0</v>
          </cell>
          <cell r="E3116">
            <v>0</v>
          </cell>
          <cell r="F3116">
            <v>0</v>
          </cell>
          <cell r="G3116">
            <v>0</v>
          </cell>
          <cell r="H3116">
            <v>0</v>
          </cell>
          <cell r="I3116">
            <v>0</v>
          </cell>
          <cell r="J3116">
            <v>0</v>
          </cell>
          <cell r="K3116">
            <v>0</v>
          </cell>
        </row>
        <row r="3117">
          <cell r="B3117">
            <v>200224</v>
          </cell>
          <cell r="C3117" t="str">
            <v>Nan Tenant Passbook (24)                                    200224</v>
          </cell>
          <cell r="D3117">
            <v>0</v>
          </cell>
          <cell r="E3117">
            <v>0</v>
          </cell>
          <cell r="F3117">
            <v>0</v>
          </cell>
          <cell r="G3117">
            <v>0</v>
          </cell>
          <cell r="H3117">
            <v>0</v>
          </cell>
          <cell r="I3117">
            <v>0</v>
          </cell>
          <cell r="J3117">
            <v>0</v>
          </cell>
          <cell r="K3117">
            <v>0</v>
          </cell>
        </row>
        <row r="3118">
          <cell r="B3118">
            <v>200225</v>
          </cell>
          <cell r="C3118" t="str">
            <v>Nan Special Notice (25)                                     200225</v>
          </cell>
          <cell r="D3118">
            <v>0</v>
          </cell>
          <cell r="E3118">
            <v>0</v>
          </cell>
          <cell r="F3118">
            <v>0</v>
          </cell>
          <cell r="G3118">
            <v>0</v>
          </cell>
          <cell r="H3118">
            <v>0</v>
          </cell>
          <cell r="I3118">
            <v>0</v>
          </cell>
          <cell r="J3118">
            <v>0</v>
          </cell>
          <cell r="K3118">
            <v>0</v>
          </cell>
        </row>
        <row r="3119">
          <cell r="B3119">
            <v>200228</v>
          </cell>
          <cell r="C3119" t="str">
            <v>Nan Christmas Club (28)                                     200228</v>
          </cell>
          <cell r="D3119">
            <v>0</v>
          </cell>
          <cell r="E3119">
            <v>0</v>
          </cell>
          <cell r="F3119">
            <v>0</v>
          </cell>
          <cell r="G3119">
            <v>0</v>
          </cell>
          <cell r="H3119">
            <v>0</v>
          </cell>
          <cell r="I3119">
            <v>0</v>
          </cell>
          <cell r="J3119">
            <v>0</v>
          </cell>
          <cell r="K3119">
            <v>0</v>
          </cell>
        </row>
        <row r="3120">
          <cell r="B3120">
            <v>200230</v>
          </cell>
          <cell r="C3120" t="str">
            <v>Com Money Market (30)                                       200230</v>
          </cell>
          <cell r="D3120">
            <v>0</v>
          </cell>
          <cell r="E3120">
            <v>0</v>
          </cell>
          <cell r="F3120">
            <v>0</v>
          </cell>
          <cell r="G3120">
            <v>0</v>
          </cell>
          <cell r="H3120">
            <v>0</v>
          </cell>
          <cell r="I3120">
            <v>0</v>
          </cell>
          <cell r="J3120">
            <v>0</v>
          </cell>
          <cell r="K3120">
            <v>0</v>
          </cell>
        </row>
        <row r="3121">
          <cell r="B3121">
            <v>200252</v>
          </cell>
          <cell r="C3121" t="str">
            <v>Nan Comm Statement Sav(52                                   200252</v>
          </cell>
          <cell r="D3121">
            <v>0</v>
          </cell>
          <cell r="E3121">
            <v>0</v>
          </cell>
          <cell r="F3121">
            <v>0</v>
          </cell>
          <cell r="G3121">
            <v>0</v>
          </cell>
          <cell r="H3121">
            <v>0</v>
          </cell>
          <cell r="I3121">
            <v>0</v>
          </cell>
          <cell r="J3121">
            <v>0</v>
          </cell>
          <cell r="K3121">
            <v>0</v>
          </cell>
        </row>
        <row r="3122">
          <cell r="B3122">
            <v>200253</v>
          </cell>
          <cell r="C3122" t="str">
            <v>Nan Comm L/T Pbk Sav(53)                                    200253</v>
          </cell>
          <cell r="D3122">
            <v>0</v>
          </cell>
          <cell r="E3122">
            <v>0</v>
          </cell>
          <cell r="F3122">
            <v>0</v>
          </cell>
          <cell r="G3122">
            <v>0</v>
          </cell>
          <cell r="H3122">
            <v>0</v>
          </cell>
          <cell r="I3122">
            <v>0</v>
          </cell>
          <cell r="J3122">
            <v>0</v>
          </cell>
          <cell r="K3122">
            <v>0</v>
          </cell>
        </row>
        <row r="3123">
          <cell r="B3123">
            <v>200254</v>
          </cell>
          <cell r="C3123" t="str">
            <v>Nan Comm Trus Pbk Sav(54)                                   200254</v>
          </cell>
          <cell r="D3123">
            <v>0</v>
          </cell>
          <cell r="E3123">
            <v>0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</row>
        <row r="3124">
          <cell r="B3124">
            <v>200631</v>
          </cell>
          <cell r="C3124" t="str">
            <v>Broker Mm - Merril                                          200631</v>
          </cell>
          <cell r="D3124">
            <v>296147466</v>
          </cell>
          <cell r="E3124">
            <v>296147466</v>
          </cell>
          <cell r="F3124">
            <v>0</v>
          </cell>
          <cell r="G3124">
            <v>0</v>
          </cell>
          <cell r="H3124">
            <v>0</v>
          </cell>
          <cell r="I3124">
            <v>0</v>
          </cell>
          <cell r="J3124">
            <v>0</v>
          </cell>
          <cell r="K3124">
            <v>296147466</v>
          </cell>
        </row>
        <row r="3125">
          <cell r="B3125">
            <v>201208</v>
          </cell>
          <cell r="C3125" t="str">
            <v>Mma Fin Spain 208                                           201208</v>
          </cell>
          <cell r="D3125">
            <v>0</v>
          </cell>
          <cell r="E3125">
            <v>0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</row>
        <row r="3126">
          <cell r="B3126">
            <v>201216</v>
          </cell>
          <cell r="C3126" t="str">
            <v>Save Fin Spain 216                                          201216</v>
          </cell>
          <cell r="D3126">
            <v>0</v>
          </cell>
          <cell r="E3126">
            <v>0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</row>
        <row r="3127">
          <cell r="B3127">
            <v>201308</v>
          </cell>
          <cell r="C3127" t="str">
            <v>Mm Gov Usa                                                  201308</v>
          </cell>
          <cell r="D3127">
            <v>36329753.82</v>
          </cell>
          <cell r="E3127">
            <v>36329753.82</v>
          </cell>
          <cell r="F3127">
            <v>0</v>
          </cell>
          <cell r="G3127">
            <v>0</v>
          </cell>
          <cell r="H3127">
            <v>0</v>
          </cell>
          <cell r="I3127">
            <v>0</v>
          </cell>
          <cell r="J3127">
            <v>0</v>
          </cell>
          <cell r="K3127">
            <v>36329753.82</v>
          </cell>
        </row>
        <row r="3128">
          <cell r="B3128">
            <v>201316</v>
          </cell>
          <cell r="C3128" t="str">
            <v>Save Gov Accounts Us                                        201316</v>
          </cell>
          <cell r="D3128">
            <v>137366.79999999999</v>
          </cell>
          <cell r="E3128">
            <v>137366.79999999999</v>
          </cell>
          <cell r="F3128">
            <v>0</v>
          </cell>
          <cell r="G3128">
            <v>0</v>
          </cell>
          <cell r="H3128">
            <v>0</v>
          </cell>
          <cell r="I3128">
            <v>0</v>
          </cell>
          <cell r="J3128">
            <v>0</v>
          </cell>
          <cell r="K3128">
            <v>137366.79999999999</v>
          </cell>
        </row>
        <row r="3129">
          <cell r="B3129">
            <v>201408</v>
          </cell>
          <cell r="C3129" t="str">
            <v>Mma Fin Usa 408                                             201408</v>
          </cell>
          <cell r="D3129">
            <v>65693853.840000004</v>
          </cell>
          <cell r="E3129">
            <v>65693853.840000004</v>
          </cell>
          <cell r="F3129">
            <v>0</v>
          </cell>
          <cell r="G3129">
            <v>0</v>
          </cell>
          <cell r="H3129">
            <v>0</v>
          </cell>
          <cell r="I3129">
            <v>0</v>
          </cell>
          <cell r="J3129">
            <v>0</v>
          </cell>
          <cell r="K3129">
            <v>65693853.840000004</v>
          </cell>
        </row>
        <row r="3130">
          <cell r="B3130">
            <v>201416</v>
          </cell>
          <cell r="C3130" t="str">
            <v>Save Fin Usa 416                                            201416</v>
          </cell>
          <cell r="D3130">
            <v>695.08</v>
          </cell>
          <cell r="E3130">
            <v>695.08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695.08</v>
          </cell>
        </row>
        <row r="3131">
          <cell r="B3131">
            <v>201507</v>
          </cell>
          <cell r="C3131" t="str">
            <v>Mma Retail Usa 507                                          201507</v>
          </cell>
          <cell r="D3131">
            <v>13081937208.49</v>
          </cell>
          <cell r="E3131">
            <v>13081937208.49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13081937208.49</v>
          </cell>
        </row>
        <row r="3132">
          <cell r="B3132">
            <v>201508</v>
          </cell>
          <cell r="C3132" t="str">
            <v>Mma Com Usa 508                                             201508</v>
          </cell>
          <cell r="D3132">
            <v>5574100681.5799999</v>
          </cell>
          <cell r="E3132">
            <v>5574100681.5799999</v>
          </cell>
          <cell r="F3132">
            <v>0</v>
          </cell>
          <cell r="G3132">
            <v>0</v>
          </cell>
          <cell r="H3132">
            <v>0</v>
          </cell>
          <cell r="I3132">
            <v>0</v>
          </cell>
          <cell r="J3132">
            <v>0</v>
          </cell>
          <cell r="K3132">
            <v>5574100681.5799999</v>
          </cell>
        </row>
        <row r="3133">
          <cell r="B3133">
            <v>201515</v>
          </cell>
          <cell r="C3133" t="str">
            <v>Save Retail Usa 515                                         201515</v>
          </cell>
          <cell r="D3133">
            <v>3817052260.6799998</v>
          </cell>
          <cell r="E3133">
            <v>3817052260.6799998</v>
          </cell>
          <cell r="F3133">
            <v>0</v>
          </cell>
          <cell r="G3133">
            <v>0</v>
          </cell>
          <cell r="H3133">
            <v>0</v>
          </cell>
          <cell r="I3133">
            <v>0</v>
          </cell>
          <cell r="J3133">
            <v>0</v>
          </cell>
          <cell r="K3133">
            <v>3817052260.6799998</v>
          </cell>
        </row>
        <row r="3134">
          <cell r="B3134">
            <v>201516</v>
          </cell>
          <cell r="C3134" t="str">
            <v>Save Com Usa 516                                            201516</v>
          </cell>
          <cell r="D3134">
            <v>224291288.16999999</v>
          </cell>
          <cell r="E3134">
            <v>224291288.16999999</v>
          </cell>
          <cell r="F3134">
            <v>0</v>
          </cell>
          <cell r="G3134">
            <v>0</v>
          </cell>
          <cell r="H3134">
            <v>0</v>
          </cell>
          <cell r="I3134">
            <v>0</v>
          </cell>
          <cell r="J3134">
            <v>0</v>
          </cell>
          <cell r="K3134">
            <v>224291288.16999999</v>
          </cell>
        </row>
        <row r="3135">
          <cell r="B3135">
            <v>201608</v>
          </cell>
          <cell r="C3135" t="str">
            <v>Mma Fin Oth World 608                                       201608</v>
          </cell>
          <cell r="D3135">
            <v>0</v>
          </cell>
          <cell r="E3135">
            <v>0</v>
          </cell>
          <cell r="F3135">
            <v>0</v>
          </cell>
          <cell r="G3135">
            <v>0</v>
          </cell>
          <cell r="H3135">
            <v>0</v>
          </cell>
          <cell r="I3135">
            <v>0</v>
          </cell>
          <cell r="J3135">
            <v>0</v>
          </cell>
          <cell r="K3135">
            <v>0</v>
          </cell>
        </row>
        <row r="3136">
          <cell r="B3136">
            <v>201616</v>
          </cell>
          <cell r="C3136" t="str">
            <v>Save Fin Oth World 616                                      201616</v>
          </cell>
          <cell r="D3136">
            <v>0</v>
          </cell>
          <cell r="E3136">
            <v>0</v>
          </cell>
          <cell r="F3136">
            <v>0</v>
          </cell>
          <cell r="G3136">
            <v>0</v>
          </cell>
          <cell r="H3136">
            <v>0</v>
          </cell>
          <cell r="I3136">
            <v>0</v>
          </cell>
          <cell r="J3136">
            <v>0</v>
          </cell>
          <cell r="K3136">
            <v>0</v>
          </cell>
        </row>
        <row r="3137">
          <cell r="B3137">
            <v>201707</v>
          </cell>
          <cell r="C3137" t="str">
            <v>Mma Retail Spain 707                                        201707</v>
          </cell>
          <cell r="D3137">
            <v>2527115.56</v>
          </cell>
          <cell r="E3137">
            <v>2527115.56</v>
          </cell>
          <cell r="F3137">
            <v>0</v>
          </cell>
          <cell r="G3137">
            <v>0</v>
          </cell>
          <cell r="H3137">
            <v>0</v>
          </cell>
          <cell r="I3137">
            <v>0</v>
          </cell>
          <cell r="J3137">
            <v>0</v>
          </cell>
          <cell r="K3137">
            <v>2527115.56</v>
          </cell>
        </row>
        <row r="3138">
          <cell r="B3138">
            <v>201708</v>
          </cell>
          <cell r="C3138" t="str">
            <v>Mma Com Spain 708                                           201708</v>
          </cell>
          <cell r="D3138">
            <v>1418790.64</v>
          </cell>
          <cell r="E3138">
            <v>1418790.64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1418790.64</v>
          </cell>
        </row>
        <row r="3139">
          <cell r="B3139">
            <v>201715</v>
          </cell>
          <cell r="C3139" t="str">
            <v>Save Retail Spain 715                                       201715</v>
          </cell>
          <cell r="D3139">
            <v>503110.9</v>
          </cell>
          <cell r="E3139">
            <v>503110.9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503110.9</v>
          </cell>
        </row>
        <row r="3140">
          <cell r="B3140">
            <v>201716</v>
          </cell>
          <cell r="C3140" t="str">
            <v>Save Com Spain 716                                          201716</v>
          </cell>
          <cell r="D3140">
            <v>0</v>
          </cell>
          <cell r="E3140">
            <v>0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</row>
        <row r="3141">
          <cell r="B3141">
            <v>201807</v>
          </cell>
          <cell r="C3141" t="str">
            <v>Mma Retail Oth World 807                                    201807</v>
          </cell>
          <cell r="D3141">
            <v>23509163.640000001</v>
          </cell>
          <cell r="E3141">
            <v>23509163.640000001</v>
          </cell>
          <cell r="F3141">
            <v>0</v>
          </cell>
          <cell r="G3141">
            <v>0</v>
          </cell>
          <cell r="H3141">
            <v>0</v>
          </cell>
          <cell r="I3141">
            <v>0</v>
          </cell>
          <cell r="J3141">
            <v>0</v>
          </cell>
          <cell r="K3141">
            <v>23509163.640000001</v>
          </cell>
        </row>
        <row r="3142">
          <cell r="B3142">
            <v>201808</v>
          </cell>
          <cell r="C3142" t="str">
            <v>Mma Com Oth World 808                                       201808</v>
          </cell>
          <cell r="D3142">
            <v>73447332.260000005</v>
          </cell>
          <cell r="E3142">
            <v>73447332.260000005</v>
          </cell>
          <cell r="F3142">
            <v>0</v>
          </cell>
          <cell r="G3142">
            <v>0</v>
          </cell>
          <cell r="H3142">
            <v>0</v>
          </cell>
          <cell r="I3142">
            <v>0</v>
          </cell>
          <cell r="J3142">
            <v>0</v>
          </cell>
          <cell r="K3142">
            <v>73447332.260000005</v>
          </cell>
        </row>
        <row r="3143">
          <cell r="B3143">
            <v>201815</v>
          </cell>
          <cell r="C3143" t="str">
            <v>Save Retail Oth World 815                                   201815</v>
          </cell>
          <cell r="D3143">
            <v>4267777.3099999996</v>
          </cell>
          <cell r="E3143">
            <v>4267777.3099999996</v>
          </cell>
          <cell r="F3143">
            <v>0</v>
          </cell>
          <cell r="G3143">
            <v>0</v>
          </cell>
          <cell r="H3143">
            <v>0</v>
          </cell>
          <cell r="I3143">
            <v>0</v>
          </cell>
          <cell r="J3143">
            <v>0</v>
          </cell>
          <cell r="K3143">
            <v>4267777.3099999996</v>
          </cell>
        </row>
        <row r="3144">
          <cell r="B3144">
            <v>201816</v>
          </cell>
          <cell r="C3144" t="str">
            <v>Save Com Oth World 816                                      201816</v>
          </cell>
          <cell r="D3144">
            <v>30985525.48</v>
          </cell>
          <cell r="E3144">
            <v>30985525.48</v>
          </cell>
          <cell r="F3144">
            <v>0</v>
          </cell>
          <cell r="G3144">
            <v>0</v>
          </cell>
          <cell r="H3144">
            <v>0</v>
          </cell>
          <cell r="I3144">
            <v>0</v>
          </cell>
          <cell r="J3144">
            <v>0</v>
          </cell>
          <cell r="K3144">
            <v>30985525.48</v>
          </cell>
        </row>
        <row r="3145">
          <cell r="B3145">
            <v>201857</v>
          </cell>
          <cell r="C3145" t="str">
            <v>Mm Gov Oth World                                            201857</v>
          </cell>
          <cell r="D3145">
            <v>72946.44</v>
          </cell>
          <cell r="E3145">
            <v>72946.44</v>
          </cell>
          <cell r="F3145">
            <v>0</v>
          </cell>
          <cell r="G3145">
            <v>0</v>
          </cell>
          <cell r="H3145">
            <v>0</v>
          </cell>
          <cell r="I3145">
            <v>0</v>
          </cell>
          <cell r="J3145">
            <v>0</v>
          </cell>
          <cell r="K3145">
            <v>72946.44</v>
          </cell>
        </row>
        <row r="3146">
          <cell r="B3146">
            <v>201920</v>
          </cell>
          <cell r="C3146" t="str">
            <v>Internal Mm Accounts Us                                     201920</v>
          </cell>
          <cell r="D3146">
            <v>1343056404.5999999</v>
          </cell>
          <cell r="E3146">
            <v>1343056404.5999999</v>
          </cell>
          <cell r="F3146">
            <v>0</v>
          </cell>
          <cell r="G3146">
            <v>0</v>
          </cell>
          <cell r="H3146">
            <v>0</v>
          </cell>
          <cell r="I3146">
            <v>0</v>
          </cell>
          <cell r="J3146">
            <v>0</v>
          </cell>
          <cell r="K3146">
            <v>1343056404.5999999</v>
          </cell>
        </row>
        <row r="3147">
          <cell r="B3147">
            <v>206225</v>
          </cell>
          <cell r="C3147" t="str">
            <v>Internal Corp Mone                                          206225</v>
          </cell>
          <cell r="D3147">
            <v>-1037152595.88</v>
          </cell>
          <cell r="E3147">
            <v>-1343332760.1599998</v>
          </cell>
          <cell r="F3147">
            <v>0</v>
          </cell>
          <cell r="G3147">
            <v>0</v>
          </cell>
          <cell r="H3147">
            <v>0</v>
          </cell>
          <cell r="I3147">
            <v>0</v>
          </cell>
          <cell r="J3147">
            <v>0</v>
          </cell>
          <cell r="K3147">
            <v>-1343332760.1599998</v>
          </cell>
        </row>
        <row r="3148">
          <cell r="B3148">
            <v>216192</v>
          </cell>
          <cell r="C3148" t="str">
            <v>Closed Od Commercial Mm                                     216192</v>
          </cell>
          <cell r="D3148">
            <v>0</v>
          </cell>
          <cell r="E3148">
            <v>0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</row>
        <row r="3149">
          <cell r="B3149" t="str">
            <v>R_C13a2_b</v>
          </cell>
          <cell r="C3149" t="str">
            <v>Ib - Savings &amp; Mm                                           R_C13a2_b</v>
          </cell>
          <cell r="D3149">
            <v>23538326145.409996</v>
          </cell>
          <cell r="E3149">
            <v>23232145981.129997</v>
          </cell>
          <cell r="F3149">
            <v>0</v>
          </cell>
          <cell r="G3149">
            <v>0</v>
          </cell>
          <cell r="H3149">
            <v>0</v>
          </cell>
          <cell r="I3149">
            <v>0</v>
          </cell>
          <cell r="J3149">
            <v>0</v>
          </cell>
          <cell r="K3149">
            <v>23232145981.129997</v>
          </cell>
        </row>
        <row r="3150">
          <cell r="B3150">
            <v>202953</v>
          </cell>
          <cell r="C3150" t="str">
            <v>Reclass Now Other Fin Spain                                 202953</v>
          </cell>
          <cell r="D3150">
            <v>0</v>
          </cell>
          <cell r="E3150">
            <v>0</v>
          </cell>
          <cell r="F3150">
            <v>0</v>
          </cell>
          <cell r="G3150">
            <v>0</v>
          </cell>
          <cell r="H3150">
            <v>0</v>
          </cell>
          <cell r="I3150">
            <v>0</v>
          </cell>
          <cell r="J3150">
            <v>0</v>
          </cell>
          <cell r="K3150">
            <v>0</v>
          </cell>
        </row>
        <row r="3151">
          <cell r="B3151">
            <v>202963</v>
          </cell>
          <cell r="C3151" t="str">
            <v>Reclass Now Other Fin Usa                                   202963</v>
          </cell>
          <cell r="D3151">
            <v>0</v>
          </cell>
          <cell r="E3151">
            <v>0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</row>
        <row r="3152">
          <cell r="B3152">
            <v>202973</v>
          </cell>
          <cell r="C3152" t="str">
            <v>Reclass Now Other Fin Oth World                             202973</v>
          </cell>
          <cell r="D3152">
            <v>0</v>
          </cell>
          <cell r="E3152">
            <v>0</v>
          </cell>
          <cell r="F3152">
            <v>0</v>
          </cell>
          <cell r="G3152">
            <v>0</v>
          </cell>
          <cell r="H3152">
            <v>0</v>
          </cell>
          <cell r="I3152">
            <v>0</v>
          </cell>
          <cell r="J3152">
            <v>0</v>
          </cell>
          <cell r="K3152">
            <v>0</v>
          </cell>
        </row>
        <row r="3153">
          <cell r="B3153">
            <v>202204</v>
          </cell>
          <cell r="C3153" t="str">
            <v>Reclass Mma Now Fin Sp204                                   202204</v>
          </cell>
          <cell r="D3153">
            <v>0</v>
          </cell>
          <cell r="E3153">
            <v>0</v>
          </cell>
          <cell r="F3153">
            <v>0</v>
          </cell>
          <cell r="G3153">
            <v>0</v>
          </cell>
          <cell r="H3153">
            <v>0</v>
          </cell>
          <cell r="I3153">
            <v>0</v>
          </cell>
          <cell r="J3153">
            <v>0</v>
          </cell>
          <cell r="K3153">
            <v>0</v>
          </cell>
        </row>
        <row r="3154">
          <cell r="B3154">
            <v>202310</v>
          </cell>
          <cell r="C3154" t="str">
            <v>Reclass Mma Now Gov Us310                                   202310</v>
          </cell>
          <cell r="D3154">
            <v>3121807441.3400002</v>
          </cell>
          <cell r="E3154">
            <v>3121807441.3400002</v>
          </cell>
          <cell r="F3154">
            <v>0</v>
          </cell>
          <cell r="G3154">
            <v>0</v>
          </cell>
          <cell r="H3154">
            <v>0</v>
          </cell>
          <cell r="I3154">
            <v>0</v>
          </cell>
          <cell r="J3154">
            <v>0</v>
          </cell>
          <cell r="K3154">
            <v>3121807441.3400002</v>
          </cell>
        </row>
        <row r="3155">
          <cell r="B3155">
            <v>202404</v>
          </cell>
          <cell r="C3155" t="str">
            <v>Reclass Mma Now Fi Usa404                                   202404</v>
          </cell>
          <cell r="D3155">
            <v>1429055.35</v>
          </cell>
          <cell r="E3155">
            <v>1429055.35</v>
          </cell>
          <cell r="F3155">
            <v>0</v>
          </cell>
          <cell r="G3155">
            <v>0</v>
          </cell>
          <cell r="H3155">
            <v>0</v>
          </cell>
          <cell r="I3155">
            <v>0</v>
          </cell>
          <cell r="J3155">
            <v>0</v>
          </cell>
          <cell r="K3155">
            <v>1429055.35</v>
          </cell>
        </row>
        <row r="3156">
          <cell r="B3156">
            <v>202503</v>
          </cell>
          <cell r="C3156" t="str">
            <v>Reclas Mma Now Retl Us503                                   202503</v>
          </cell>
          <cell r="D3156">
            <v>3295981473.8699999</v>
          </cell>
          <cell r="E3156">
            <v>3295981473.8699999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3295981473.8699999</v>
          </cell>
        </row>
        <row r="3157">
          <cell r="B3157">
            <v>202504</v>
          </cell>
          <cell r="C3157" t="str">
            <v>Reclass Mma Now Com Us504                                   202504</v>
          </cell>
          <cell r="D3157">
            <v>580731956.54999995</v>
          </cell>
          <cell r="E3157">
            <v>580731956.54999995</v>
          </cell>
          <cell r="F3157">
            <v>0</v>
          </cell>
          <cell r="G3157">
            <v>0</v>
          </cell>
          <cell r="H3157">
            <v>0</v>
          </cell>
          <cell r="I3157">
            <v>0</v>
          </cell>
          <cell r="J3157">
            <v>0</v>
          </cell>
          <cell r="K3157">
            <v>580731956.54999995</v>
          </cell>
        </row>
        <row r="3158">
          <cell r="B3158">
            <v>202604</v>
          </cell>
          <cell r="C3158" t="str">
            <v>Reclass Mma Now Fin Ow604                                   202604</v>
          </cell>
          <cell r="D3158">
            <v>0</v>
          </cell>
          <cell r="E3158">
            <v>0</v>
          </cell>
          <cell r="F3158">
            <v>0</v>
          </cell>
          <cell r="G3158">
            <v>0</v>
          </cell>
          <cell r="H3158">
            <v>0</v>
          </cell>
          <cell r="I3158">
            <v>0</v>
          </cell>
          <cell r="J3158">
            <v>0</v>
          </cell>
          <cell r="K3158">
            <v>0</v>
          </cell>
        </row>
        <row r="3159">
          <cell r="B3159">
            <v>202703</v>
          </cell>
          <cell r="C3159" t="str">
            <v>Recl Mma Now Retail Sp703                                   202703</v>
          </cell>
          <cell r="D3159">
            <v>1475248.33</v>
          </cell>
          <cell r="E3159">
            <v>1475248.33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1475248.33</v>
          </cell>
        </row>
        <row r="3160">
          <cell r="B3160">
            <v>202704</v>
          </cell>
          <cell r="C3160" t="str">
            <v>Reclass Mma Now Com Sp704                                   202704</v>
          </cell>
          <cell r="D3160">
            <v>0</v>
          </cell>
          <cell r="E3160">
            <v>0</v>
          </cell>
          <cell r="F3160">
            <v>0</v>
          </cell>
          <cell r="G3160">
            <v>0</v>
          </cell>
          <cell r="H3160">
            <v>0</v>
          </cell>
          <cell r="I3160">
            <v>0</v>
          </cell>
          <cell r="J3160">
            <v>0</v>
          </cell>
          <cell r="K3160">
            <v>0</v>
          </cell>
        </row>
        <row r="3161">
          <cell r="B3161">
            <v>202803</v>
          </cell>
          <cell r="C3161" t="str">
            <v>Recl Mma Now Retail Ow803                                   202803</v>
          </cell>
          <cell r="D3161">
            <v>11898143.470000001</v>
          </cell>
          <cell r="E3161">
            <v>11898143.470000001</v>
          </cell>
          <cell r="F3161">
            <v>0</v>
          </cell>
          <cell r="G3161">
            <v>0</v>
          </cell>
          <cell r="H3161">
            <v>0</v>
          </cell>
          <cell r="I3161">
            <v>0</v>
          </cell>
          <cell r="J3161">
            <v>0</v>
          </cell>
          <cell r="K3161">
            <v>11898143.470000001</v>
          </cell>
        </row>
        <row r="3162">
          <cell r="B3162">
            <v>202804</v>
          </cell>
          <cell r="C3162" t="str">
            <v>Reclass Mma Now Com Ow804                                   202804</v>
          </cell>
          <cell r="D3162">
            <v>293972.57</v>
          </cell>
          <cell r="E3162">
            <v>293972.57</v>
          </cell>
          <cell r="F3162">
            <v>0</v>
          </cell>
          <cell r="G3162">
            <v>0</v>
          </cell>
          <cell r="H3162">
            <v>0</v>
          </cell>
          <cell r="I3162">
            <v>0</v>
          </cell>
          <cell r="J3162">
            <v>0</v>
          </cell>
          <cell r="K3162">
            <v>293972.57</v>
          </cell>
        </row>
        <row r="3163">
          <cell r="B3163">
            <v>202920</v>
          </cell>
          <cell r="C3163" t="str">
            <v>Reclass Internal Mm Mma                                     202920</v>
          </cell>
          <cell r="D3163">
            <v>0</v>
          </cell>
          <cell r="E3163">
            <v>0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</row>
        <row r="3164">
          <cell r="B3164">
            <v>203308</v>
          </cell>
          <cell r="C3164" t="str">
            <v>Reclass Mma Gov Other World Mma                             203308</v>
          </cell>
          <cell r="D3164">
            <v>0</v>
          </cell>
          <cell r="E3164">
            <v>0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</row>
        <row r="3165">
          <cell r="B3165">
            <v>203854</v>
          </cell>
          <cell r="C3165" t="str">
            <v>Reclass Int Ck Gov Other World Mma                          203854</v>
          </cell>
          <cell r="D3165">
            <v>0</v>
          </cell>
          <cell r="E3165">
            <v>0</v>
          </cell>
          <cell r="F3165">
            <v>0</v>
          </cell>
          <cell r="G3165">
            <v>0</v>
          </cell>
          <cell r="H3165">
            <v>0</v>
          </cell>
          <cell r="I3165">
            <v>0</v>
          </cell>
          <cell r="J3165">
            <v>0</v>
          </cell>
          <cell r="K3165">
            <v>0</v>
          </cell>
        </row>
        <row r="3166">
          <cell r="B3166">
            <v>203857</v>
          </cell>
          <cell r="C3166" t="str">
            <v>Reclass Mma Gov Other World Mma                             203857</v>
          </cell>
          <cell r="D3166">
            <v>0</v>
          </cell>
          <cell r="E3166">
            <v>0</v>
          </cell>
          <cell r="F3166">
            <v>0</v>
          </cell>
          <cell r="G3166">
            <v>0</v>
          </cell>
          <cell r="H3166">
            <v>0</v>
          </cell>
          <cell r="I3166">
            <v>0</v>
          </cell>
          <cell r="J3166">
            <v>0</v>
          </cell>
          <cell r="K3166">
            <v>0</v>
          </cell>
        </row>
        <row r="3167">
          <cell r="B3167" t="str">
            <v>R_C13a2_c</v>
          </cell>
          <cell r="C3167" t="str">
            <v>Ib - Savings &amp; Mm - Sweeps                                  R_C13a2_c</v>
          </cell>
          <cell r="D3167">
            <v>7013617291.4799995</v>
          </cell>
          <cell r="E3167">
            <v>7013617291.4799995</v>
          </cell>
          <cell r="F3167">
            <v>0</v>
          </cell>
          <cell r="G3167">
            <v>0</v>
          </cell>
          <cell r="H3167">
            <v>0</v>
          </cell>
          <cell r="I3167">
            <v>0</v>
          </cell>
          <cell r="J3167">
            <v>0</v>
          </cell>
          <cell r="K3167">
            <v>7013617291.4799995</v>
          </cell>
        </row>
        <row r="3168">
          <cell r="B3168">
            <v>201950</v>
          </cell>
          <cell r="C3168" t="str">
            <v>Cd'S Other Fin Spain                                        201950</v>
          </cell>
          <cell r="D3168">
            <v>0</v>
          </cell>
          <cell r="E3168">
            <v>0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</row>
        <row r="3169">
          <cell r="B3169">
            <v>202950</v>
          </cell>
          <cell r="C3169" t="str">
            <v>Matured Cd'S Other Fin Spain                                202950</v>
          </cell>
          <cell r="D3169">
            <v>0</v>
          </cell>
          <cell r="E3169">
            <v>0</v>
          </cell>
          <cell r="F3169">
            <v>0</v>
          </cell>
          <cell r="G3169">
            <v>0</v>
          </cell>
          <cell r="H3169">
            <v>0</v>
          </cell>
          <cell r="I3169">
            <v>0</v>
          </cell>
          <cell r="J3169">
            <v>0</v>
          </cell>
          <cell r="K3169">
            <v>0</v>
          </cell>
        </row>
        <row r="3170">
          <cell r="B3170">
            <v>201960</v>
          </cell>
          <cell r="C3170" t="str">
            <v>Cd'S Other Fin Usa                                          201960</v>
          </cell>
          <cell r="D3170">
            <v>0</v>
          </cell>
          <cell r="E3170">
            <v>0</v>
          </cell>
          <cell r="F3170">
            <v>0</v>
          </cell>
          <cell r="G3170">
            <v>0</v>
          </cell>
          <cell r="H3170">
            <v>0</v>
          </cell>
          <cell r="I3170">
            <v>0</v>
          </cell>
          <cell r="J3170">
            <v>0</v>
          </cell>
          <cell r="K3170">
            <v>0</v>
          </cell>
        </row>
        <row r="3171">
          <cell r="B3171">
            <v>202960</v>
          </cell>
          <cell r="C3171" t="str">
            <v>Matured Cd'S Other Fin Usa                                  202960</v>
          </cell>
          <cell r="D3171">
            <v>0</v>
          </cell>
          <cell r="E3171">
            <v>0</v>
          </cell>
          <cell r="F3171">
            <v>0</v>
          </cell>
          <cell r="G3171">
            <v>0</v>
          </cell>
          <cell r="H3171">
            <v>0</v>
          </cell>
          <cell r="I3171">
            <v>0</v>
          </cell>
          <cell r="J3171">
            <v>0</v>
          </cell>
          <cell r="K3171">
            <v>0</v>
          </cell>
        </row>
        <row r="3172">
          <cell r="B3172">
            <v>201970</v>
          </cell>
          <cell r="C3172" t="str">
            <v>Cd'S Other Fin Oth World                                    201970</v>
          </cell>
          <cell r="D3172">
            <v>0</v>
          </cell>
          <cell r="E3172">
            <v>0</v>
          </cell>
          <cell r="F3172">
            <v>0</v>
          </cell>
          <cell r="G3172">
            <v>0</v>
          </cell>
          <cell r="H3172">
            <v>0</v>
          </cell>
          <cell r="I3172">
            <v>0</v>
          </cell>
          <cell r="J3172">
            <v>0</v>
          </cell>
          <cell r="K3172">
            <v>0</v>
          </cell>
        </row>
        <row r="3173">
          <cell r="B3173">
            <v>202970</v>
          </cell>
          <cell r="C3173" t="str">
            <v>Maturedcd'S Other Fin Oth World                             202970</v>
          </cell>
          <cell r="D3173">
            <v>0</v>
          </cell>
          <cell r="E3173">
            <v>0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</row>
        <row r="3174">
          <cell r="B3174">
            <v>200031</v>
          </cell>
          <cell r="C3174" t="str">
            <v>Closed 18 Mo Jumbo Cd-Ne0                                   200031</v>
          </cell>
          <cell r="D3174">
            <v>0</v>
          </cell>
          <cell r="E3174">
            <v>0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</row>
        <row r="3175">
          <cell r="B3175">
            <v>200120</v>
          </cell>
          <cell r="C3175" t="str">
            <v>Step Down Deposits                                          200120</v>
          </cell>
          <cell r="D3175">
            <v>0</v>
          </cell>
          <cell r="E3175">
            <v>0</v>
          </cell>
          <cell r="F3175">
            <v>0</v>
          </cell>
          <cell r="G3175">
            <v>0</v>
          </cell>
          <cell r="H3175">
            <v>0</v>
          </cell>
          <cell r="I3175">
            <v>0</v>
          </cell>
          <cell r="J3175">
            <v>0</v>
          </cell>
          <cell r="K3175">
            <v>0</v>
          </cell>
        </row>
        <row r="3176">
          <cell r="B3176">
            <v>200240</v>
          </cell>
          <cell r="C3176" t="str">
            <v>Nan 1-3 Month Cd (40)                                       200240</v>
          </cell>
          <cell r="D3176">
            <v>0</v>
          </cell>
          <cell r="E3176">
            <v>0</v>
          </cell>
          <cell r="F3176">
            <v>0</v>
          </cell>
          <cell r="G3176">
            <v>0</v>
          </cell>
          <cell r="H3176">
            <v>0</v>
          </cell>
          <cell r="I3176">
            <v>0</v>
          </cell>
          <cell r="J3176">
            <v>0</v>
          </cell>
          <cell r="K3176">
            <v>0</v>
          </cell>
        </row>
        <row r="3177">
          <cell r="B3177">
            <v>200241</v>
          </cell>
          <cell r="C3177" t="str">
            <v>Nan 3 Month Cd (41)                                         200241</v>
          </cell>
          <cell r="D3177">
            <v>0</v>
          </cell>
          <cell r="E3177">
            <v>0</v>
          </cell>
          <cell r="F3177">
            <v>0</v>
          </cell>
          <cell r="G3177">
            <v>0</v>
          </cell>
          <cell r="H3177">
            <v>0</v>
          </cell>
          <cell r="I3177">
            <v>0</v>
          </cell>
          <cell r="J3177">
            <v>0</v>
          </cell>
          <cell r="K3177">
            <v>0</v>
          </cell>
        </row>
        <row r="3178">
          <cell r="B3178">
            <v>200243</v>
          </cell>
          <cell r="C3178" t="str">
            <v>Nan 6 Month Cd (43)                                         200243</v>
          </cell>
          <cell r="D3178">
            <v>0</v>
          </cell>
          <cell r="E3178">
            <v>0</v>
          </cell>
          <cell r="F3178">
            <v>0</v>
          </cell>
          <cell r="G3178">
            <v>0</v>
          </cell>
          <cell r="H3178">
            <v>0</v>
          </cell>
          <cell r="I3178">
            <v>0</v>
          </cell>
          <cell r="J3178">
            <v>0</v>
          </cell>
          <cell r="K3178">
            <v>0</v>
          </cell>
        </row>
        <row r="3179">
          <cell r="B3179">
            <v>200244</v>
          </cell>
          <cell r="C3179" t="str">
            <v>Nan 9 Month Fixed Cd (44)                                   200244</v>
          </cell>
          <cell r="D3179">
            <v>0</v>
          </cell>
          <cell r="E3179">
            <v>0</v>
          </cell>
          <cell r="F3179">
            <v>0</v>
          </cell>
          <cell r="G3179">
            <v>0</v>
          </cell>
          <cell r="H3179">
            <v>0</v>
          </cell>
          <cell r="I3179">
            <v>0</v>
          </cell>
          <cell r="J3179">
            <v>0</v>
          </cell>
          <cell r="K3179">
            <v>0</v>
          </cell>
        </row>
        <row r="3180">
          <cell r="B3180">
            <v>200245</v>
          </cell>
          <cell r="C3180" t="str">
            <v>Nan 12 Month Cd (45)                                        200245</v>
          </cell>
          <cell r="D3180">
            <v>0</v>
          </cell>
          <cell r="E3180">
            <v>0</v>
          </cell>
          <cell r="F3180">
            <v>0</v>
          </cell>
          <cell r="G3180">
            <v>0</v>
          </cell>
          <cell r="H3180">
            <v>0</v>
          </cell>
          <cell r="I3180">
            <v>0</v>
          </cell>
          <cell r="J3180">
            <v>0</v>
          </cell>
          <cell r="K3180">
            <v>0</v>
          </cell>
        </row>
        <row r="3181">
          <cell r="B3181">
            <v>200246</v>
          </cell>
          <cell r="C3181" t="str">
            <v>18 Month Cd (46)                                            200246</v>
          </cell>
          <cell r="D3181">
            <v>0</v>
          </cell>
          <cell r="E3181">
            <v>0</v>
          </cell>
          <cell r="F3181">
            <v>0</v>
          </cell>
          <cell r="G3181">
            <v>0</v>
          </cell>
          <cell r="H3181">
            <v>0</v>
          </cell>
          <cell r="I3181">
            <v>0</v>
          </cell>
          <cell r="J3181">
            <v>0</v>
          </cell>
          <cell r="K3181">
            <v>0</v>
          </cell>
        </row>
        <row r="3182">
          <cell r="B3182">
            <v>200247</v>
          </cell>
          <cell r="C3182" t="str">
            <v>Nan 24 Month Cd (47)                                        200247</v>
          </cell>
          <cell r="D3182">
            <v>0</v>
          </cell>
          <cell r="E3182">
            <v>0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</row>
        <row r="3183">
          <cell r="B3183">
            <v>200248</v>
          </cell>
          <cell r="C3183" t="str">
            <v>Nan Step Up Cd (48)                                         200248</v>
          </cell>
          <cell r="D3183">
            <v>0</v>
          </cell>
          <cell r="E3183">
            <v>0</v>
          </cell>
          <cell r="F3183">
            <v>0</v>
          </cell>
          <cell r="G3183">
            <v>0</v>
          </cell>
          <cell r="H3183">
            <v>0</v>
          </cell>
          <cell r="I3183">
            <v>0</v>
          </cell>
          <cell r="J3183">
            <v>0</v>
          </cell>
          <cell r="K3183">
            <v>0</v>
          </cell>
        </row>
        <row r="3184">
          <cell r="B3184">
            <v>200249</v>
          </cell>
          <cell r="C3184" t="str">
            <v>Nan 36 Month Cd (49)                                        200249</v>
          </cell>
          <cell r="D3184">
            <v>0</v>
          </cell>
          <cell r="E3184">
            <v>0</v>
          </cell>
          <cell r="F3184">
            <v>0</v>
          </cell>
          <cell r="G3184">
            <v>0</v>
          </cell>
          <cell r="H3184">
            <v>0</v>
          </cell>
          <cell r="I3184">
            <v>0</v>
          </cell>
          <cell r="J3184">
            <v>0</v>
          </cell>
          <cell r="K3184">
            <v>0</v>
          </cell>
        </row>
        <row r="3185">
          <cell r="B3185">
            <v>200250</v>
          </cell>
          <cell r="C3185" t="str">
            <v>Nan 60 Month Cd (50)                                        200250</v>
          </cell>
          <cell r="D3185">
            <v>0</v>
          </cell>
          <cell r="E3185">
            <v>0</v>
          </cell>
          <cell r="F3185">
            <v>0</v>
          </cell>
          <cell r="G3185">
            <v>0</v>
          </cell>
          <cell r="H3185">
            <v>0</v>
          </cell>
          <cell r="I3185">
            <v>0</v>
          </cell>
          <cell r="J3185">
            <v>0</v>
          </cell>
          <cell r="K3185">
            <v>0</v>
          </cell>
        </row>
        <row r="3186">
          <cell r="B3186">
            <v>200261</v>
          </cell>
          <cell r="C3186" t="str">
            <v>Nan 9 Mo Ira Fixed (61)                                     200261</v>
          </cell>
          <cell r="D3186">
            <v>0</v>
          </cell>
          <cell r="E3186">
            <v>0</v>
          </cell>
          <cell r="F3186">
            <v>0</v>
          </cell>
          <cell r="G3186">
            <v>0</v>
          </cell>
          <cell r="H3186">
            <v>0</v>
          </cell>
          <cell r="I3186">
            <v>0</v>
          </cell>
          <cell r="J3186">
            <v>0</v>
          </cell>
          <cell r="K3186">
            <v>0</v>
          </cell>
        </row>
        <row r="3187">
          <cell r="B3187">
            <v>200262</v>
          </cell>
          <cell r="C3187" t="str">
            <v>Nan 12 Mo Ira Fixed (62)                                    200262</v>
          </cell>
          <cell r="D3187">
            <v>0</v>
          </cell>
          <cell r="E3187">
            <v>0</v>
          </cell>
          <cell r="F3187">
            <v>0</v>
          </cell>
          <cell r="G3187">
            <v>0</v>
          </cell>
          <cell r="H3187">
            <v>0</v>
          </cell>
          <cell r="I3187">
            <v>0</v>
          </cell>
          <cell r="J3187">
            <v>0</v>
          </cell>
          <cell r="K3187">
            <v>0</v>
          </cell>
        </row>
        <row r="3188">
          <cell r="B3188">
            <v>200263</v>
          </cell>
          <cell r="C3188" t="str">
            <v>Nan 18 Mo Ira Cd                                            200263</v>
          </cell>
          <cell r="D3188">
            <v>0</v>
          </cell>
          <cell r="E3188">
            <v>0</v>
          </cell>
          <cell r="F3188">
            <v>0</v>
          </cell>
          <cell r="G3188">
            <v>0</v>
          </cell>
          <cell r="H3188">
            <v>0</v>
          </cell>
          <cell r="I3188">
            <v>0</v>
          </cell>
          <cell r="J3188">
            <v>0</v>
          </cell>
          <cell r="K3188">
            <v>0</v>
          </cell>
        </row>
        <row r="3189">
          <cell r="B3189">
            <v>200264</v>
          </cell>
          <cell r="C3189" t="str">
            <v>Nan 24 Mo Ira Fixed (64)                                    200264</v>
          </cell>
          <cell r="D3189">
            <v>0</v>
          </cell>
          <cell r="E3189">
            <v>0</v>
          </cell>
          <cell r="F3189">
            <v>0</v>
          </cell>
          <cell r="G3189">
            <v>0</v>
          </cell>
          <cell r="H3189">
            <v>0</v>
          </cell>
          <cell r="I3189">
            <v>0</v>
          </cell>
          <cell r="J3189">
            <v>0</v>
          </cell>
          <cell r="K3189">
            <v>0</v>
          </cell>
        </row>
        <row r="3190">
          <cell r="B3190">
            <v>200265</v>
          </cell>
          <cell r="C3190" t="str">
            <v>Nan 60 Mo Ira Fixed (65)                                    200265</v>
          </cell>
          <cell r="D3190">
            <v>0</v>
          </cell>
          <cell r="E3190">
            <v>0</v>
          </cell>
          <cell r="F3190">
            <v>0</v>
          </cell>
          <cell r="G3190">
            <v>0</v>
          </cell>
          <cell r="H3190">
            <v>0</v>
          </cell>
          <cell r="I3190">
            <v>0</v>
          </cell>
          <cell r="J3190">
            <v>0</v>
          </cell>
          <cell r="K3190">
            <v>0</v>
          </cell>
        </row>
        <row r="3191">
          <cell r="B3191">
            <v>200266</v>
          </cell>
          <cell r="C3191" t="str">
            <v>Nan 36 Mo Ira Fixed (66)                                    200266</v>
          </cell>
          <cell r="D3191">
            <v>0</v>
          </cell>
          <cell r="E3191">
            <v>0</v>
          </cell>
          <cell r="F3191">
            <v>0</v>
          </cell>
          <cell r="G3191">
            <v>0</v>
          </cell>
          <cell r="H3191">
            <v>0</v>
          </cell>
          <cell r="I3191">
            <v>0</v>
          </cell>
          <cell r="J3191">
            <v>0</v>
          </cell>
          <cell r="K3191">
            <v>0</v>
          </cell>
        </row>
        <row r="3192">
          <cell r="B3192">
            <v>200580</v>
          </cell>
          <cell r="C3192" t="str">
            <v>Save/Invest Cd Discount                                     200580</v>
          </cell>
          <cell r="D3192">
            <v>0</v>
          </cell>
          <cell r="E3192">
            <v>0</v>
          </cell>
          <cell r="F3192">
            <v>0</v>
          </cell>
          <cell r="G3192">
            <v>0</v>
          </cell>
          <cell r="H3192">
            <v>0</v>
          </cell>
          <cell r="I3192">
            <v>0</v>
          </cell>
          <cell r="J3192">
            <v>0</v>
          </cell>
          <cell r="K3192">
            <v>0</v>
          </cell>
        </row>
        <row r="3193">
          <cell r="B3193">
            <v>200585</v>
          </cell>
          <cell r="C3193" t="str">
            <v>Invest Cd- S2 Discount                                      200585</v>
          </cell>
          <cell r="D3193">
            <v>-3906545.38</v>
          </cell>
          <cell r="E3193">
            <v>-3906545.38</v>
          </cell>
          <cell r="F3193">
            <v>0</v>
          </cell>
          <cell r="G3193">
            <v>0</v>
          </cell>
          <cell r="H3193">
            <v>0</v>
          </cell>
          <cell r="I3193">
            <v>0</v>
          </cell>
          <cell r="J3193">
            <v>0</v>
          </cell>
          <cell r="K3193">
            <v>-3906545.38</v>
          </cell>
        </row>
        <row r="3194">
          <cell r="B3194">
            <v>200586</v>
          </cell>
          <cell r="C3194" t="str">
            <v>Invest Cd- S2 Def Broker                                    200586</v>
          </cell>
          <cell r="D3194">
            <v>-38508.51</v>
          </cell>
          <cell r="E3194">
            <v>-38508.51</v>
          </cell>
          <cell r="F3194">
            <v>0</v>
          </cell>
          <cell r="G3194">
            <v>0</v>
          </cell>
          <cell r="H3194">
            <v>0</v>
          </cell>
          <cell r="I3194">
            <v>0</v>
          </cell>
          <cell r="J3194">
            <v>0</v>
          </cell>
          <cell r="K3194">
            <v>-38508.51</v>
          </cell>
        </row>
        <row r="3195">
          <cell r="B3195">
            <v>200587</v>
          </cell>
          <cell r="C3195" t="str">
            <v>Invest Cd- S2 Def San Fee (Ico)                             200587</v>
          </cell>
          <cell r="D3195">
            <v>-1136575.44</v>
          </cell>
          <cell r="E3195">
            <v>-1136575.44</v>
          </cell>
          <cell r="F3195">
            <v>0</v>
          </cell>
          <cell r="G3195">
            <v>0</v>
          </cell>
          <cell r="H3195">
            <v>0</v>
          </cell>
          <cell r="I3195">
            <v>0</v>
          </cell>
          <cell r="J3195">
            <v>0</v>
          </cell>
          <cell r="K3195">
            <v>-1136575.44</v>
          </cell>
        </row>
        <row r="3196">
          <cell r="B3196">
            <v>200610</v>
          </cell>
          <cell r="C3196" t="str">
            <v>Broker Cd'S                                                 200610</v>
          </cell>
          <cell r="D3196">
            <v>973060000</v>
          </cell>
          <cell r="E3196">
            <v>973060000</v>
          </cell>
          <cell r="F3196">
            <v>0</v>
          </cell>
          <cell r="G3196">
            <v>0</v>
          </cell>
          <cell r="H3196">
            <v>0</v>
          </cell>
          <cell r="I3196">
            <v>0</v>
          </cell>
          <cell r="J3196">
            <v>0</v>
          </cell>
          <cell r="K3196">
            <v>973060000</v>
          </cell>
        </row>
        <row r="3197">
          <cell r="B3197">
            <v>200615</v>
          </cell>
          <cell r="C3197" t="str">
            <v>Sovbroker Cd Act/365 Prin                                   200615</v>
          </cell>
          <cell r="D3197">
            <v>0</v>
          </cell>
          <cell r="E3197">
            <v>0</v>
          </cell>
          <cell r="F3197">
            <v>0</v>
          </cell>
          <cell r="G3197">
            <v>0</v>
          </cell>
          <cell r="H3197">
            <v>0</v>
          </cell>
          <cell r="I3197">
            <v>0</v>
          </cell>
          <cell r="J3197">
            <v>0</v>
          </cell>
          <cell r="K3197">
            <v>0</v>
          </cell>
        </row>
        <row r="3198">
          <cell r="B3198">
            <v>200616</v>
          </cell>
          <cell r="C3198" t="str">
            <v>Sovbroker Cd Act/365 Disc                                   200616</v>
          </cell>
          <cell r="D3198">
            <v>0</v>
          </cell>
          <cell r="E3198">
            <v>0</v>
          </cell>
          <cell r="F3198">
            <v>0</v>
          </cell>
          <cell r="G3198">
            <v>0</v>
          </cell>
          <cell r="H3198">
            <v>0</v>
          </cell>
          <cell r="I3198">
            <v>0</v>
          </cell>
          <cell r="J3198">
            <v>0</v>
          </cell>
          <cell r="K3198">
            <v>0</v>
          </cell>
        </row>
        <row r="3199">
          <cell r="B3199">
            <v>200620</v>
          </cell>
          <cell r="C3199" t="str">
            <v>Discount Broker Cd                                          200620</v>
          </cell>
          <cell r="D3199">
            <v>-1007811.93</v>
          </cell>
          <cell r="E3199">
            <v>-1007811.93</v>
          </cell>
          <cell r="F3199">
            <v>0</v>
          </cell>
          <cell r="G3199">
            <v>0</v>
          </cell>
          <cell r="H3199">
            <v>0</v>
          </cell>
          <cell r="I3199">
            <v>0</v>
          </cell>
          <cell r="J3199">
            <v>0</v>
          </cell>
          <cell r="K3199">
            <v>-1007811.93</v>
          </cell>
        </row>
        <row r="3200">
          <cell r="B3200">
            <v>200671</v>
          </cell>
          <cell r="C3200" t="str">
            <v>3 Months Nan Comm Cd (71)                                   200671</v>
          </cell>
          <cell r="D3200">
            <v>0</v>
          </cell>
          <cell r="E3200">
            <v>0</v>
          </cell>
          <cell r="F3200">
            <v>0</v>
          </cell>
          <cell r="G3200">
            <v>0</v>
          </cell>
          <cell r="H3200">
            <v>0</v>
          </cell>
          <cell r="I3200">
            <v>0</v>
          </cell>
          <cell r="J3200">
            <v>0</v>
          </cell>
          <cell r="K3200">
            <v>0</v>
          </cell>
        </row>
        <row r="3201">
          <cell r="B3201">
            <v>200674</v>
          </cell>
          <cell r="C3201" t="str">
            <v>9 Months Nan Comm Cd (74)                                   200674</v>
          </cell>
          <cell r="D3201">
            <v>0</v>
          </cell>
          <cell r="E3201">
            <v>0</v>
          </cell>
          <cell r="F3201">
            <v>0</v>
          </cell>
          <cell r="G3201">
            <v>0</v>
          </cell>
          <cell r="H3201">
            <v>0</v>
          </cell>
          <cell r="I3201">
            <v>0</v>
          </cell>
          <cell r="J3201">
            <v>0</v>
          </cell>
          <cell r="K3201">
            <v>0</v>
          </cell>
        </row>
        <row r="3202">
          <cell r="B3202">
            <v>200675</v>
          </cell>
          <cell r="C3202" t="str">
            <v>12 Months Nan Comm Cd(75)                                   200675</v>
          </cell>
          <cell r="D3202">
            <v>0</v>
          </cell>
          <cell r="E3202">
            <v>0</v>
          </cell>
          <cell r="F3202">
            <v>0</v>
          </cell>
          <cell r="G3202">
            <v>0</v>
          </cell>
          <cell r="H3202">
            <v>0</v>
          </cell>
          <cell r="I3202">
            <v>0</v>
          </cell>
          <cell r="J3202">
            <v>0</v>
          </cell>
          <cell r="K3202">
            <v>0</v>
          </cell>
        </row>
        <row r="3203">
          <cell r="B3203">
            <v>200676</v>
          </cell>
          <cell r="C3203" t="str">
            <v>18 Months Nan Comm Cd(76)                                   200676</v>
          </cell>
          <cell r="D3203">
            <v>0</v>
          </cell>
          <cell r="E3203">
            <v>0</v>
          </cell>
          <cell r="F3203">
            <v>0</v>
          </cell>
          <cell r="G3203">
            <v>0</v>
          </cell>
          <cell r="H3203">
            <v>0</v>
          </cell>
          <cell r="I3203">
            <v>0</v>
          </cell>
          <cell r="J3203">
            <v>0</v>
          </cell>
          <cell r="K3203">
            <v>0</v>
          </cell>
        </row>
        <row r="3204">
          <cell r="B3204">
            <v>200679</v>
          </cell>
          <cell r="C3204" t="str">
            <v>36 Months Nan Comm Cd(79)                                   200679</v>
          </cell>
          <cell r="D3204">
            <v>0</v>
          </cell>
          <cell r="E3204">
            <v>0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0</v>
          </cell>
          <cell r="K3204">
            <v>0</v>
          </cell>
        </row>
        <row r="3205">
          <cell r="B3205">
            <v>200680</v>
          </cell>
          <cell r="C3205" t="str">
            <v>Cm Cdars Broker Cd                                          200680</v>
          </cell>
          <cell r="D3205">
            <v>144000580.33000001</v>
          </cell>
          <cell r="E3205">
            <v>144000580.33000001</v>
          </cell>
          <cell r="F3205">
            <v>0</v>
          </cell>
          <cell r="G3205">
            <v>0</v>
          </cell>
          <cell r="H3205">
            <v>0</v>
          </cell>
          <cell r="I3205">
            <v>0</v>
          </cell>
          <cell r="J3205">
            <v>0</v>
          </cell>
          <cell r="K3205">
            <v>144000580.33000001</v>
          </cell>
        </row>
        <row r="3206">
          <cell r="B3206">
            <v>200681</v>
          </cell>
          <cell r="C3206" t="str">
            <v>Discount Cm Cdars Cd                                        200681</v>
          </cell>
          <cell r="D3206">
            <v>-65299.31</v>
          </cell>
          <cell r="E3206">
            <v>-65299.31</v>
          </cell>
          <cell r="F3206">
            <v>0</v>
          </cell>
          <cell r="G3206">
            <v>0</v>
          </cell>
          <cell r="H3206">
            <v>0</v>
          </cell>
          <cell r="I3206">
            <v>0</v>
          </cell>
          <cell r="J3206">
            <v>0</v>
          </cell>
          <cell r="K3206">
            <v>-65299.31</v>
          </cell>
        </row>
        <row r="3207">
          <cell r="B3207">
            <v>200682</v>
          </cell>
          <cell r="C3207" t="str">
            <v>Premium Cm Cdars Cd                                         200682</v>
          </cell>
          <cell r="D3207">
            <v>97284.75</v>
          </cell>
          <cell r="E3207">
            <v>97284.75</v>
          </cell>
          <cell r="F3207">
            <v>0</v>
          </cell>
          <cell r="G3207">
            <v>0</v>
          </cell>
          <cell r="H3207">
            <v>0</v>
          </cell>
          <cell r="I3207">
            <v>0</v>
          </cell>
          <cell r="J3207">
            <v>0</v>
          </cell>
          <cell r="K3207">
            <v>97284.75</v>
          </cell>
        </row>
        <row r="3208">
          <cell r="B3208">
            <v>200690</v>
          </cell>
          <cell r="C3208" t="str">
            <v>Cdars Broker Cd One Way                                     200690</v>
          </cell>
          <cell r="D3208">
            <v>99115701.040000007</v>
          </cell>
          <cell r="E3208">
            <v>99115701.040000007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99115701.040000007</v>
          </cell>
        </row>
        <row r="3209">
          <cell r="B3209">
            <v>200691</v>
          </cell>
          <cell r="C3209" t="str">
            <v>Cisc Cdars One Way                                          200691</v>
          </cell>
          <cell r="D3209">
            <v>-80766.37</v>
          </cell>
          <cell r="E3209">
            <v>-80766.37</v>
          </cell>
          <cell r="F3209">
            <v>0</v>
          </cell>
          <cell r="G3209">
            <v>0</v>
          </cell>
          <cell r="H3209">
            <v>0</v>
          </cell>
          <cell r="I3209">
            <v>0</v>
          </cell>
          <cell r="J3209">
            <v>0</v>
          </cell>
          <cell r="K3209">
            <v>-80766.37</v>
          </cell>
        </row>
        <row r="3210">
          <cell r="B3210">
            <v>200692</v>
          </cell>
          <cell r="C3210" t="str">
            <v>Premium Cdars Cd One Way                                    200692</v>
          </cell>
          <cell r="D3210">
            <v>112154.13</v>
          </cell>
          <cell r="E3210">
            <v>112154.13</v>
          </cell>
          <cell r="F3210">
            <v>0</v>
          </cell>
          <cell r="G3210">
            <v>0</v>
          </cell>
          <cell r="H3210">
            <v>0</v>
          </cell>
          <cell r="I3210">
            <v>0</v>
          </cell>
          <cell r="J3210">
            <v>0</v>
          </cell>
          <cell r="K3210">
            <v>112154.13</v>
          </cell>
        </row>
        <row r="3211">
          <cell r="B3211">
            <v>200775</v>
          </cell>
          <cell r="C3211" t="str">
            <v>Closed 12 Month Cd - Ne                                     200775</v>
          </cell>
          <cell r="D3211">
            <v>0</v>
          </cell>
          <cell r="E3211">
            <v>0</v>
          </cell>
          <cell r="F3211">
            <v>0</v>
          </cell>
          <cell r="G3211">
            <v>0</v>
          </cell>
          <cell r="H3211">
            <v>0</v>
          </cell>
          <cell r="I3211">
            <v>0</v>
          </cell>
          <cell r="J3211">
            <v>0</v>
          </cell>
          <cell r="K3211">
            <v>0</v>
          </cell>
        </row>
        <row r="3212">
          <cell r="B3212">
            <v>200880</v>
          </cell>
          <cell r="C3212" t="str">
            <v>60 Months Nan Comm Cd(80)                                   200880</v>
          </cell>
          <cell r="D3212">
            <v>0</v>
          </cell>
          <cell r="E3212">
            <v>0</v>
          </cell>
          <cell r="F3212">
            <v>0</v>
          </cell>
          <cell r="G3212">
            <v>0</v>
          </cell>
          <cell r="H3212">
            <v>0</v>
          </cell>
          <cell r="I3212">
            <v>0</v>
          </cell>
          <cell r="J3212">
            <v>0</v>
          </cell>
          <cell r="K3212">
            <v>0</v>
          </cell>
        </row>
        <row r="3213">
          <cell r="B3213">
            <v>201232</v>
          </cell>
          <cell r="C3213" t="str">
            <v>Cd'S Fin Spain 232                                          201232</v>
          </cell>
          <cell r="D3213">
            <v>0</v>
          </cell>
          <cell r="E3213">
            <v>0</v>
          </cell>
          <cell r="F3213">
            <v>0</v>
          </cell>
          <cell r="G3213">
            <v>0</v>
          </cell>
          <cell r="H3213">
            <v>0</v>
          </cell>
          <cell r="I3213">
            <v>0</v>
          </cell>
          <cell r="J3213">
            <v>0</v>
          </cell>
          <cell r="K3213">
            <v>0</v>
          </cell>
        </row>
        <row r="3214">
          <cell r="B3214">
            <v>201332</v>
          </cell>
          <cell r="C3214" t="str">
            <v>Cd'S Govern Usa 332                                         201332</v>
          </cell>
          <cell r="D3214">
            <v>1987522.59</v>
          </cell>
          <cell r="E3214">
            <v>1987522.59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0</v>
          </cell>
          <cell r="K3214">
            <v>1987522.59</v>
          </cell>
        </row>
        <row r="3215">
          <cell r="B3215">
            <v>201432</v>
          </cell>
          <cell r="C3215" t="str">
            <v>Cd'S Fin Usa 432                                            201432</v>
          </cell>
          <cell r="D3215">
            <v>8469425.4399999995</v>
          </cell>
          <cell r="E3215">
            <v>8469425.4399999995</v>
          </cell>
          <cell r="F3215">
            <v>0</v>
          </cell>
          <cell r="G3215">
            <v>0</v>
          </cell>
          <cell r="H3215">
            <v>0</v>
          </cell>
          <cell r="I3215">
            <v>0</v>
          </cell>
          <cell r="J3215">
            <v>0</v>
          </cell>
          <cell r="K3215">
            <v>8469425.4399999995</v>
          </cell>
        </row>
        <row r="3216">
          <cell r="B3216">
            <v>201531</v>
          </cell>
          <cell r="C3216" t="str">
            <v>Cd'S Retail Usa 531                                         201531</v>
          </cell>
          <cell r="D3216">
            <v>5922472823.1300001</v>
          </cell>
          <cell r="E3216">
            <v>5922472823.1300001</v>
          </cell>
          <cell r="F3216">
            <v>0</v>
          </cell>
          <cell r="G3216">
            <v>0</v>
          </cell>
          <cell r="H3216">
            <v>0</v>
          </cell>
          <cell r="I3216">
            <v>0</v>
          </cell>
          <cell r="J3216">
            <v>0</v>
          </cell>
          <cell r="K3216">
            <v>5922472823.1300001</v>
          </cell>
        </row>
        <row r="3217">
          <cell r="B3217">
            <v>201532</v>
          </cell>
          <cell r="C3217" t="str">
            <v>Cd'S Com Usa 532                                            201532</v>
          </cell>
          <cell r="D3217">
            <v>420017384.69</v>
          </cell>
          <cell r="E3217">
            <v>420017384.69</v>
          </cell>
          <cell r="F3217">
            <v>0</v>
          </cell>
          <cell r="G3217">
            <v>0</v>
          </cell>
          <cell r="H3217">
            <v>0</v>
          </cell>
          <cell r="I3217">
            <v>0</v>
          </cell>
          <cell r="J3217">
            <v>0</v>
          </cell>
          <cell r="K3217">
            <v>420017384.69</v>
          </cell>
        </row>
        <row r="3218">
          <cell r="B3218">
            <v>201632</v>
          </cell>
          <cell r="C3218" t="str">
            <v>Cd'S Fin Oth World 632                                      201632</v>
          </cell>
          <cell r="D3218">
            <v>0</v>
          </cell>
          <cell r="E3218">
            <v>0</v>
          </cell>
          <cell r="F3218">
            <v>0</v>
          </cell>
          <cell r="G3218">
            <v>0</v>
          </cell>
          <cell r="H3218">
            <v>0</v>
          </cell>
          <cell r="I3218">
            <v>0</v>
          </cell>
          <cell r="J3218">
            <v>0</v>
          </cell>
          <cell r="K3218">
            <v>0</v>
          </cell>
        </row>
        <row r="3219">
          <cell r="B3219">
            <v>201731</v>
          </cell>
          <cell r="C3219" t="str">
            <v>Cd'S Retail Spain 731                                       201731</v>
          </cell>
          <cell r="D3219">
            <v>1171532.7</v>
          </cell>
          <cell r="E3219">
            <v>1171532.7</v>
          </cell>
          <cell r="F3219">
            <v>0</v>
          </cell>
          <cell r="G3219">
            <v>0</v>
          </cell>
          <cell r="H3219">
            <v>0</v>
          </cell>
          <cell r="I3219">
            <v>0</v>
          </cell>
          <cell r="J3219">
            <v>0</v>
          </cell>
          <cell r="K3219">
            <v>1171532.7</v>
          </cell>
        </row>
        <row r="3220">
          <cell r="B3220">
            <v>201732</v>
          </cell>
          <cell r="C3220" t="str">
            <v>Cd'S Com Spain 732                                          201732</v>
          </cell>
          <cell r="D3220">
            <v>0</v>
          </cell>
          <cell r="E3220">
            <v>0</v>
          </cell>
          <cell r="F3220">
            <v>0</v>
          </cell>
          <cell r="G3220">
            <v>0</v>
          </cell>
          <cell r="H3220">
            <v>0</v>
          </cell>
          <cell r="I3220">
            <v>0</v>
          </cell>
          <cell r="J3220">
            <v>0</v>
          </cell>
          <cell r="K3220">
            <v>0</v>
          </cell>
        </row>
        <row r="3221">
          <cell r="B3221">
            <v>201831</v>
          </cell>
          <cell r="C3221" t="str">
            <v>Cd'S Retail Oth World 831                                   201831</v>
          </cell>
          <cell r="D3221">
            <v>15357800.210000001</v>
          </cell>
          <cell r="E3221">
            <v>15357800.210000001</v>
          </cell>
          <cell r="F3221">
            <v>0</v>
          </cell>
          <cell r="G3221">
            <v>0</v>
          </cell>
          <cell r="H3221">
            <v>0</v>
          </cell>
          <cell r="I3221">
            <v>0</v>
          </cell>
          <cell r="J3221">
            <v>0</v>
          </cell>
          <cell r="K3221">
            <v>15357800.210000001</v>
          </cell>
        </row>
        <row r="3222">
          <cell r="B3222">
            <v>201832</v>
          </cell>
          <cell r="C3222" t="str">
            <v>Cd'S Com Oth World 832                                      201832</v>
          </cell>
          <cell r="D3222">
            <v>7801.89</v>
          </cell>
          <cell r="E3222">
            <v>7801.89</v>
          </cell>
          <cell r="F3222">
            <v>0</v>
          </cell>
          <cell r="G3222">
            <v>0</v>
          </cell>
          <cell r="H3222">
            <v>0</v>
          </cell>
          <cell r="I3222">
            <v>0</v>
          </cell>
          <cell r="J3222">
            <v>0</v>
          </cell>
          <cell r="K3222">
            <v>7801.89</v>
          </cell>
        </row>
        <row r="3223">
          <cell r="B3223">
            <v>202232</v>
          </cell>
          <cell r="C3223" t="str">
            <v>Matured Cd'S Fin Spain232                                   202232</v>
          </cell>
          <cell r="D3223">
            <v>0</v>
          </cell>
          <cell r="E3223">
            <v>0</v>
          </cell>
          <cell r="F3223">
            <v>0</v>
          </cell>
          <cell r="G3223">
            <v>0</v>
          </cell>
          <cell r="H3223">
            <v>0</v>
          </cell>
          <cell r="I3223">
            <v>0</v>
          </cell>
          <cell r="J3223">
            <v>0</v>
          </cell>
          <cell r="K3223">
            <v>0</v>
          </cell>
        </row>
        <row r="3224">
          <cell r="B3224">
            <v>202332</v>
          </cell>
          <cell r="C3224" t="str">
            <v>Matured Cd'S Gov Usa 332                                    202332</v>
          </cell>
          <cell r="D3224">
            <v>320821.86</v>
          </cell>
          <cell r="E3224">
            <v>320821.86</v>
          </cell>
          <cell r="F3224">
            <v>0</v>
          </cell>
          <cell r="G3224">
            <v>0</v>
          </cell>
          <cell r="H3224">
            <v>0</v>
          </cell>
          <cell r="I3224">
            <v>0</v>
          </cell>
          <cell r="J3224">
            <v>0</v>
          </cell>
          <cell r="K3224">
            <v>320821.86</v>
          </cell>
        </row>
        <row r="3225">
          <cell r="B3225">
            <v>202432</v>
          </cell>
          <cell r="C3225" t="str">
            <v>Matured Cd'S Fin Usa 432                                    202432</v>
          </cell>
          <cell r="D3225">
            <v>0</v>
          </cell>
          <cell r="E3225">
            <v>0</v>
          </cell>
          <cell r="F3225">
            <v>0</v>
          </cell>
          <cell r="G3225">
            <v>0</v>
          </cell>
          <cell r="H3225">
            <v>0</v>
          </cell>
          <cell r="I3225">
            <v>0</v>
          </cell>
          <cell r="J3225">
            <v>0</v>
          </cell>
          <cell r="K3225">
            <v>0</v>
          </cell>
        </row>
        <row r="3226">
          <cell r="B3226">
            <v>202531</v>
          </cell>
          <cell r="C3226" t="str">
            <v>Matured Cd'S Retil Usa531                                   202531</v>
          </cell>
          <cell r="D3226">
            <v>1125242.17</v>
          </cell>
          <cell r="E3226">
            <v>1125242.17</v>
          </cell>
          <cell r="F3226">
            <v>0</v>
          </cell>
          <cell r="G3226">
            <v>0</v>
          </cell>
          <cell r="H3226">
            <v>0</v>
          </cell>
          <cell r="I3226">
            <v>0</v>
          </cell>
          <cell r="J3226">
            <v>0</v>
          </cell>
          <cell r="K3226">
            <v>1125242.17</v>
          </cell>
        </row>
        <row r="3227">
          <cell r="B3227">
            <v>202532</v>
          </cell>
          <cell r="C3227" t="str">
            <v>Matured Cd'S Com Usa 532                                    202532</v>
          </cell>
          <cell r="D3227">
            <v>5803284.0700000003</v>
          </cell>
          <cell r="E3227">
            <v>5803284.0700000003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5803284.0700000003</v>
          </cell>
        </row>
        <row r="3228">
          <cell r="B3228">
            <v>202632</v>
          </cell>
          <cell r="C3228" t="str">
            <v>Matured Cd'S Fin Ow 632                                     202632</v>
          </cell>
          <cell r="D3228">
            <v>0</v>
          </cell>
          <cell r="E3228">
            <v>0</v>
          </cell>
          <cell r="F3228">
            <v>0</v>
          </cell>
          <cell r="G3228">
            <v>0</v>
          </cell>
          <cell r="H3228">
            <v>0</v>
          </cell>
          <cell r="I3228">
            <v>0</v>
          </cell>
          <cell r="J3228">
            <v>0</v>
          </cell>
          <cell r="K3228">
            <v>0</v>
          </cell>
        </row>
        <row r="3229">
          <cell r="B3229">
            <v>202731</v>
          </cell>
          <cell r="C3229" t="str">
            <v>Matured Cd'S Ret Spain731                                   202731</v>
          </cell>
          <cell r="D3229">
            <v>0</v>
          </cell>
          <cell r="E3229">
            <v>0</v>
          </cell>
          <cell r="F3229">
            <v>0</v>
          </cell>
          <cell r="G3229">
            <v>0</v>
          </cell>
          <cell r="H3229">
            <v>0</v>
          </cell>
          <cell r="I3229">
            <v>0</v>
          </cell>
          <cell r="J3229">
            <v>0</v>
          </cell>
          <cell r="K3229">
            <v>0</v>
          </cell>
        </row>
        <row r="3230">
          <cell r="B3230">
            <v>202732</v>
          </cell>
          <cell r="C3230" t="str">
            <v>Matured Cd'S Com Spain732                                   202732</v>
          </cell>
          <cell r="D3230">
            <v>0</v>
          </cell>
          <cell r="E3230">
            <v>0</v>
          </cell>
          <cell r="F3230">
            <v>0</v>
          </cell>
          <cell r="G3230">
            <v>0</v>
          </cell>
          <cell r="H3230">
            <v>0</v>
          </cell>
          <cell r="I3230">
            <v>0</v>
          </cell>
          <cell r="J3230">
            <v>0</v>
          </cell>
          <cell r="K3230">
            <v>0</v>
          </cell>
        </row>
        <row r="3231">
          <cell r="B3231">
            <v>202831</v>
          </cell>
          <cell r="C3231" t="str">
            <v>Matured Cd'S Retail Ow831                                   202831</v>
          </cell>
          <cell r="D3231">
            <v>0</v>
          </cell>
          <cell r="E3231">
            <v>0</v>
          </cell>
          <cell r="F3231">
            <v>0</v>
          </cell>
          <cell r="G3231">
            <v>0</v>
          </cell>
          <cell r="H3231">
            <v>0</v>
          </cell>
          <cell r="I3231">
            <v>0</v>
          </cell>
          <cell r="J3231">
            <v>0</v>
          </cell>
          <cell r="K3231">
            <v>0</v>
          </cell>
        </row>
        <row r="3232">
          <cell r="B3232">
            <v>202832</v>
          </cell>
          <cell r="C3232" t="str">
            <v>Matured Cd'S Com Ow 832                                     202832</v>
          </cell>
          <cell r="D3232">
            <v>0</v>
          </cell>
          <cell r="E3232">
            <v>0</v>
          </cell>
          <cell r="F3232">
            <v>0</v>
          </cell>
          <cell r="G3232">
            <v>0</v>
          </cell>
          <cell r="H3232">
            <v>0</v>
          </cell>
          <cell r="I3232">
            <v>0</v>
          </cell>
          <cell r="J3232">
            <v>0</v>
          </cell>
          <cell r="K3232">
            <v>0</v>
          </cell>
        </row>
        <row r="3233">
          <cell r="B3233">
            <v>207101</v>
          </cell>
          <cell r="C3233" t="str">
            <v>Closed Invest Cd - Ma 101                                   207101</v>
          </cell>
          <cell r="D3233">
            <v>0</v>
          </cell>
          <cell r="E3233">
            <v>0</v>
          </cell>
          <cell r="F3233">
            <v>0</v>
          </cell>
          <cell r="G3233">
            <v>0</v>
          </cell>
          <cell r="H3233">
            <v>0</v>
          </cell>
          <cell r="I3233">
            <v>0</v>
          </cell>
          <cell r="J3233">
            <v>0</v>
          </cell>
          <cell r="K3233">
            <v>0</v>
          </cell>
        </row>
        <row r="3234">
          <cell r="B3234">
            <v>207105</v>
          </cell>
          <cell r="C3234" t="str">
            <v>Invest Cd 2- Ret Td                                         207105</v>
          </cell>
          <cell r="D3234">
            <v>72665020</v>
          </cell>
          <cell r="E3234">
            <v>72665020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72665020</v>
          </cell>
        </row>
        <row r="3235">
          <cell r="B3235">
            <v>207370</v>
          </cell>
          <cell r="C3235" t="str">
            <v>Closed Negotiable Cd                                        207370</v>
          </cell>
          <cell r="D3235">
            <v>0</v>
          </cell>
          <cell r="E3235">
            <v>0</v>
          </cell>
          <cell r="F3235">
            <v>0</v>
          </cell>
          <cell r="G3235">
            <v>0</v>
          </cell>
          <cell r="H3235">
            <v>0</v>
          </cell>
          <cell r="I3235">
            <v>0</v>
          </cell>
          <cell r="J3235">
            <v>0</v>
          </cell>
          <cell r="K3235">
            <v>0</v>
          </cell>
        </row>
        <row r="3236">
          <cell r="B3236">
            <v>207371</v>
          </cell>
          <cell r="C3236" t="str">
            <v>Closed Negotiable Cd Santander                              207371</v>
          </cell>
          <cell r="D3236">
            <v>0</v>
          </cell>
          <cell r="E3236">
            <v>0</v>
          </cell>
          <cell r="F3236">
            <v>0</v>
          </cell>
          <cell r="G3236">
            <v>0</v>
          </cell>
          <cell r="H3236">
            <v>0</v>
          </cell>
          <cell r="I3236">
            <v>0</v>
          </cell>
          <cell r="J3236">
            <v>0</v>
          </cell>
          <cell r="K3236">
            <v>0</v>
          </cell>
        </row>
        <row r="3237">
          <cell r="B3237">
            <v>208365</v>
          </cell>
          <cell r="C3237" t="str">
            <v>Closed Cm Cd T365 A/360                                     208365</v>
          </cell>
          <cell r="D3237">
            <v>0</v>
          </cell>
          <cell r="E3237">
            <v>0</v>
          </cell>
          <cell r="F3237">
            <v>0</v>
          </cell>
          <cell r="G3237">
            <v>0</v>
          </cell>
          <cell r="H3237">
            <v>0</v>
          </cell>
          <cell r="I3237">
            <v>0</v>
          </cell>
          <cell r="J3237">
            <v>0</v>
          </cell>
          <cell r="K3237">
            <v>0</v>
          </cell>
        </row>
        <row r="3238">
          <cell r="B3238">
            <v>208366</v>
          </cell>
          <cell r="C3238" t="str">
            <v>Cm Jumbo Cd T366 A/360                                      208366</v>
          </cell>
          <cell r="D3238">
            <v>36550000</v>
          </cell>
          <cell r="E3238">
            <v>36550000</v>
          </cell>
          <cell r="F3238">
            <v>0</v>
          </cell>
          <cell r="G3238">
            <v>0</v>
          </cell>
          <cell r="H3238">
            <v>0</v>
          </cell>
          <cell r="I3238">
            <v>0</v>
          </cell>
          <cell r="J3238">
            <v>0</v>
          </cell>
          <cell r="K3238">
            <v>36550000</v>
          </cell>
        </row>
        <row r="3239">
          <cell r="B3239">
            <v>208367</v>
          </cell>
          <cell r="C3239" t="str">
            <v>Closed Cm Jmb-Col Cd T367 A/360                             208367</v>
          </cell>
          <cell r="D3239">
            <v>0</v>
          </cell>
          <cell r="E3239">
            <v>0</v>
          </cell>
          <cell r="F3239">
            <v>0</v>
          </cell>
          <cell r="G3239">
            <v>0</v>
          </cell>
          <cell r="H3239">
            <v>0</v>
          </cell>
          <cell r="I3239">
            <v>0</v>
          </cell>
          <cell r="J3239">
            <v>0</v>
          </cell>
          <cell r="K3239">
            <v>0</v>
          </cell>
        </row>
        <row r="3240">
          <cell r="B3240">
            <v>208420</v>
          </cell>
          <cell r="C3240" t="str">
            <v>Closed Time Deposit - In Process                            208420</v>
          </cell>
          <cell r="D3240">
            <v>0</v>
          </cell>
          <cell r="E3240">
            <v>0</v>
          </cell>
          <cell r="F3240">
            <v>0</v>
          </cell>
          <cell r="G3240">
            <v>0</v>
          </cell>
          <cell r="H3240">
            <v>0</v>
          </cell>
          <cell r="I3240">
            <v>0</v>
          </cell>
          <cell r="J3240">
            <v>0</v>
          </cell>
          <cell r="K3240">
            <v>0</v>
          </cell>
        </row>
        <row r="3241">
          <cell r="B3241">
            <v>208421</v>
          </cell>
          <cell r="C3241" t="str">
            <v>Closed Time In Process Pmts - Ne                            208421</v>
          </cell>
          <cell r="D3241">
            <v>0</v>
          </cell>
          <cell r="E3241">
            <v>0</v>
          </cell>
          <cell r="F3241">
            <v>0</v>
          </cell>
          <cell r="G3241">
            <v>0</v>
          </cell>
          <cell r="H3241">
            <v>0</v>
          </cell>
          <cell r="I3241">
            <v>0</v>
          </cell>
          <cell r="J3241">
            <v>0</v>
          </cell>
          <cell r="K3241">
            <v>0</v>
          </cell>
        </row>
        <row r="3242">
          <cell r="B3242" t="str">
            <v>R_C13a2_d</v>
          </cell>
          <cell r="C3242" t="str">
            <v>Time Deposits                                               R_C13a2_d</v>
          </cell>
          <cell r="D3242">
            <v>7696098872.0599995</v>
          </cell>
          <cell r="E3242">
            <v>7696098872.0599995</v>
          </cell>
          <cell r="F3242">
            <v>0</v>
          </cell>
          <cell r="G3242">
            <v>0</v>
          </cell>
          <cell r="H3242">
            <v>0</v>
          </cell>
          <cell r="I3242">
            <v>0</v>
          </cell>
          <cell r="J3242">
            <v>0</v>
          </cell>
          <cell r="K3242">
            <v>7696098872.0599995</v>
          </cell>
        </row>
        <row r="3243">
          <cell r="B3243" t="str">
            <v>R_C13a2_6636</v>
          </cell>
          <cell r="C3243" t="str">
            <v>Interest-Bearing                                            R_C13a2_6636</v>
          </cell>
          <cell r="D3243">
            <v>41508506723.689995</v>
          </cell>
          <cell r="E3243">
            <v>41202326559.409996</v>
          </cell>
          <cell r="F3243">
            <v>0</v>
          </cell>
          <cell r="G3243">
            <v>0</v>
          </cell>
          <cell r="H3243">
            <v>0</v>
          </cell>
          <cell r="I3243">
            <v>0</v>
          </cell>
          <cell r="J3243">
            <v>0</v>
          </cell>
          <cell r="K3243">
            <v>41202326559.409996</v>
          </cell>
        </row>
        <row r="3244">
          <cell r="B3244" t="str">
            <v>R_C13a_2200</v>
          </cell>
          <cell r="C3244" t="str">
            <v>In Domestic Offices                                         R_C13a_2200</v>
          </cell>
          <cell r="D3244">
            <v>51474126040.379997</v>
          </cell>
          <cell r="E3244">
            <v>49369420286.299995</v>
          </cell>
          <cell r="F3244">
            <v>20572318.23</v>
          </cell>
          <cell r="G3244">
            <v>0</v>
          </cell>
          <cell r="H3244">
            <v>0</v>
          </cell>
          <cell r="I3244">
            <v>20572318.23</v>
          </cell>
          <cell r="J3244">
            <v>-8648505.9199999999</v>
          </cell>
          <cell r="K3244">
            <v>49381344098.610001</v>
          </cell>
        </row>
        <row r="3245">
          <cell r="B3245" t="str">
            <v>R_C13b1_6631</v>
          </cell>
          <cell r="C3245" t="str">
            <v>Noninterest-Bearing Foreign                                 R_C13b1_6631</v>
          </cell>
          <cell r="D3245">
            <v>0</v>
          </cell>
          <cell r="E3245">
            <v>0</v>
          </cell>
          <cell r="F3245">
            <v>0</v>
          </cell>
          <cell r="G3245">
            <v>0</v>
          </cell>
          <cell r="H3245">
            <v>0</v>
          </cell>
          <cell r="I3245">
            <v>0</v>
          </cell>
          <cell r="J3245">
            <v>0</v>
          </cell>
          <cell r="K3245">
            <v>0</v>
          </cell>
        </row>
        <row r="3246">
          <cell r="B3246">
            <v>200015</v>
          </cell>
          <cell r="C3246" t="str">
            <v>Off-Shore $ Dep Overnight                                   200015</v>
          </cell>
          <cell r="D3246">
            <v>0</v>
          </cell>
          <cell r="E3246">
            <v>0</v>
          </cell>
          <cell r="F3246">
            <v>0</v>
          </cell>
          <cell r="G3246">
            <v>0</v>
          </cell>
          <cell r="H3246">
            <v>0</v>
          </cell>
          <cell r="I3246">
            <v>0</v>
          </cell>
          <cell r="J3246">
            <v>0</v>
          </cell>
          <cell r="K3246">
            <v>0</v>
          </cell>
        </row>
        <row r="3247">
          <cell r="B3247">
            <v>200115</v>
          </cell>
          <cell r="C3247" t="str">
            <v>Off-Shore $ Dep Term                                        200115</v>
          </cell>
          <cell r="D3247">
            <v>0</v>
          </cell>
          <cell r="E3247">
            <v>0</v>
          </cell>
          <cell r="F3247">
            <v>0</v>
          </cell>
          <cell r="G3247">
            <v>0</v>
          </cell>
          <cell r="H3247">
            <v>0</v>
          </cell>
          <cell r="I3247">
            <v>0</v>
          </cell>
          <cell r="J3247">
            <v>0</v>
          </cell>
          <cell r="K3247">
            <v>0</v>
          </cell>
        </row>
        <row r="3248">
          <cell r="B3248">
            <v>201522</v>
          </cell>
          <cell r="C3248" t="str">
            <v>Euro Com Usa 522                                            201522</v>
          </cell>
          <cell r="D3248">
            <v>597069158.87</v>
          </cell>
          <cell r="E3248">
            <v>597069158.87</v>
          </cell>
          <cell r="F3248">
            <v>0</v>
          </cell>
          <cell r="G3248">
            <v>0</v>
          </cell>
          <cell r="H3248">
            <v>0</v>
          </cell>
          <cell r="I3248">
            <v>0</v>
          </cell>
          <cell r="J3248">
            <v>0</v>
          </cell>
          <cell r="K3248">
            <v>597069158.87</v>
          </cell>
        </row>
        <row r="3249">
          <cell r="B3249">
            <v>202522</v>
          </cell>
          <cell r="C3249" t="str">
            <v>Reclass Mma Euro Cm Us522                                   202522</v>
          </cell>
          <cell r="D3249">
            <v>0</v>
          </cell>
          <cell r="E3249">
            <v>0</v>
          </cell>
          <cell r="F3249">
            <v>0</v>
          </cell>
          <cell r="G3249">
            <v>0</v>
          </cell>
          <cell r="H3249">
            <v>0</v>
          </cell>
          <cell r="I3249">
            <v>0</v>
          </cell>
          <cell r="J3249">
            <v>0</v>
          </cell>
          <cell r="K3249">
            <v>0</v>
          </cell>
        </row>
        <row r="3250">
          <cell r="B3250">
            <v>204128</v>
          </cell>
          <cell r="C3250" t="str">
            <v>Closed Intco Eurodollar -                                   204128</v>
          </cell>
          <cell r="D3250">
            <v>0</v>
          </cell>
          <cell r="E3250">
            <v>0</v>
          </cell>
          <cell r="F3250">
            <v>0</v>
          </cell>
          <cell r="G3250">
            <v>0</v>
          </cell>
          <cell r="H3250">
            <v>0</v>
          </cell>
          <cell r="I3250">
            <v>0</v>
          </cell>
          <cell r="J3250">
            <v>0</v>
          </cell>
          <cell r="K3250">
            <v>0</v>
          </cell>
        </row>
        <row r="3251">
          <cell r="B3251">
            <v>204157</v>
          </cell>
          <cell r="C3251" t="str">
            <v>Closed Corp Eurodollar Sw                                   204157</v>
          </cell>
          <cell r="D3251">
            <v>0</v>
          </cell>
          <cell r="E3251">
            <v>0</v>
          </cell>
          <cell r="F3251">
            <v>0</v>
          </cell>
          <cell r="G3251">
            <v>0</v>
          </cell>
          <cell r="H3251">
            <v>0</v>
          </cell>
          <cell r="I3251">
            <v>0</v>
          </cell>
          <cell r="J3251">
            <v>0</v>
          </cell>
          <cell r="K3251">
            <v>0</v>
          </cell>
        </row>
        <row r="3252">
          <cell r="B3252">
            <v>206128</v>
          </cell>
          <cell r="C3252" t="str">
            <v>Closed Intco Eurodollar -                                   206128</v>
          </cell>
          <cell r="D3252">
            <v>0</v>
          </cell>
          <cell r="E3252">
            <v>0</v>
          </cell>
          <cell r="F3252">
            <v>0</v>
          </cell>
          <cell r="G3252">
            <v>0</v>
          </cell>
          <cell r="H3252">
            <v>0</v>
          </cell>
          <cell r="I3252">
            <v>0</v>
          </cell>
          <cell r="J3252">
            <v>0</v>
          </cell>
          <cell r="K3252">
            <v>0</v>
          </cell>
        </row>
        <row r="3253">
          <cell r="B3253">
            <v>206157</v>
          </cell>
          <cell r="C3253" t="str">
            <v>Closed Corp Euro Dollar S                                   206157</v>
          </cell>
          <cell r="D3253">
            <v>0</v>
          </cell>
          <cell r="E3253">
            <v>0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</row>
        <row r="3254">
          <cell r="B3254" t="str">
            <v>R_C13b2_6636</v>
          </cell>
          <cell r="C3254" t="str">
            <v>Interest-Bearing Foreign                                    R_C13b2_6636</v>
          </cell>
          <cell r="D3254">
            <v>597069158.87</v>
          </cell>
          <cell r="E3254">
            <v>597069158.87</v>
          </cell>
          <cell r="F3254">
            <v>0</v>
          </cell>
          <cell r="G3254">
            <v>0</v>
          </cell>
          <cell r="H3254">
            <v>0</v>
          </cell>
          <cell r="I3254">
            <v>0</v>
          </cell>
          <cell r="J3254">
            <v>0</v>
          </cell>
          <cell r="K3254">
            <v>597069158.87</v>
          </cell>
        </row>
        <row r="3255">
          <cell r="B3255" t="str">
            <v>R_C13b</v>
          </cell>
          <cell r="C3255" t="str">
            <v>In Foreign Offices                                          R_C13b</v>
          </cell>
          <cell r="D3255">
            <v>597069158.87</v>
          </cell>
          <cell r="E3255">
            <v>597069158.87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597069158.87</v>
          </cell>
        </row>
        <row r="3256">
          <cell r="B3256" t="str">
            <v>R_C13</v>
          </cell>
          <cell r="C3256" t="str">
            <v>Deposits                                                    R_C13</v>
          </cell>
          <cell r="D3256">
            <v>52071195199.25</v>
          </cell>
          <cell r="E3256">
            <v>49966489445.169998</v>
          </cell>
          <cell r="F3256">
            <v>20572318.23</v>
          </cell>
          <cell r="G3256">
            <v>0</v>
          </cell>
          <cell r="H3256">
            <v>0</v>
          </cell>
          <cell r="I3256">
            <v>20572318.23</v>
          </cell>
          <cell r="J3256">
            <v>-8648505.9199999999</v>
          </cell>
          <cell r="K3256">
            <v>49978413257.480003</v>
          </cell>
        </row>
        <row r="3257">
          <cell r="B3257">
            <v>221600</v>
          </cell>
          <cell r="C3257" t="str">
            <v>Fed Funds Purch Sntndr                                      221600</v>
          </cell>
          <cell r="D3257">
            <v>0</v>
          </cell>
          <cell r="E3257">
            <v>0</v>
          </cell>
          <cell r="F3257">
            <v>0</v>
          </cell>
          <cell r="G3257">
            <v>0</v>
          </cell>
          <cell r="H3257">
            <v>0</v>
          </cell>
          <cell r="I3257">
            <v>0</v>
          </cell>
          <cell r="J3257">
            <v>0</v>
          </cell>
          <cell r="K3257">
            <v>0</v>
          </cell>
        </row>
        <row r="3258">
          <cell r="B3258">
            <v>222600</v>
          </cell>
          <cell r="C3258" t="str">
            <v>Fed Funds Borrowings                                        222600</v>
          </cell>
          <cell r="D3258">
            <v>0</v>
          </cell>
          <cell r="E3258">
            <v>0</v>
          </cell>
          <cell r="F3258">
            <v>0</v>
          </cell>
          <cell r="G3258">
            <v>0</v>
          </cell>
          <cell r="H3258">
            <v>0</v>
          </cell>
          <cell r="I3258">
            <v>0</v>
          </cell>
          <cell r="J3258">
            <v>0</v>
          </cell>
          <cell r="K3258">
            <v>0</v>
          </cell>
        </row>
        <row r="3259">
          <cell r="B3259" t="str">
            <v>R_C14a_B993</v>
          </cell>
          <cell r="C3259" t="str">
            <v>Federal Funds Purchased                                     R_C14a_B993</v>
          </cell>
          <cell r="D3259">
            <v>0</v>
          </cell>
          <cell r="E3259">
            <v>0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</row>
        <row r="3260">
          <cell r="B3260">
            <v>201965</v>
          </cell>
          <cell r="C3260" t="str">
            <v>Repo Other Fin Usa                                          201965</v>
          </cell>
          <cell r="D3260">
            <v>0</v>
          </cell>
          <cell r="E3260">
            <v>0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</row>
        <row r="3261">
          <cell r="B3261">
            <v>202965</v>
          </cell>
          <cell r="C3261" t="str">
            <v>Reclass Repo Other Fin Usa                                  202965</v>
          </cell>
          <cell r="D3261">
            <v>0</v>
          </cell>
          <cell r="E3261">
            <v>0</v>
          </cell>
          <cell r="F3261">
            <v>0</v>
          </cell>
          <cell r="G3261">
            <v>0</v>
          </cell>
          <cell r="H3261">
            <v>0</v>
          </cell>
          <cell r="I3261">
            <v>0</v>
          </cell>
          <cell r="J3261">
            <v>0</v>
          </cell>
          <cell r="K3261">
            <v>0</v>
          </cell>
        </row>
        <row r="3262">
          <cell r="B3262">
            <v>201975</v>
          </cell>
          <cell r="C3262" t="str">
            <v>Repo Other Fin Oth World                                    201975</v>
          </cell>
          <cell r="D3262">
            <v>0</v>
          </cell>
          <cell r="E3262">
            <v>0</v>
          </cell>
          <cell r="F3262">
            <v>0</v>
          </cell>
          <cell r="G3262">
            <v>0</v>
          </cell>
          <cell r="H3262">
            <v>0</v>
          </cell>
          <cell r="I3262">
            <v>0</v>
          </cell>
          <cell r="J3262">
            <v>0</v>
          </cell>
          <cell r="K3262">
            <v>0</v>
          </cell>
        </row>
        <row r="3263">
          <cell r="B3263">
            <v>201903</v>
          </cell>
          <cell r="C3263" t="str">
            <v>Repo Fin Accounts Us                                        201903</v>
          </cell>
          <cell r="D3263">
            <v>287907.09000000003</v>
          </cell>
          <cell r="E3263">
            <v>287907.09000000003</v>
          </cell>
          <cell r="F3263">
            <v>0</v>
          </cell>
          <cell r="G3263">
            <v>0</v>
          </cell>
          <cell r="H3263">
            <v>0</v>
          </cell>
          <cell r="I3263">
            <v>0</v>
          </cell>
          <cell r="J3263">
            <v>0</v>
          </cell>
          <cell r="K3263">
            <v>287907.09000000003</v>
          </cell>
        </row>
        <row r="3264">
          <cell r="B3264">
            <v>201904</v>
          </cell>
          <cell r="C3264" t="str">
            <v>Repo Gov Account Us - 904                                   201904</v>
          </cell>
          <cell r="D3264">
            <v>28073325.800000001</v>
          </cell>
          <cell r="E3264">
            <v>28073325.800000001</v>
          </cell>
          <cell r="F3264">
            <v>0</v>
          </cell>
          <cell r="G3264">
            <v>0</v>
          </cell>
          <cell r="H3264">
            <v>0</v>
          </cell>
          <cell r="I3264">
            <v>0</v>
          </cell>
          <cell r="J3264">
            <v>0</v>
          </cell>
          <cell r="K3264">
            <v>28073325.800000001</v>
          </cell>
        </row>
        <row r="3265">
          <cell r="B3265">
            <v>201905</v>
          </cell>
          <cell r="C3265" t="str">
            <v>Repo Sweep Accounts Us                                      201905</v>
          </cell>
          <cell r="D3265">
            <v>334113990.57999998</v>
          </cell>
          <cell r="E3265">
            <v>334113990.57999998</v>
          </cell>
          <cell r="F3265">
            <v>0</v>
          </cell>
          <cell r="G3265">
            <v>0</v>
          </cell>
          <cell r="H3265">
            <v>0</v>
          </cell>
          <cell r="I3265">
            <v>0</v>
          </cell>
          <cell r="J3265">
            <v>0</v>
          </cell>
          <cell r="K3265">
            <v>334113990.57999998</v>
          </cell>
        </row>
        <row r="3266">
          <cell r="B3266">
            <v>201910</v>
          </cell>
          <cell r="C3266" t="str">
            <v>Repo Sweep Accounts Other World                             201910</v>
          </cell>
          <cell r="D3266">
            <v>7292601.5199999996</v>
          </cell>
          <cell r="E3266">
            <v>7292601.5199999996</v>
          </cell>
          <cell r="F3266">
            <v>0</v>
          </cell>
          <cell r="G3266">
            <v>0</v>
          </cell>
          <cell r="H3266">
            <v>0</v>
          </cell>
          <cell r="I3266">
            <v>0</v>
          </cell>
          <cell r="J3266">
            <v>0</v>
          </cell>
          <cell r="K3266">
            <v>7292601.5199999996</v>
          </cell>
        </row>
        <row r="3267">
          <cell r="B3267">
            <v>201915</v>
          </cell>
          <cell r="C3267" t="str">
            <v>Repo Retail Accounts Us                                     201915</v>
          </cell>
          <cell r="D3267">
            <v>131425.69</v>
          </cell>
          <cell r="E3267">
            <v>131425.69</v>
          </cell>
          <cell r="F3267">
            <v>0</v>
          </cell>
          <cell r="G3267">
            <v>0</v>
          </cell>
          <cell r="H3267">
            <v>0</v>
          </cell>
          <cell r="I3267">
            <v>0</v>
          </cell>
          <cell r="J3267">
            <v>0</v>
          </cell>
          <cell r="K3267">
            <v>131425.69</v>
          </cell>
        </row>
        <row r="3268">
          <cell r="B3268">
            <v>202903</v>
          </cell>
          <cell r="C3268" t="str">
            <v>Reclass Repo Fin Mma                                        202903</v>
          </cell>
          <cell r="D3268">
            <v>0</v>
          </cell>
          <cell r="E3268">
            <v>0</v>
          </cell>
          <cell r="F3268">
            <v>0</v>
          </cell>
          <cell r="G3268">
            <v>0</v>
          </cell>
          <cell r="H3268">
            <v>0</v>
          </cell>
          <cell r="I3268">
            <v>0</v>
          </cell>
          <cell r="J3268">
            <v>0</v>
          </cell>
          <cell r="K3268">
            <v>0</v>
          </cell>
        </row>
        <row r="3269">
          <cell r="B3269">
            <v>202905</v>
          </cell>
          <cell r="C3269" t="str">
            <v>Reclass Repo Sweep Mma                                      202905</v>
          </cell>
          <cell r="D3269">
            <v>0</v>
          </cell>
          <cell r="E3269">
            <v>0</v>
          </cell>
          <cell r="F3269">
            <v>0</v>
          </cell>
          <cell r="G3269">
            <v>0</v>
          </cell>
          <cell r="H3269">
            <v>0</v>
          </cell>
          <cell r="I3269">
            <v>0</v>
          </cell>
          <cell r="J3269">
            <v>0</v>
          </cell>
          <cell r="K3269">
            <v>0</v>
          </cell>
        </row>
        <row r="3270">
          <cell r="B3270">
            <v>202910</v>
          </cell>
          <cell r="C3270" t="str">
            <v>Reclass Repo Sweep Mma Other World                          202910</v>
          </cell>
          <cell r="D3270">
            <v>0</v>
          </cell>
          <cell r="E3270">
            <v>0</v>
          </cell>
          <cell r="F3270">
            <v>0</v>
          </cell>
          <cell r="G3270">
            <v>0</v>
          </cell>
          <cell r="H3270">
            <v>0</v>
          </cell>
          <cell r="I3270">
            <v>0</v>
          </cell>
          <cell r="J3270">
            <v>0</v>
          </cell>
          <cell r="K3270">
            <v>0</v>
          </cell>
        </row>
        <row r="3271">
          <cell r="B3271">
            <v>202915</v>
          </cell>
          <cell r="C3271" t="str">
            <v>Reclass Repo Retail Mma                                     202915</v>
          </cell>
          <cell r="D3271">
            <v>0</v>
          </cell>
          <cell r="E3271">
            <v>0</v>
          </cell>
          <cell r="F3271">
            <v>0</v>
          </cell>
          <cell r="G3271">
            <v>0</v>
          </cell>
          <cell r="H3271">
            <v>0</v>
          </cell>
          <cell r="I3271">
            <v>0</v>
          </cell>
          <cell r="J3271">
            <v>0</v>
          </cell>
          <cell r="K3271">
            <v>0</v>
          </cell>
        </row>
        <row r="3272">
          <cell r="B3272">
            <v>206153</v>
          </cell>
          <cell r="C3272" t="str">
            <v>Closed Repo Now Account -                                   206153</v>
          </cell>
          <cell r="D3272">
            <v>0</v>
          </cell>
          <cell r="E3272">
            <v>0</v>
          </cell>
          <cell r="F3272">
            <v>0</v>
          </cell>
          <cell r="G3272">
            <v>0</v>
          </cell>
          <cell r="H3272">
            <v>0</v>
          </cell>
          <cell r="I3272">
            <v>0</v>
          </cell>
          <cell r="J3272">
            <v>0</v>
          </cell>
          <cell r="K3272">
            <v>0</v>
          </cell>
        </row>
        <row r="3273">
          <cell r="B3273">
            <v>222020</v>
          </cell>
          <cell r="C3273" t="str">
            <v>Funds Purch Under Repo Ag                                   222020</v>
          </cell>
          <cell r="D3273">
            <v>0</v>
          </cell>
          <cell r="E3273">
            <v>0</v>
          </cell>
          <cell r="F3273">
            <v>0</v>
          </cell>
          <cell r="G3273">
            <v>0</v>
          </cell>
          <cell r="H3273">
            <v>0</v>
          </cell>
          <cell r="I3273">
            <v>0</v>
          </cell>
          <cell r="J3273">
            <v>0</v>
          </cell>
          <cell r="K3273">
            <v>0</v>
          </cell>
        </row>
        <row r="3274">
          <cell r="B3274">
            <v>222143</v>
          </cell>
          <cell r="C3274" t="str">
            <v>Closed Customer Repo D153                                   222143</v>
          </cell>
          <cell r="D3274">
            <v>0</v>
          </cell>
          <cell r="E3274">
            <v>0</v>
          </cell>
          <cell r="F3274">
            <v>0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</row>
        <row r="3275">
          <cell r="B3275" t="str">
            <v>R_C14b_B995</v>
          </cell>
          <cell r="C3275" t="str">
            <v>Securities Sold                                             R_C14b_B995</v>
          </cell>
          <cell r="D3275">
            <v>369899250.67999995</v>
          </cell>
          <cell r="E3275">
            <v>369899250.67999995</v>
          </cell>
          <cell r="F3275">
            <v>0</v>
          </cell>
          <cell r="G3275">
            <v>0</v>
          </cell>
          <cell r="H3275">
            <v>0</v>
          </cell>
          <cell r="I3275">
            <v>0</v>
          </cell>
          <cell r="J3275">
            <v>0</v>
          </cell>
          <cell r="K3275">
            <v>369899250.67999995</v>
          </cell>
        </row>
        <row r="3276">
          <cell r="B3276" t="str">
            <v>R_C14</v>
          </cell>
          <cell r="C3276" t="str">
            <v>Federal Funds Pur And Sold                                  R_C14</v>
          </cell>
          <cell r="D3276">
            <v>369899250.67999995</v>
          </cell>
          <cell r="E3276">
            <v>369899250.67999995</v>
          </cell>
          <cell r="F3276">
            <v>0</v>
          </cell>
          <cell r="G3276">
            <v>0</v>
          </cell>
          <cell r="H3276">
            <v>0</v>
          </cell>
          <cell r="I3276">
            <v>0</v>
          </cell>
          <cell r="J3276">
            <v>0</v>
          </cell>
          <cell r="K3276">
            <v>369899250.67999995</v>
          </cell>
        </row>
        <row r="3277">
          <cell r="B3277" t="str">
            <v>R_CD13a_3546</v>
          </cell>
          <cell r="C3277" t="str">
            <v>Liability For Short Positions                               R_CD13a_3546</v>
          </cell>
          <cell r="D3277">
            <v>0</v>
          </cell>
          <cell r="E3277">
            <v>0</v>
          </cell>
          <cell r="F3277">
            <v>0</v>
          </cell>
          <cell r="G3277">
            <v>0</v>
          </cell>
          <cell r="H3277">
            <v>0</v>
          </cell>
          <cell r="I3277">
            <v>0</v>
          </cell>
          <cell r="J3277">
            <v>0</v>
          </cell>
          <cell r="K3277">
            <v>0</v>
          </cell>
        </row>
        <row r="3278">
          <cell r="B3278" t="str">
            <v>R_CD13b_F624</v>
          </cell>
          <cell r="C3278" t="str">
            <v>Other Trading Liabilities                                   R_CD13b_F624</v>
          </cell>
          <cell r="D3278">
            <v>0</v>
          </cell>
          <cell r="E3278">
            <v>0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</row>
        <row r="3279">
          <cell r="B3279" t="str">
            <v>R_CD13</v>
          </cell>
          <cell r="C3279" t="str">
            <v>St Pos And Other Trad Liab                                  R_CD13</v>
          </cell>
          <cell r="D3279">
            <v>0</v>
          </cell>
          <cell r="E3279">
            <v>0</v>
          </cell>
          <cell r="F3279">
            <v>0</v>
          </cell>
          <cell r="G3279">
            <v>0</v>
          </cell>
          <cell r="H3279">
            <v>0</v>
          </cell>
          <cell r="I3279">
            <v>0</v>
          </cell>
          <cell r="J3279">
            <v>0</v>
          </cell>
          <cell r="K3279">
            <v>0</v>
          </cell>
        </row>
        <row r="3280">
          <cell r="B3280">
            <v>208556</v>
          </cell>
          <cell r="C3280" t="str">
            <v>Closed Us Trdg-Ifrs Tradng 3prty                            208556</v>
          </cell>
          <cell r="D3280">
            <v>0</v>
          </cell>
          <cell r="E3280">
            <v>0</v>
          </cell>
          <cell r="F3280">
            <v>0</v>
          </cell>
          <cell r="G3280">
            <v>0</v>
          </cell>
          <cell r="H3280">
            <v>0</v>
          </cell>
          <cell r="I3280">
            <v>0</v>
          </cell>
          <cell r="J3280">
            <v>0</v>
          </cell>
          <cell r="K3280">
            <v>0</v>
          </cell>
        </row>
        <row r="3281">
          <cell r="B3281">
            <v>246400</v>
          </cell>
          <cell r="C3281" t="str">
            <v>Unrlzd Loss Pos Ccs Sntdr                                   246400</v>
          </cell>
          <cell r="D3281">
            <v>0</v>
          </cell>
          <cell r="E3281">
            <v>0</v>
          </cell>
          <cell r="F3281">
            <v>0</v>
          </cell>
          <cell r="G3281">
            <v>0</v>
          </cell>
          <cell r="H3281">
            <v>0</v>
          </cell>
          <cell r="I3281">
            <v>0</v>
          </cell>
          <cell r="J3281">
            <v>0</v>
          </cell>
          <cell r="K3281">
            <v>0</v>
          </cell>
        </row>
        <row r="3282">
          <cell r="B3282">
            <v>246401</v>
          </cell>
          <cell r="C3282" t="str">
            <v>Unrlzd Loss Pos Ccs Cust                                    246401</v>
          </cell>
          <cell r="D3282">
            <v>1225308</v>
          </cell>
          <cell r="E3282">
            <v>1225308</v>
          </cell>
          <cell r="F3282">
            <v>0</v>
          </cell>
          <cell r="G3282">
            <v>0</v>
          </cell>
          <cell r="H3282">
            <v>0</v>
          </cell>
          <cell r="I3282">
            <v>0</v>
          </cell>
          <cell r="J3282">
            <v>0</v>
          </cell>
          <cell r="K3282">
            <v>1225308</v>
          </cell>
        </row>
        <row r="3283">
          <cell r="B3283">
            <v>246500</v>
          </cell>
          <cell r="C3283" t="str">
            <v>Fx Cva-Santander Loss                                       246500</v>
          </cell>
          <cell r="D3283">
            <v>0</v>
          </cell>
          <cell r="E3283">
            <v>0</v>
          </cell>
          <cell r="F3283">
            <v>0</v>
          </cell>
          <cell r="G3283">
            <v>0</v>
          </cell>
          <cell r="H3283">
            <v>0</v>
          </cell>
          <cell r="I3283">
            <v>0</v>
          </cell>
          <cell r="J3283">
            <v>0</v>
          </cell>
          <cell r="K3283">
            <v>0</v>
          </cell>
        </row>
        <row r="3284">
          <cell r="B3284">
            <v>262601</v>
          </cell>
          <cell r="C3284" t="str">
            <v>Unrlzd Loss-Cad Irs                                         262601</v>
          </cell>
          <cell r="D3284">
            <v>0</v>
          </cell>
          <cell r="E3284">
            <v>0</v>
          </cell>
          <cell r="F3284">
            <v>0</v>
          </cell>
          <cell r="G3284">
            <v>0</v>
          </cell>
          <cell r="H3284">
            <v>0</v>
          </cell>
          <cell r="I3284">
            <v>0</v>
          </cell>
          <cell r="J3284">
            <v>0</v>
          </cell>
          <cell r="K3284">
            <v>0</v>
          </cell>
        </row>
        <row r="3285">
          <cell r="B3285">
            <v>262602</v>
          </cell>
          <cell r="C3285" t="str">
            <v>Unrlzd Loss-Cad Irs-Abbey                                   262602</v>
          </cell>
          <cell r="D3285">
            <v>0</v>
          </cell>
          <cell r="E3285">
            <v>0</v>
          </cell>
          <cell r="F3285">
            <v>0</v>
          </cell>
          <cell r="G3285">
            <v>0</v>
          </cell>
          <cell r="H3285">
            <v>0</v>
          </cell>
          <cell r="I3285">
            <v>0</v>
          </cell>
          <cell r="J3285">
            <v>0</v>
          </cell>
          <cell r="K3285">
            <v>0</v>
          </cell>
        </row>
        <row r="3286">
          <cell r="B3286">
            <v>269100</v>
          </cell>
          <cell r="C3286" t="str">
            <v>Deriv Unrlzd Loss- Cust                                     269100</v>
          </cell>
          <cell r="D3286">
            <v>132751431.04000001</v>
          </cell>
          <cell r="E3286">
            <v>132751431.04000001</v>
          </cell>
          <cell r="F3286">
            <v>0</v>
          </cell>
          <cell r="G3286">
            <v>0</v>
          </cell>
          <cell r="H3286">
            <v>0</v>
          </cell>
          <cell r="I3286">
            <v>0</v>
          </cell>
          <cell r="J3286">
            <v>0</v>
          </cell>
          <cell r="K3286">
            <v>132751431.04000001</v>
          </cell>
        </row>
        <row r="3287">
          <cell r="B3287">
            <v>269110</v>
          </cell>
          <cell r="C3287" t="str">
            <v>Fx Unrlzd Loss- Sntdr                                       269110</v>
          </cell>
          <cell r="D3287">
            <v>3653395.61</v>
          </cell>
          <cell r="E3287">
            <v>3653395.61</v>
          </cell>
          <cell r="F3287">
            <v>0</v>
          </cell>
          <cell r="G3287">
            <v>0</v>
          </cell>
          <cell r="H3287">
            <v>0</v>
          </cell>
          <cell r="I3287">
            <v>0</v>
          </cell>
          <cell r="J3287">
            <v>0</v>
          </cell>
          <cell r="K3287">
            <v>3653395.61</v>
          </cell>
        </row>
        <row r="3288">
          <cell r="B3288">
            <v>269111</v>
          </cell>
          <cell r="C3288" t="str">
            <v>Unrlzd Loss Pos Fx Sn Por                                   269111</v>
          </cell>
          <cell r="D3288">
            <v>0</v>
          </cell>
          <cell r="E3288">
            <v>0</v>
          </cell>
          <cell r="F3288">
            <v>0</v>
          </cell>
          <cell r="G3288">
            <v>0</v>
          </cell>
          <cell r="H3288">
            <v>0</v>
          </cell>
          <cell r="I3288">
            <v>0</v>
          </cell>
          <cell r="J3288">
            <v>0</v>
          </cell>
          <cell r="K3288">
            <v>0</v>
          </cell>
        </row>
        <row r="3289">
          <cell r="B3289">
            <v>269112</v>
          </cell>
          <cell r="C3289" t="str">
            <v>Unrlzd Loss Pos Fx Abbey                                    269112</v>
          </cell>
          <cell r="D3289">
            <v>0</v>
          </cell>
          <cell r="E3289">
            <v>0</v>
          </cell>
          <cell r="F3289">
            <v>0</v>
          </cell>
          <cell r="G3289">
            <v>0</v>
          </cell>
          <cell r="H3289">
            <v>0</v>
          </cell>
          <cell r="I3289">
            <v>0</v>
          </cell>
          <cell r="J3289">
            <v>0</v>
          </cell>
          <cell r="K3289">
            <v>0</v>
          </cell>
        </row>
        <row r="3290">
          <cell r="B3290">
            <v>269199</v>
          </cell>
          <cell r="C3290" t="str">
            <v>Deriv Nett Adj- Contra Liab- Cust                           269199</v>
          </cell>
          <cell r="D3290">
            <v>-12199394.18</v>
          </cell>
          <cell r="E3290">
            <v>-12199394.18</v>
          </cell>
          <cell r="F3290">
            <v>0</v>
          </cell>
          <cell r="G3290">
            <v>0</v>
          </cell>
          <cell r="H3290">
            <v>0</v>
          </cell>
          <cell r="I3290">
            <v>0</v>
          </cell>
          <cell r="J3290">
            <v>0</v>
          </cell>
          <cell r="K3290">
            <v>-12199394.18</v>
          </cell>
        </row>
        <row r="3291">
          <cell r="B3291">
            <v>269200</v>
          </cell>
          <cell r="C3291" t="str">
            <v>Fx Unrlzd Loss- Cust                                        269200</v>
          </cell>
          <cell r="D3291">
            <v>4406931.43</v>
          </cell>
          <cell r="E3291">
            <v>4406931.43</v>
          </cell>
          <cell r="F3291">
            <v>0</v>
          </cell>
          <cell r="G3291">
            <v>0</v>
          </cell>
          <cell r="H3291">
            <v>0</v>
          </cell>
          <cell r="I3291">
            <v>0</v>
          </cell>
          <cell r="J3291">
            <v>0</v>
          </cell>
          <cell r="K3291">
            <v>4406931.43</v>
          </cell>
        </row>
        <row r="3292">
          <cell r="B3292">
            <v>269300</v>
          </cell>
          <cell r="C3292" t="str">
            <v>Deriv Unrlzd Loss- Sntdr                                    269300</v>
          </cell>
          <cell r="D3292">
            <v>25489300.66</v>
          </cell>
          <cell r="E3292">
            <v>25489300.66</v>
          </cell>
          <cell r="F3292">
            <v>0</v>
          </cell>
          <cell r="G3292">
            <v>0</v>
          </cell>
          <cell r="H3292">
            <v>0</v>
          </cell>
          <cell r="I3292">
            <v>0</v>
          </cell>
          <cell r="J3292">
            <v>0</v>
          </cell>
          <cell r="K3292">
            <v>25489300.66</v>
          </cell>
        </row>
        <row r="3293">
          <cell r="B3293">
            <v>269350</v>
          </cell>
          <cell r="C3293" t="str">
            <v>Deriv Nett Adj- Contra Liab- Sntdr                          269350</v>
          </cell>
          <cell r="D3293">
            <v>-2285779.4500000002</v>
          </cell>
          <cell r="E3293">
            <v>-2285779.4500000002</v>
          </cell>
          <cell r="F3293">
            <v>0</v>
          </cell>
          <cell r="G3293">
            <v>0</v>
          </cell>
          <cell r="H3293">
            <v>0</v>
          </cell>
          <cell r="I3293">
            <v>0</v>
          </cell>
          <cell r="J3293">
            <v>0</v>
          </cell>
          <cell r="K3293">
            <v>-2285779.4500000002</v>
          </cell>
        </row>
        <row r="3294">
          <cell r="B3294">
            <v>269351</v>
          </cell>
          <cell r="C3294" t="str">
            <v>Unrlzd Loss Der-Bansan Ny                                   269351</v>
          </cell>
          <cell r="D3294">
            <v>0</v>
          </cell>
          <cell r="E3294">
            <v>0</v>
          </cell>
          <cell r="F3294">
            <v>0</v>
          </cell>
          <cell r="G3294">
            <v>0</v>
          </cell>
          <cell r="H3294">
            <v>0</v>
          </cell>
          <cell r="I3294">
            <v>0</v>
          </cell>
          <cell r="J3294">
            <v>0</v>
          </cell>
          <cell r="K3294">
            <v>0</v>
          </cell>
        </row>
        <row r="3295">
          <cell r="B3295">
            <v>269355</v>
          </cell>
          <cell r="C3295" t="str">
            <v>Deriv Nett Adj- Cont Liab- Sntdr Ny                         269355</v>
          </cell>
          <cell r="D3295">
            <v>0</v>
          </cell>
          <cell r="E3295">
            <v>0</v>
          </cell>
          <cell r="F3295">
            <v>0</v>
          </cell>
          <cell r="G3295">
            <v>0</v>
          </cell>
          <cell r="H3295">
            <v>0</v>
          </cell>
          <cell r="I3295">
            <v>0</v>
          </cell>
          <cell r="J3295">
            <v>0</v>
          </cell>
          <cell r="K3295">
            <v>0</v>
          </cell>
        </row>
        <row r="3296">
          <cell r="B3296">
            <v>269360</v>
          </cell>
          <cell r="C3296" t="str">
            <v>Deriv Nett Adj- Contra Liab- Abbey                          269360</v>
          </cell>
          <cell r="D3296">
            <v>-15083937.82</v>
          </cell>
          <cell r="E3296">
            <v>-15083937.82</v>
          </cell>
          <cell r="F3296">
            <v>0</v>
          </cell>
          <cell r="G3296">
            <v>0</v>
          </cell>
          <cell r="H3296">
            <v>0</v>
          </cell>
          <cell r="I3296">
            <v>0</v>
          </cell>
          <cell r="J3296">
            <v>0</v>
          </cell>
          <cell r="K3296">
            <v>-15083937.82</v>
          </cell>
        </row>
        <row r="3297">
          <cell r="B3297">
            <v>269546</v>
          </cell>
          <cell r="C3297" t="str">
            <v>Deriv Unrlzd Loss- Abbey                                    269546</v>
          </cell>
          <cell r="D3297">
            <v>20969191.809999999</v>
          </cell>
          <cell r="E3297">
            <v>20969191.809999999</v>
          </cell>
          <cell r="F3297">
            <v>0</v>
          </cell>
          <cell r="G3297">
            <v>0</v>
          </cell>
          <cell r="H3297">
            <v>0</v>
          </cell>
          <cell r="I3297">
            <v>0</v>
          </cell>
          <cell r="J3297">
            <v>0</v>
          </cell>
          <cell r="K3297">
            <v>20969191.809999999</v>
          </cell>
        </row>
        <row r="3298">
          <cell r="B3298" t="str">
            <v>R_CD14_3547</v>
          </cell>
          <cell r="C3298" t="str">
            <v>Derivatives With A Neg Fv                                   R_CD14_3547</v>
          </cell>
          <cell r="D3298">
            <v>158926447.10000002</v>
          </cell>
          <cell r="E3298">
            <v>158926447.10000002</v>
          </cell>
          <cell r="F3298">
            <v>0</v>
          </cell>
          <cell r="G3298">
            <v>0</v>
          </cell>
          <cell r="H3298">
            <v>0</v>
          </cell>
          <cell r="I3298">
            <v>0</v>
          </cell>
          <cell r="J3298">
            <v>0</v>
          </cell>
          <cell r="K3298">
            <v>158926447.10000002</v>
          </cell>
        </row>
        <row r="3299">
          <cell r="B3299" t="str">
            <v>R_C15_3548</v>
          </cell>
          <cell r="C3299" t="str">
            <v>Trading Liabilities                                         R_C15_3548</v>
          </cell>
          <cell r="D3299">
            <v>158926447.10000002</v>
          </cell>
          <cell r="E3299">
            <v>158926447.10000002</v>
          </cell>
          <cell r="F3299">
            <v>0</v>
          </cell>
          <cell r="G3299">
            <v>0</v>
          </cell>
          <cell r="H3299">
            <v>0</v>
          </cell>
          <cell r="I3299">
            <v>0</v>
          </cell>
          <cell r="J3299">
            <v>0</v>
          </cell>
          <cell r="K3299">
            <v>158926447.10000002</v>
          </cell>
        </row>
        <row r="3300">
          <cell r="B3300">
            <v>178812</v>
          </cell>
          <cell r="C3300" t="str">
            <v>Amor Disc/Exp Pref A Sale                                   178812</v>
          </cell>
          <cell r="D3300">
            <v>953244</v>
          </cell>
          <cell r="E3300">
            <v>953244</v>
          </cell>
          <cell r="F3300">
            <v>0</v>
          </cell>
          <cell r="G3300">
            <v>0</v>
          </cell>
          <cell r="H3300">
            <v>0</v>
          </cell>
          <cell r="I3300">
            <v>0</v>
          </cell>
          <cell r="J3300">
            <v>0</v>
          </cell>
          <cell r="K3300">
            <v>953244</v>
          </cell>
        </row>
        <row r="3301">
          <cell r="B3301">
            <v>220166</v>
          </cell>
          <cell r="C3301" t="str">
            <v>A Notes Bank                                                220166</v>
          </cell>
          <cell r="D3301">
            <v>0</v>
          </cell>
          <cell r="E3301">
            <v>0</v>
          </cell>
          <cell r="F3301">
            <v>0</v>
          </cell>
          <cell r="G3301">
            <v>0</v>
          </cell>
          <cell r="H3301">
            <v>0</v>
          </cell>
          <cell r="I3301">
            <v>0</v>
          </cell>
          <cell r="J3301">
            <v>0</v>
          </cell>
          <cell r="K3301">
            <v>0</v>
          </cell>
        </row>
        <row r="3302">
          <cell r="B3302">
            <v>220169</v>
          </cell>
          <cell r="C3302" t="str">
            <v>Borrowing Sta                                               220169</v>
          </cell>
          <cell r="D3302">
            <v>0</v>
          </cell>
          <cell r="E3302">
            <v>0</v>
          </cell>
          <cell r="F3302">
            <v>0</v>
          </cell>
          <cell r="G3302">
            <v>0</v>
          </cell>
          <cell r="H3302">
            <v>0</v>
          </cell>
          <cell r="I3302">
            <v>0</v>
          </cell>
          <cell r="J3302">
            <v>0</v>
          </cell>
          <cell r="K3302">
            <v>0</v>
          </cell>
        </row>
        <row r="3303">
          <cell r="B3303">
            <v>220170</v>
          </cell>
          <cell r="C3303" t="str">
            <v>Borrowing Lmi                                               220170</v>
          </cell>
          <cell r="D3303">
            <v>0</v>
          </cell>
          <cell r="E3303">
            <v>0</v>
          </cell>
          <cell r="F3303">
            <v>0</v>
          </cell>
          <cell r="G3303">
            <v>0</v>
          </cell>
          <cell r="H3303">
            <v>0</v>
          </cell>
          <cell r="I3303">
            <v>0</v>
          </cell>
          <cell r="J3303">
            <v>0</v>
          </cell>
          <cell r="K3303">
            <v>0</v>
          </cell>
        </row>
        <row r="3304">
          <cell r="B3304">
            <v>220171</v>
          </cell>
          <cell r="C3304" t="str">
            <v>Borrowing From Scdc                                         220171</v>
          </cell>
          <cell r="D3304">
            <v>0</v>
          </cell>
          <cell r="E3304">
            <v>0</v>
          </cell>
          <cell r="F3304">
            <v>0</v>
          </cell>
          <cell r="G3304">
            <v>0</v>
          </cell>
          <cell r="H3304">
            <v>0</v>
          </cell>
          <cell r="I3304">
            <v>0</v>
          </cell>
          <cell r="J3304">
            <v>0</v>
          </cell>
          <cell r="K3304">
            <v>0</v>
          </cell>
        </row>
        <row r="3305">
          <cell r="B3305">
            <v>220174</v>
          </cell>
          <cell r="C3305" t="str">
            <v>Borrow -Compass Reit Hold                                   220174</v>
          </cell>
          <cell r="D3305">
            <v>0</v>
          </cell>
          <cell r="E3305">
            <v>0</v>
          </cell>
          <cell r="F3305">
            <v>0</v>
          </cell>
          <cell r="G3305">
            <v>0</v>
          </cell>
          <cell r="H3305">
            <v>0</v>
          </cell>
          <cell r="I3305">
            <v>0</v>
          </cell>
          <cell r="J3305">
            <v>0</v>
          </cell>
          <cell r="K3305">
            <v>0</v>
          </cell>
        </row>
        <row r="3306">
          <cell r="B3306">
            <v>220176</v>
          </cell>
          <cell r="C3306" t="str">
            <v>Borrowing From Sov Apex                                     220176</v>
          </cell>
          <cell r="D3306">
            <v>0</v>
          </cell>
          <cell r="E3306">
            <v>0</v>
          </cell>
          <cell r="F3306">
            <v>0</v>
          </cell>
          <cell r="G3306">
            <v>0</v>
          </cell>
          <cell r="H3306">
            <v>0</v>
          </cell>
          <cell r="I3306">
            <v>0</v>
          </cell>
          <cell r="J3306">
            <v>0</v>
          </cell>
          <cell r="K3306">
            <v>0</v>
          </cell>
        </row>
        <row r="3307">
          <cell r="B3307">
            <v>220185</v>
          </cell>
          <cell r="C3307" t="str">
            <v>Interco Borrowing - Icic                                    220185</v>
          </cell>
          <cell r="D3307">
            <v>0</v>
          </cell>
          <cell r="E3307">
            <v>0</v>
          </cell>
          <cell r="F3307">
            <v>0</v>
          </cell>
          <cell r="G3307">
            <v>0</v>
          </cell>
          <cell r="H3307">
            <v>0</v>
          </cell>
          <cell r="I3307">
            <v>0</v>
          </cell>
          <cell r="J3307">
            <v>0</v>
          </cell>
          <cell r="K3307">
            <v>0</v>
          </cell>
        </row>
        <row r="3308">
          <cell r="B3308">
            <v>220190</v>
          </cell>
          <cell r="C3308" t="str">
            <v>201 Assoc Interco Borrow                                    220190</v>
          </cell>
          <cell r="D3308">
            <v>0</v>
          </cell>
          <cell r="E3308">
            <v>0</v>
          </cell>
          <cell r="F3308">
            <v>0</v>
          </cell>
          <cell r="G3308">
            <v>0</v>
          </cell>
          <cell r="H3308">
            <v>0</v>
          </cell>
          <cell r="I3308">
            <v>0</v>
          </cell>
          <cell r="J3308">
            <v>0</v>
          </cell>
          <cell r="K3308">
            <v>0</v>
          </cell>
        </row>
        <row r="3309">
          <cell r="B3309">
            <v>220191</v>
          </cell>
          <cell r="C3309" t="str">
            <v>Reit Hold Interco Borrow                                    220191</v>
          </cell>
          <cell r="D3309">
            <v>0</v>
          </cell>
          <cell r="E3309">
            <v>0</v>
          </cell>
          <cell r="F3309">
            <v>0</v>
          </cell>
          <cell r="G3309">
            <v>0</v>
          </cell>
          <cell r="H3309">
            <v>0</v>
          </cell>
          <cell r="I3309">
            <v>0</v>
          </cell>
          <cell r="J3309">
            <v>0</v>
          </cell>
          <cell r="K3309">
            <v>0</v>
          </cell>
        </row>
        <row r="3310">
          <cell r="B3310">
            <v>220193</v>
          </cell>
          <cell r="C3310" t="str">
            <v>Borrowing Sov Bank                                          220193</v>
          </cell>
          <cell r="D3310">
            <v>0</v>
          </cell>
          <cell r="E3310">
            <v>0</v>
          </cell>
          <cell r="F3310">
            <v>0</v>
          </cell>
          <cell r="G3310">
            <v>0</v>
          </cell>
          <cell r="H3310">
            <v>0</v>
          </cell>
          <cell r="I3310">
            <v>0</v>
          </cell>
          <cell r="J3310">
            <v>0</v>
          </cell>
          <cell r="K3310">
            <v>0</v>
          </cell>
        </row>
        <row r="3311">
          <cell r="B3311">
            <v>220194</v>
          </cell>
          <cell r="C3311" t="str">
            <v>Interco Borrowing Sfg/Sta                                   220194</v>
          </cell>
          <cell r="D3311">
            <v>0</v>
          </cell>
          <cell r="E3311">
            <v>0</v>
          </cell>
          <cell r="F3311">
            <v>0</v>
          </cell>
          <cell r="G3311">
            <v>0</v>
          </cell>
          <cell r="H3311">
            <v>0</v>
          </cell>
          <cell r="I3311">
            <v>0</v>
          </cell>
          <cell r="J3311">
            <v>0</v>
          </cell>
          <cell r="K3311">
            <v>0</v>
          </cell>
        </row>
        <row r="3312">
          <cell r="B3312">
            <v>220197</v>
          </cell>
          <cell r="C3312" t="str">
            <v>Interco Borrowing Sdf                                       220197</v>
          </cell>
          <cell r="D3312">
            <v>0</v>
          </cell>
          <cell r="E3312">
            <v>0</v>
          </cell>
          <cell r="F3312">
            <v>0</v>
          </cell>
          <cell r="G3312">
            <v>0</v>
          </cell>
          <cell r="H3312">
            <v>0</v>
          </cell>
          <cell r="I3312">
            <v>0</v>
          </cell>
          <cell r="J3312">
            <v>0</v>
          </cell>
          <cell r="K3312">
            <v>0</v>
          </cell>
        </row>
        <row r="3313">
          <cell r="B3313">
            <v>220198</v>
          </cell>
          <cell r="C3313" t="str">
            <v>Closed I/C Loan Santander Ny                                220198</v>
          </cell>
          <cell r="D3313">
            <v>0</v>
          </cell>
          <cell r="E3313">
            <v>0</v>
          </cell>
          <cell r="F3313">
            <v>0</v>
          </cell>
          <cell r="G3313">
            <v>0</v>
          </cell>
          <cell r="H3313">
            <v>0</v>
          </cell>
          <cell r="I3313">
            <v>0</v>
          </cell>
          <cell r="J3313">
            <v>0</v>
          </cell>
          <cell r="K3313">
            <v>0</v>
          </cell>
        </row>
        <row r="3314">
          <cell r="B3314">
            <v>220199</v>
          </cell>
          <cell r="C3314" t="str">
            <v>Intercompany Debt                                           220199</v>
          </cell>
          <cell r="D3314">
            <v>0</v>
          </cell>
          <cell r="E3314">
            <v>0</v>
          </cell>
          <cell r="F3314">
            <v>0</v>
          </cell>
          <cell r="G3314">
            <v>0</v>
          </cell>
          <cell r="H3314">
            <v>0</v>
          </cell>
          <cell r="I3314">
            <v>0</v>
          </cell>
          <cell r="J3314">
            <v>0</v>
          </cell>
          <cell r="K3314">
            <v>0</v>
          </cell>
        </row>
        <row r="3315">
          <cell r="B3315">
            <v>220600</v>
          </cell>
          <cell r="C3315" t="str">
            <v>Closed Sov Bank Flt Rate Note                               220600</v>
          </cell>
          <cell r="D3315">
            <v>0</v>
          </cell>
          <cell r="E3315">
            <v>0</v>
          </cell>
          <cell r="F3315">
            <v>0</v>
          </cell>
          <cell r="G3315">
            <v>0</v>
          </cell>
          <cell r="H3315">
            <v>0</v>
          </cell>
          <cell r="I3315">
            <v>0</v>
          </cell>
          <cell r="J3315">
            <v>0</v>
          </cell>
          <cell r="K3315">
            <v>0</v>
          </cell>
        </row>
        <row r="3316">
          <cell r="B3316">
            <v>220601</v>
          </cell>
          <cell r="C3316" t="str">
            <v>Icb Floating Rate Note                                      220601</v>
          </cell>
          <cell r="D3316">
            <v>0</v>
          </cell>
          <cell r="E3316">
            <v>0</v>
          </cell>
          <cell r="F3316">
            <v>0</v>
          </cell>
          <cell r="G3316">
            <v>0</v>
          </cell>
          <cell r="H3316">
            <v>0</v>
          </cell>
          <cell r="I3316">
            <v>0</v>
          </cell>
          <cell r="J3316">
            <v>0</v>
          </cell>
          <cell r="K3316">
            <v>0</v>
          </cell>
        </row>
        <row r="3317">
          <cell r="B3317">
            <v>220700</v>
          </cell>
          <cell r="C3317" t="str">
            <v>Closed Sov Bank Tlgp 2.75% 2012                             220700</v>
          </cell>
          <cell r="D3317">
            <v>0</v>
          </cell>
          <cell r="E3317">
            <v>0</v>
          </cell>
          <cell r="F3317">
            <v>0</v>
          </cell>
          <cell r="G3317">
            <v>0</v>
          </cell>
          <cell r="H3317">
            <v>0</v>
          </cell>
          <cell r="I3317">
            <v>0</v>
          </cell>
          <cell r="J3317">
            <v>0</v>
          </cell>
          <cell r="K3317">
            <v>0</v>
          </cell>
        </row>
        <row r="3318">
          <cell r="B3318">
            <v>220750</v>
          </cell>
          <cell r="C3318" t="str">
            <v>Closed Sov Bank Tlgp Disc 2.75%                             220750</v>
          </cell>
          <cell r="D3318">
            <v>0</v>
          </cell>
          <cell r="E3318">
            <v>0</v>
          </cell>
          <cell r="F3318">
            <v>0</v>
          </cell>
          <cell r="G3318">
            <v>0</v>
          </cell>
          <cell r="H3318">
            <v>0</v>
          </cell>
          <cell r="I3318">
            <v>0</v>
          </cell>
          <cell r="J3318">
            <v>0</v>
          </cell>
          <cell r="K3318">
            <v>0</v>
          </cell>
        </row>
        <row r="3319">
          <cell r="B3319">
            <v>221004</v>
          </cell>
          <cell r="C3319" t="str">
            <v>Fhlb Adv-Callable Act/360                                   221004</v>
          </cell>
          <cell r="D3319">
            <v>0</v>
          </cell>
          <cell r="E3319">
            <v>0</v>
          </cell>
          <cell r="F3319">
            <v>0</v>
          </cell>
          <cell r="G3319">
            <v>0</v>
          </cell>
          <cell r="H3319">
            <v>0</v>
          </cell>
          <cell r="I3319">
            <v>0</v>
          </cell>
          <cell r="J3319">
            <v>0</v>
          </cell>
          <cell r="K3319">
            <v>0</v>
          </cell>
        </row>
        <row r="3320">
          <cell r="B3320">
            <v>221012</v>
          </cell>
          <cell r="C3320" t="str">
            <v>Fhlb Adv Bullet Act/360                                     221012</v>
          </cell>
          <cell r="D3320">
            <v>3255000000</v>
          </cell>
          <cell r="E3320">
            <v>3255000000</v>
          </cell>
          <cell r="F3320">
            <v>0</v>
          </cell>
          <cell r="G3320">
            <v>0</v>
          </cell>
          <cell r="H3320">
            <v>0</v>
          </cell>
          <cell r="I3320">
            <v>0</v>
          </cell>
          <cell r="J3320">
            <v>0</v>
          </cell>
          <cell r="K3320">
            <v>3255000000</v>
          </cell>
        </row>
        <row r="3321">
          <cell r="B3321">
            <v>221014</v>
          </cell>
          <cell r="C3321" t="str">
            <v>Pur Acct Mark Disc - Sc                                     221014</v>
          </cell>
          <cell r="D3321">
            <v>0</v>
          </cell>
          <cell r="E3321">
            <v>0</v>
          </cell>
          <cell r="F3321">
            <v>0</v>
          </cell>
          <cell r="G3321">
            <v>0</v>
          </cell>
          <cell r="H3321">
            <v>0</v>
          </cell>
          <cell r="I3321">
            <v>0</v>
          </cell>
          <cell r="J3321">
            <v>0</v>
          </cell>
          <cell r="K3321">
            <v>0</v>
          </cell>
        </row>
        <row r="3322">
          <cell r="B3322">
            <v>221017</v>
          </cell>
          <cell r="C3322" t="str">
            <v>Fhlb Adv Tied To Swap Act                                   221017</v>
          </cell>
          <cell r="D3322">
            <v>2400000000</v>
          </cell>
          <cell r="E3322">
            <v>2400000000</v>
          </cell>
          <cell r="F3322">
            <v>0</v>
          </cell>
          <cell r="G3322">
            <v>0</v>
          </cell>
          <cell r="H3322">
            <v>0</v>
          </cell>
          <cell r="I3322">
            <v>0</v>
          </cell>
          <cell r="J3322">
            <v>0</v>
          </cell>
          <cell r="K3322">
            <v>2400000000</v>
          </cell>
        </row>
        <row r="3323">
          <cell r="B3323">
            <v>221021</v>
          </cell>
          <cell r="C3323" t="str">
            <v>Fhlb Var Rt Callable Adv                                    221021</v>
          </cell>
          <cell r="D3323">
            <v>700000000</v>
          </cell>
          <cell r="E3323">
            <v>700000000</v>
          </cell>
          <cell r="F3323">
            <v>0</v>
          </cell>
          <cell r="G3323">
            <v>0</v>
          </cell>
          <cell r="H3323">
            <v>0</v>
          </cell>
          <cell r="I3323">
            <v>0</v>
          </cell>
          <cell r="J3323">
            <v>0</v>
          </cell>
          <cell r="K3323">
            <v>700000000</v>
          </cell>
        </row>
        <row r="3324">
          <cell r="B3324">
            <v>221031</v>
          </cell>
          <cell r="C3324" t="str">
            <v>Fas133 Bu Ad Tied To Swps                                   221031</v>
          </cell>
          <cell r="D3324">
            <v>0</v>
          </cell>
          <cell r="E3324">
            <v>0</v>
          </cell>
          <cell r="F3324">
            <v>0</v>
          </cell>
          <cell r="G3324">
            <v>0</v>
          </cell>
          <cell r="H3324">
            <v>0</v>
          </cell>
          <cell r="I3324">
            <v>0</v>
          </cell>
          <cell r="J3324">
            <v>0</v>
          </cell>
          <cell r="K3324">
            <v>0</v>
          </cell>
        </row>
        <row r="3325">
          <cell r="B3325">
            <v>221073</v>
          </cell>
          <cell r="C3325" t="str">
            <v>Interco Bor Iccr                                            221073</v>
          </cell>
          <cell r="D3325">
            <v>0</v>
          </cell>
          <cell r="E3325">
            <v>0</v>
          </cell>
          <cell r="F3325">
            <v>0</v>
          </cell>
          <cell r="G3325">
            <v>0</v>
          </cell>
          <cell r="H3325">
            <v>0</v>
          </cell>
          <cell r="I3325">
            <v>0</v>
          </cell>
          <cell r="J3325">
            <v>0</v>
          </cell>
          <cell r="K3325">
            <v>0</v>
          </cell>
        </row>
        <row r="3326">
          <cell r="B3326">
            <v>221200</v>
          </cell>
          <cell r="C3326" t="str">
            <v>Santander Borrowing                                         221200</v>
          </cell>
          <cell r="D3326">
            <v>0</v>
          </cell>
          <cell r="E3326">
            <v>0</v>
          </cell>
          <cell r="F3326">
            <v>0</v>
          </cell>
          <cell r="G3326">
            <v>0</v>
          </cell>
          <cell r="H3326">
            <v>0</v>
          </cell>
          <cell r="I3326">
            <v>0</v>
          </cell>
          <cell r="J3326">
            <v>0</v>
          </cell>
          <cell r="K3326">
            <v>0</v>
          </cell>
        </row>
        <row r="3327">
          <cell r="B3327">
            <v>221302</v>
          </cell>
          <cell r="C3327" t="str">
            <v>N/P Wareh Lines-Abbey                                       221302</v>
          </cell>
          <cell r="D3327">
            <v>0</v>
          </cell>
          <cell r="E3327">
            <v>0</v>
          </cell>
          <cell r="F3327">
            <v>0</v>
          </cell>
          <cell r="G3327">
            <v>0</v>
          </cell>
          <cell r="H3327">
            <v>0</v>
          </cell>
          <cell r="I3327">
            <v>0</v>
          </cell>
          <cell r="J3327">
            <v>0</v>
          </cell>
          <cell r="K3327">
            <v>0</v>
          </cell>
        </row>
        <row r="3328">
          <cell r="B3328">
            <v>221305</v>
          </cell>
          <cell r="C3328" t="str">
            <v>Bonds - Proceeds                                            221305</v>
          </cell>
          <cell r="D3328">
            <v>0</v>
          </cell>
          <cell r="E3328">
            <v>0</v>
          </cell>
          <cell r="F3328">
            <v>45227077354.019997</v>
          </cell>
          <cell r="G3328">
            <v>0</v>
          </cell>
          <cell r="H3328">
            <v>0</v>
          </cell>
          <cell r="I3328">
            <v>45227077354.019997</v>
          </cell>
          <cell r="J3328">
            <v>0</v>
          </cell>
          <cell r="K3328">
            <v>45227077354.019997</v>
          </cell>
        </row>
        <row r="3329">
          <cell r="B3329">
            <v>221306</v>
          </cell>
          <cell r="C3329" t="str">
            <v>Bonds - Payments                                            221306</v>
          </cell>
          <cell r="D3329">
            <v>0</v>
          </cell>
          <cell r="E3329">
            <v>0</v>
          </cell>
          <cell r="F3329">
            <v>-28756262548.75</v>
          </cell>
          <cell r="G3329">
            <v>0</v>
          </cell>
          <cell r="H3329">
            <v>0</v>
          </cell>
          <cell r="I3329">
            <v>-28756262548.75</v>
          </cell>
          <cell r="J3329">
            <v>0</v>
          </cell>
          <cell r="K3329">
            <v>-28756262548.75</v>
          </cell>
        </row>
        <row r="3330">
          <cell r="B3330">
            <v>221307</v>
          </cell>
          <cell r="C3330" t="str">
            <v>Repurchased Bonds                                           221307</v>
          </cell>
          <cell r="D3330">
            <v>0</v>
          </cell>
          <cell r="E3330">
            <v>0</v>
          </cell>
          <cell r="F3330">
            <v>-37540000</v>
          </cell>
          <cell r="G3330">
            <v>0</v>
          </cell>
          <cell r="H3330">
            <v>0</v>
          </cell>
          <cell r="I3330">
            <v>-37540000</v>
          </cell>
          <cell r="J3330">
            <v>0</v>
          </cell>
          <cell r="K3330">
            <v>-37540000</v>
          </cell>
        </row>
        <row r="3331">
          <cell r="B3331">
            <v>221311</v>
          </cell>
          <cell r="C3331" t="str">
            <v>Talf Bond Debt                                              221311</v>
          </cell>
          <cell r="D3331">
            <v>0</v>
          </cell>
          <cell r="E3331">
            <v>0</v>
          </cell>
          <cell r="F3331">
            <v>0</v>
          </cell>
          <cell r="G3331">
            <v>0</v>
          </cell>
          <cell r="H3331">
            <v>0</v>
          </cell>
          <cell r="I3331">
            <v>0</v>
          </cell>
          <cell r="J3331">
            <v>0</v>
          </cell>
          <cell r="K3331">
            <v>0</v>
          </cell>
        </row>
        <row r="3332">
          <cell r="B3332">
            <v>221312</v>
          </cell>
          <cell r="C3332" t="str">
            <v>Notes Payable Fin Leases                                    221312</v>
          </cell>
          <cell r="D3332">
            <v>0</v>
          </cell>
          <cell r="E3332">
            <v>0</v>
          </cell>
          <cell r="F3332">
            <v>32739.98</v>
          </cell>
          <cell r="G3332">
            <v>0</v>
          </cell>
          <cell r="H3332">
            <v>0</v>
          </cell>
          <cell r="I3332">
            <v>32739.98</v>
          </cell>
          <cell r="J3332">
            <v>0</v>
          </cell>
          <cell r="K3332">
            <v>32739.98</v>
          </cell>
        </row>
        <row r="3333">
          <cell r="B3333">
            <v>221314</v>
          </cell>
          <cell r="C3333" t="str">
            <v>Closed Unsecured Debt Benelux                               221314</v>
          </cell>
          <cell r="D3333">
            <v>0</v>
          </cell>
          <cell r="E3333">
            <v>0</v>
          </cell>
          <cell r="F3333">
            <v>0</v>
          </cell>
          <cell r="G3333">
            <v>0</v>
          </cell>
          <cell r="H3333">
            <v>0</v>
          </cell>
          <cell r="I3333">
            <v>0</v>
          </cell>
          <cell r="J3333">
            <v>0</v>
          </cell>
          <cell r="K3333">
            <v>0</v>
          </cell>
        </row>
        <row r="3334">
          <cell r="B3334">
            <v>221315</v>
          </cell>
          <cell r="C3334" t="str">
            <v>Bond Fair Value Adj                                         221315</v>
          </cell>
          <cell r="D3334">
            <v>0</v>
          </cell>
          <cell r="E3334">
            <v>0</v>
          </cell>
          <cell r="F3334">
            <v>-4253999.08</v>
          </cell>
          <cell r="G3334">
            <v>0</v>
          </cell>
          <cell r="H3334">
            <v>0</v>
          </cell>
          <cell r="I3334">
            <v>-4253999.08</v>
          </cell>
          <cell r="J3334">
            <v>0</v>
          </cell>
          <cell r="K3334">
            <v>-4253999.08</v>
          </cell>
        </row>
        <row r="3335">
          <cell r="B3335">
            <v>221316</v>
          </cell>
          <cell r="C3335" t="str">
            <v>Bond Fair Value Adj - Amr                                   221316</v>
          </cell>
          <cell r="D3335">
            <v>0</v>
          </cell>
          <cell r="E3335">
            <v>0</v>
          </cell>
          <cell r="F3335">
            <v>4253999.07</v>
          </cell>
          <cell r="G3335">
            <v>0</v>
          </cell>
          <cell r="H3335">
            <v>0</v>
          </cell>
          <cell r="I3335">
            <v>4253999.07</v>
          </cell>
          <cell r="J3335">
            <v>0</v>
          </cell>
          <cell r="K3335">
            <v>4253999.07</v>
          </cell>
        </row>
        <row r="3336">
          <cell r="B3336">
            <v>221317</v>
          </cell>
          <cell r="C3336" t="str">
            <v>Np Wh Line Ext                                              221317</v>
          </cell>
          <cell r="D3336">
            <v>0</v>
          </cell>
          <cell r="E3336">
            <v>0</v>
          </cell>
          <cell r="F3336">
            <v>2216127246.8800001</v>
          </cell>
          <cell r="G3336">
            <v>0</v>
          </cell>
          <cell r="H3336">
            <v>0</v>
          </cell>
          <cell r="I3336">
            <v>2216127246.8800001</v>
          </cell>
          <cell r="J3336">
            <v>0</v>
          </cell>
          <cell r="K3336">
            <v>2216127246.8800001</v>
          </cell>
        </row>
        <row r="3337">
          <cell r="B3337">
            <v>221342</v>
          </cell>
          <cell r="C3337" t="str">
            <v>N/P Warehouse Line Scr7lc                                   221342</v>
          </cell>
          <cell r="D3337">
            <v>0</v>
          </cell>
          <cell r="E3337">
            <v>0</v>
          </cell>
          <cell r="F3337">
            <v>747602150</v>
          </cell>
          <cell r="G3337">
            <v>0</v>
          </cell>
          <cell r="H3337">
            <v>0</v>
          </cell>
          <cell r="I3337">
            <v>747602150</v>
          </cell>
          <cell r="J3337">
            <v>0</v>
          </cell>
          <cell r="K3337">
            <v>747602150</v>
          </cell>
        </row>
        <row r="3338">
          <cell r="B3338">
            <v>221344</v>
          </cell>
          <cell r="C3338" t="str">
            <v>Np Wh Line Ext                                              221344</v>
          </cell>
          <cell r="D3338">
            <v>0</v>
          </cell>
          <cell r="E3338">
            <v>0</v>
          </cell>
          <cell r="F3338">
            <v>488778850.79000002</v>
          </cell>
          <cell r="G3338">
            <v>0</v>
          </cell>
          <cell r="H3338">
            <v>0</v>
          </cell>
          <cell r="I3338">
            <v>488778850.79000002</v>
          </cell>
          <cell r="J3338">
            <v>0</v>
          </cell>
          <cell r="K3338">
            <v>488778850.79000002</v>
          </cell>
        </row>
        <row r="3339">
          <cell r="B3339">
            <v>221345</v>
          </cell>
          <cell r="C3339" t="str">
            <v>Np Wh Line Interg Us                                        221345</v>
          </cell>
          <cell r="D3339">
            <v>0</v>
          </cell>
          <cell r="E3339">
            <v>0</v>
          </cell>
          <cell r="F3339">
            <v>1848872753.1300001</v>
          </cell>
          <cell r="G3339">
            <v>0</v>
          </cell>
          <cell r="H3339">
            <v>0</v>
          </cell>
          <cell r="I3339">
            <v>1848872753.1300001</v>
          </cell>
          <cell r="J3339">
            <v>0</v>
          </cell>
          <cell r="K3339">
            <v>1848872753.1300001</v>
          </cell>
        </row>
        <row r="3340">
          <cell r="B3340">
            <v>221591</v>
          </cell>
          <cell r="C3340" t="str">
            <v>Sdic Borrowing                                              221591</v>
          </cell>
          <cell r="D3340">
            <v>0</v>
          </cell>
          <cell r="E3340">
            <v>0</v>
          </cell>
          <cell r="F3340">
            <v>0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</row>
        <row r="3341">
          <cell r="B3341">
            <v>221594</v>
          </cell>
          <cell r="C3341" t="str">
            <v>Shusa Sec Loan                                              221594</v>
          </cell>
          <cell r="D3341">
            <v>0</v>
          </cell>
          <cell r="E3341">
            <v>0</v>
          </cell>
          <cell r="F3341">
            <v>0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</row>
        <row r="3342">
          <cell r="B3342">
            <v>221702</v>
          </cell>
          <cell r="C3342" t="str">
            <v>Fhlb Bul X-Swap                                             221702</v>
          </cell>
          <cell r="D3342">
            <v>600000000</v>
          </cell>
          <cell r="E3342">
            <v>600000000</v>
          </cell>
          <cell r="F3342">
            <v>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600000000</v>
          </cell>
        </row>
        <row r="3343">
          <cell r="B3343">
            <v>221703</v>
          </cell>
          <cell r="C3343" t="str">
            <v>Deferred Swap Loss                                          221703</v>
          </cell>
          <cell r="D3343">
            <v>-12342840.43</v>
          </cell>
          <cell r="E3343">
            <v>-12342840.43</v>
          </cell>
          <cell r="F3343">
            <v>0</v>
          </cell>
          <cell r="G3343">
            <v>0</v>
          </cell>
          <cell r="H3343">
            <v>0</v>
          </cell>
          <cell r="I3343">
            <v>0</v>
          </cell>
          <cell r="J3343">
            <v>0</v>
          </cell>
          <cell r="K3343">
            <v>-12342840.43</v>
          </cell>
        </row>
        <row r="3344">
          <cell r="B3344">
            <v>221802</v>
          </cell>
          <cell r="C3344" t="str">
            <v>Fed Discount Window Borr                                    221802</v>
          </cell>
          <cell r="D3344">
            <v>0</v>
          </cell>
          <cell r="E3344">
            <v>0</v>
          </cell>
          <cell r="F3344">
            <v>0</v>
          </cell>
          <cell r="G3344">
            <v>0</v>
          </cell>
          <cell r="H3344">
            <v>0</v>
          </cell>
          <cell r="I3344">
            <v>0</v>
          </cell>
          <cell r="J3344">
            <v>0</v>
          </cell>
          <cell r="K3344">
            <v>0</v>
          </cell>
        </row>
        <row r="3345">
          <cell r="B3345">
            <v>222545</v>
          </cell>
          <cell r="C3345" t="str">
            <v>Closed Commercial Paper Oid                                 222545</v>
          </cell>
          <cell r="D3345">
            <v>0</v>
          </cell>
          <cell r="E3345">
            <v>0</v>
          </cell>
          <cell r="F3345">
            <v>0</v>
          </cell>
          <cell r="G3345">
            <v>0</v>
          </cell>
          <cell r="H3345">
            <v>0</v>
          </cell>
          <cell r="I3345">
            <v>0</v>
          </cell>
          <cell r="J3345">
            <v>0</v>
          </cell>
          <cell r="K3345">
            <v>0</v>
          </cell>
        </row>
        <row r="3346">
          <cell r="B3346">
            <v>222546</v>
          </cell>
          <cell r="C3346" t="str">
            <v>Closed Oid Discount Coml Paper                              222546</v>
          </cell>
          <cell r="D3346">
            <v>0</v>
          </cell>
          <cell r="E3346">
            <v>0</v>
          </cell>
          <cell r="F3346">
            <v>0</v>
          </cell>
          <cell r="G3346">
            <v>0</v>
          </cell>
          <cell r="H3346">
            <v>0</v>
          </cell>
          <cell r="I3346">
            <v>0</v>
          </cell>
          <cell r="J3346">
            <v>0</v>
          </cell>
          <cell r="K3346">
            <v>0</v>
          </cell>
        </row>
        <row r="3347">
          <cell r="B3347">
            <v>222547</v>
          </cell>
          <cell r="C3347" t="str">
            <v>Closed Sant Commercial Paper Oid                            222547</v>
          </cell>
          <cell r="D3347">
            <v>0</v>
          </cell>
          <cell r="E3347">
            <v>0</v>
          </cell>
          <cell r="F3347">
            <v>0</v>
          </cell>
          <cell r="G3347">
            <v>0</v>
          </cell>
          <cell r="H3347">
            <v>0</v>
          </cell>
          <cell r="I3347">
            <v>0</v>
          </cell>
          <cell r="J3347">
            <v>0</v>
          </cell>
          <cell r="K3347">
            <v>0</v>
          </cell>
        </row>
        <row r="3348">
          <cell r="B3348">
            <v>222548</v>
          </cell>
          <cell r="C3348" t="str">
            <v>Closed Oid Disc Sant Coml Paper                             222548</v>
          </cell>
          <cell r="D3348">
            <v>0</v>
          </cell>
          <cell r="E3348">
            <v>0</v>
          </cell>
          <cell r="F3348">
            <v>0</v>
          </cell>
          <cell r="G3348">
            <v>0</v>
          </cell>
          <cell r="H3348">
            <v>0</v>
          </cell>
          <cell r="I3348">
            <v>0</v>
          </cell>
          <cell r="J3348">
            <v>0</v>
          </cell>
          <cell r="K3348">
            <v>0</v>
          </cell>
        </row>
        <row r="3349">
          <cell r="B3349">
            <v>223650</v>
          </cell>
          <cell r="C3349" t="str">
            <v>Shusa Fix Rate Note                                         223650</v>
          </cell>
          <cell r="D3349">
            <v>0</v>
          </cell>
          <cell r="E3349">
            <v>1076037000</v>
          </cell>
          <cell r="F3349">
            <v>0</v>
          </cell>
          <cell r="G3349">
            <v>0</v>
          </cell>
          <cell r="H3349">
            <v>0</v>
          </cell>
          <cell r="I3349">
            <v>0</v>
          </cell>
          <cell r="J3349">
            <v>0</v>
          </cell>
          <cell r="K3349">
            <v>1076037000</v>
          </cell>
        </row>
        <row r="3350">
          <cell r="B3350">
            <v>223655</v>
          </cell>
          <cell r="C3350" t="str">
            <v>Disc-Shus Fx Rt Note                                        223655</v>
          </cell>
          <cell r="D3350">
            <v>0</v>
          </cell>
          <cell r="E3350">
            <v>-2441441.17</v>
          </cell>
          <cell r="F3350">
            <v>0</v>
          </cell>
          <cell r="G3350">
            <v>0</v>
          </cell>
          <cell r="H3350">
            <v>0</v>
          </cell>
          <cell r="I3350">
            <v>0</v>
          </cell>
          <cell r="J3350">
            <v>0</v>
          </cell>
          <cell r="K3350">
            <v>-2441441.17</v>
          </cell>
        </row>
        <row r="3351">
          <cell r="B3351">
            <v>223660</v>
          </cell>
          <cell r="C3351" t="str">
            <v>Shusa Debt-2013                                             223660</v>
          </cell>
          <cell r="D3351">
            <v>0</v>
          </cell>
          <cell r="E3351">
            <v>500000000</v>
          </cell>
          <cell r="F3351">
            <v>0</v>
          </cell>
          <cell r="G3351">
            <v>0</v>
          </cell>
          <cell r="H3351">
            <v>0</v>
          </cell>
          <cell r="I3351">
            <v>0</v>
          </cell>
          <cell r="J3351">
            <v>0</v>
          </cell>
          <cell r="K3351">
            <v>500000000</v>
          </cell>
        </row>
        <row r="3352">
          <cell r="B3352">
            <v>223665</v>
          </cell>
          <cell r="C3352" t="str">
            <v>Shusa Debt-2013 Discount                                    223665</v>
          </cell>
          <cell r="D3352">
            <v>0</v>
          </cell>
          <cell r="E3352">
            <v>-810232.31</v>
          </cell>
          <cell r="F3352">
            <v>0</v>
          </cell>
          <cell r="G3352">
            <v>0</v>
          </cell>
          <cell r="H3352">
            <v>0</v>
          </cell>
          <cell r="I3352">
            <v>0</v>
          </cell>
          <cell r="J3352">
            <v>0</v>
          </cell>
          <cell r="K3352">
            <v>-810232.31</v>
          </cell>
        </row>
        <row r="3353">
          <cell r="B3353">
            <v>223700</v>
          </cell>
          <cell r="C3353" t="str">
            <v>Minority Interest                                           223700</v>
          </cell>
          <cell r="D3353">
            <v>100000000</v>
          </cell>
          <cell r="E3353">
            <v>100000000</v>
          </cell>
          <cell r="F3353">
            <v>0</v>
          </cell>
          <cell r="G3353">
            <v>0</v>
          </cell>
          <cell r="H3353">
            <v>0</v>
          </cell>
          <cell r="I3353">
            <v>0</v>
          </cell>
          <cell r="J3353">
            <v>0</v>
          </cell>
          <cell r="K3353">
            <v>100000000</v>
          </cell>
        </row>
        <row r="3354">
          <cell r="B3354">
            <v>223701</v>
          </cell>
          <cell r="C3354" t="str">
            <v>Minority Interest                                           223701</v>
          </cell>
          <cell r="D3354">
            <v>53244691.219999999</v>
          </cell>
          <cell r="E3354">
            <v>53244691.219999999</v>
          </cell>
          <cell r="F3354">
            <v>0</v>
          </cell>
          <cell r="G3354">
            <v>0</v>
          </cell>
          <cell r="H3354">
            <v>0</v>
          </cell>
          <cell r="I3354">
            <v>0</v>
          </cell>
          <cell r="J3354">
            <v>0</v>
          </cell>
          <cell r="K3354">
            <v>53244691.219999999</v>
          </cell>
        </row>
        <row r="3355">
          <cell r="B3355">
            <v>223779</v>
          </cell>
          <cell r="C3355" t="str">
            <v>Trust Iv Common Equity                                      223779</v>
          </cell>
          <cell r="D3355">
            <v>0</v>
          </cell>
          <cell r="E3355">
            <v>0</v>
          </cell>
          <cell r="F3355">
            <v>0</v>
          </cell>
          <cell r="G3355">
            <v>0</v>
          </cell>
          <cell r="H3355">
            <v>0</v>
          </cell>
          <cell r="I3355">
            <v>0</v>
          </cell>
          <cell r="J3355">
            <v>0</v>
          </cell>
          <cell r="K3355">
            <v>0</v>
          </cell>
        </row>
        <row r="3356">
          <cell r="B3356">
            <v>223801</v>
          </cell>
          <cell r="C3356" t="str">
            <v>Sov Cap Trust V                                             223801</v>
          </cell>
          <cell r="D3356">
            <v>0</v>
          </cell>
          <cell r="E3356">
            <v>0</v>
          </cell>
          <cell r="F3356">
            <v>0</v>
          </cell>
          <cell r="G3356">
            <v>0</v>
          </cell>
          <cell r="H3356">
            <v>0</v>
          </cell>
          <cell r="I3356">
            <v>0</v>
          </cell>
          <cell r="J3356">
            <v>0</v>
          </cell>
          <cell r="K3356">
            <v>0</v>
          </cell>
        </row>
        <row r="3357">
          <cell r="B3357">
            <v>223802</v>
          </cell>
          <cell r="C3357" t="str">
            <v>Sov Cap Trust V-Com Eqty                                    223802</v>
          </cell>
          <cell r="D3357">
            <v>0</v>
          </cell>
          <cell r="E3357">
            <v>0</v>
          </cell>
          <cell r="F3357">
            <v>0</v>
          </cell>
          <cell r="G3357">
            <v>0</v>
          </cell>
          <cell r="H3357">
            <v>0</v>
          </cell>
          <cell r="I3357">
            <v>0</v>
          </cell>
          <cell r="J3357">
            <v>0</v>
          </cell>
          <cell r="K3357">
            <v>0</v>
          </cell>
        </row>
        <row r="3358">
          <cell r="B3358">
            <v>223808</v>
          </cell>
          <cell r="C3358" t="str">
            <v>Sov Cap Trust Vi                                            223808</v>
          </cell>
          <cell r="D3358">
            <v>0</v>
          </cell>
          <cell r="E3358">
            <v>70262000</v>
          </cell>
          <cell r="F3358">
            <v>0</v>
          </cell>
          <cell r="G3358">
            <v>0</v>
          </cell>
          <cell r="H3358">
            <v>0</v>
          </cell>
          <cell r="I3358">
            <v>0</v>
          </cell>
          <cell r="J3358">
            <v>0</v>
          </cell>
          <cell r="K3358">
            <v>70262000</v>
          </cell>
        </row>
        <row r="3359">
          <cell r="B3359">
            <v>223809</v>
          </cell>
          <cell r="C3359" t="str">
            <v>Sov Cap Trust Vi-Com Eqty                                   223809</v>
          </cell>
          <cell r="D3359">
            <v>0</v>
          </cell>
          <cell r="E3359">
            <v>10000000</v>
          </cell>
          <cell r="F3359">
            <v>0</v>
          </cell>
          <cell r="G3359">
            <v>0</v>
          </cell>
          <cell r="H3359">
            <v>0</v>
          </cell>
          <cell r="I3359">
            <v>0</v>
          </cell>
          <cell r="J3359">
            <v>0</v>
          </cell>
          <cell r="K3359">
            <v>10000000</v>
          </cell>
        </row>
        <row r="3360">
          <cell r="B3360">
            <v>223922</v>
          </cell>
          <cell r="C3360" t="str">
            <v>Sov Cap Trust Ix                                            223922</v>
          </cell>
          <cell r="D3360">
            <v>0</v>
          </cell>
          <cell r="E3360">
            <v>150000000</v>
          </cell>
          <cell r="F3360">
            <v>0</v>
          </cell>
          <cell r="G3360">
            <v>0</v>
          </cell>
          <cell r="H3360">
            <v>0</v>
          </cell>
          <cell r="I3360">
            <v>0</v>
          </cell>
          <cell r="J3360">
            <v>0</v>
          </cell>
          <cell r="K3360">
            <v>150000000</v>
          </cell>
        </row>
        <row r="3361">
          <cell r="B3361">
            <v>223923</v>
          </cell>
          <cell r="C3361" t="str">
            <v>Sov Cap Trust Ix-Com Eqty                                   223923</v>
          </cell>
          <cell r="D3361">
            <v>0</v>
          </cell>
          <cell r="E3361">
            <v>4640000</v>
          </cell>
          <cell r="F3361">
            <v>0</v>
          </cell>
          <cell r="G3361">
            <v>0</v>
          </cell>
          <cell r="H3361">
            <v>0</v>
          </cell>
          <cell r="I3361">
            <v>0</v>
          </cell>
          <cell r="J3361">
            <v>0</v>
          </cell>
          <cell r="K3361">
            <v>4640000</v>
          </cell>
        </row>
        <row r="3362">
          <cell r="B3362">
            <v>223950</v>
          </cell>
          <cell r="C3362" t="str">
            <v>Shusa 2.5% 2012                                             223950</v>
          </cell>
          <cell r="D3362">
            <v>0</v>
          </cell>
          <cell r="E3362">
            <v>0</v>
          </cell>
          <cell r="F3362">
            <v>0</v>
          </cell>
          <cell r="G3362">
            <v>0</v>
          </cell>
          <cell r="H3362">
            <v>0</v>
          </cell>
          <cell r="I3362">
            <v>0</v>
          </cell>
          <cell r="J3362">
            <v>0</v>
          </cell>
          <cell r="K3362">
            <v>0</v>
          </cell>
        </row>
        <row r="3363">
          <cell r="B3363">
            <v>223955</v>
          </cell>
          <cell r="C3363" t="str">
            <v>Closed Disc Shusa 2.5% - 2012                               223955</v>
          </cell>
          <cell r="D3363">
            <v>0</v>
          </cell>
          <cell r="E3363">
            <v>0</v>
          </cell>
          <cell r="F3363">
            <v>0</v>
          </cell>
          <cell r="G3363">
            <v>0</v>
          </cell>
          <cell r="H3363">
            <v>0</v>
          </cell>
          <cell r="I3363">
            <v>0</v>
          </cell>
          <cell r="J3363">
            <v>0</v>
          </cell>
          <cell r="K3363">
            <v>0</v>
          </cell>
        </row>
        <row r="3364">
          <cell r="B3364">
            <v>223990</v>
          </cell>
          <cell r="C3364" t="str">
            <v>Trust Preferred Iv                                          223990</v>
          </cell>
          <cell r="D3364">
            <v>0</v>
          </cell>
          <cell r="E3364">
            <v>0</v>
          </cell>
          <cell r="F3364">
            <v>0</v>
          </cell>
          <cell r="G3364">
            <v>0</v>
          </cell>
          <cell r="H3364">
            <v>0</v>
          </cell>
          <cell r="I3364">
            <v>0</v>
          </cell>
          <cell r="J3364">
            <v>0</v>
          </cell>
          <cell r="K3364">
            <v>0</v>
          </cell>
        </row>
        <row r="3365">
          <cell r="B3365">
            <v>223992</v>
          </cell>
          <cell r="C3365" t="str">
            <v>Closed Trust Pref Iv - Di                                   223992</v>
          </cell>
          <cell r="D3365">
            <v>0</v>
          </cell>
          <cell r="E3365">
            <v>0</v>
          </cell>
          <cell r="F3365">
            <v>0</v>
          </cell>
          <cell r="G3365">
            <v>0</v>
          </cell>
          <cell r="H3365">
            <v>0</v>
          </cell>
          <cell r="I3365">
            <v>0</v>
          </cell>
          <cell r="J3365">
            <v>0</v>
          </cell>
          <cell r="K3365">
            <v>0</v>
          </cell>
        </row>
        <row r="3366">
          <cell r="B3366">
            <v>221330</v>
          </cell>
          <cell r="C3366" t="str">
            <v>Repo/Repurch Margin                                         221330</v>
          </cell>
          <cell r="D3366">
            <v>0</v>
          </cell>
          <cell r="E3366">
            <v>0</v>
          </cell>
          <cell r="F3366">
            <v>859000</v>
          </cell>
          <cell r="G3366">
            <v>0</v>
          </cell>
          <cell r="H3366">
            <v>0</v>
          </cell>
          <cell r="I3366">
            <v>859000</v>
          </cell>
          <cell r="J3366">
            <v>0</v>
          </cell>
          <cell r="K3366">
            <v>859000</v>
          </cell>
        </row>
        <row r="3367">
          <cell r="B3367">
            <v>221331</v>
          </cell>
          <cell r="C3367" t="str">
            <v>N/P Term Warehouse                                          221331</v>
          </cell>
          <cell r="D3367">
            <v>0</v>
          </cell>
          <cell r="E3367">
            <v>0</v>
          </cell>
          <cell r="F3367">
            <v>201747309.13</v>
          </cell>
          <cell r="G3367">
            <v>0</v>
          </cell>
          <cell r="H3367">
            <v>0</v>
          </cell>
          <cell r="I3367">
            <v>201747309.13</v>
          </cell>
          <cell r="J3367">
            <v>0</v>
          </cell>
          <cell r="K3367">
            <v>201747309.13</v>
          </cell>
        </row>
        <row r="3368">
          <cell r="B3368">
            <v>221332</v>
          </cell>
          <cell r="C3368" t="str">
            <v>Retained Bonds                                              221332</v>
          </cell>
          <cell r="D3368">
            <v>0</v>
          </cell>
          <cell r="E3368">
            <v>0</v>
          </cell>
          <cell r="F3368">
            <v>-1119763999.72</v>
          </cell>
          <cell r="G3368">
            <v>0</v>
          </cell>
          <cell r="H3368">
            <v>0</v>
          </cell>
          <cell r="I3368">
            <v>-1119763999.72</v>
          </cell>
          <cell r="J3368">
            <v>0</v>
          </cell>
          <cell r="K3368">
            <v>-1119763999.72</v>
          </cell>
        </row>
        <row r="3369">
          <cell r="B3369">
            <v>221333</v>
          </cell>
          <cell r="C3369" t="str">
            <v>Bond Disc Accretion - Ala                                   221333</v>
          </cell>
          <cell r="D3369">
            <v>0</v>
          </cell>
          <cell r="E3369">
            <v>0</v>
          </cell>
          <cell r="F3369">
            <v>0.01</v>
          </cell>
          <cell r="G3369">
            <v>0</v>
          </cell>
          <cell r="H3369">
            <v>0</v>
          </cell>
          <cell r="I3369">
            <v>0.01</v>
          </cell>
          <cell r="J3369">
            <v>0</v>
          </cell>
          <cell r="K3369">
            <v>0.01</v>
          </cell>
        </row>
        <row r="3370">
          <cell r="B3370">
            <v>221334</v>
          </cell>
          <cell r="C3370" t="str">
            <v>Premium In Bonds - Ala                                      221334</v>
          </cell>
          <cell r="D3370">
            <v>0</v>
          </cell>
          <cell r="E3370">
            <v>0</v>
          </cell>
          <cell r="F3370">
            <v>0</v>
          </cell>
          <cell r="G3370">
            <v>0</v>
          </cell>
          <cell r="H3370">
            <v>0</v>
          </cell>
          <cell r="I3370">
            <v>0</v>
          </cell>
          <cell r="J3370">
            <v>0</v>
          </cell>
          <cell r="K3370">
            <v>0</v>
          </cell>
        </row>
        <row r="3371">
          <cell r="B3371">
            <v>221335</v>
          </cell>
          <cell r="C3371" t="str">
            <v>Premium On Bonds                                            221335</v>
          </cell>
          <cell r="D3371">
            <v>0</v>
          </cell>
          <cell r="E3371">
            <v>0</v>
          </cell>
          <cell r="F3371">
            <v>1450406.25</v>
          </cell>
          <cell r="G3371">
            <v>0</v>
          </cell>
          <cell r="H3371">
            <v>-1450406.25</v>
          </cell>
          <cell r="I3371">
            <v>0</v>
          </cell>
          <cell r="J3371">
            <v>0</v>
          </cell>
          <cell r="K3371">
            <v>0</v>
          </cell>
        </row>
        <row r="3372">
          <cell r="B3372">
            <v>221336</v>
          </cell>
          <cell r="C3372" t="str">
            <v>Bond Premium Amort                                          221336</v>
          </cell>
          <cell r="D3372">
            <v>0</v>
          </cell>
          <cell r="E3372">
            <v>0</v>
          </cell>
          <cell r="F3372">
            <v>-1218496.07</v>
          </cell>
          <cell r="G3372">
            <v>0</v>
          </cell>
          <cell r="H3372">
            <v>1218496.07</v>
          </cell>
          <cell r="I3372">
            <v>0</v>
          </cell>
          <cell r="J3372">
            <v>0</v>
          </cell>
          <cell r="K3372">
            <v>0</v>
          </cell>
        </row>
        <row r="3373">
          <cell r="B3373">
            <v>221300</v>
          </cell>
          <cell r="C3373" t="str">
            <v>N/P Warehouse Lines                                         221300</v>
          </cell>
          <cell r="D3373">
            <v>0</v>
          </cell>
          <cell r="E3373">
            <v>0</v>
          </cell>
          <cell r="F3373">
            <v>0</v>
          </cell>
          <cell r="G3373">
            <v>0</v>
          </cell>
          <cell r="H3373">
            <v>0</v>
          </cell>
          <cell r="I3373">
            <v>0</v>
          </cell>
          <cell r="J3373">
            <v>0</v>
          </cell>
          <cell r="K3373">
            <v>0</v>
          </cell>
        </row>
        <row r="3374">
          <cell r="B3374">
            <v>221301</v>
          </cell>
          <cell r="C3374" t="str">
            <v>N/P Wareh. Lines-Santander                                  221301</v>
          </cell>
          <cell r="D3374">
            <v>0</v>
          </cell>
          <cell r="E3374">
            <v>0</v>
          </cell>
          <cell r="F3374">
            <v>0</v>
          </cell>
          <cell r="G3374">
            <v>0</v>
          </cell>
          <cell r="H3374">
            <v>0</v>
          </cell>
          <cell r="I3374">
            <v>0</v>
          </cell>
          <cell r="J3374">
            <v>0</v>
          </cell>
          <cell r="K3374">
            <v>0</v>
          </cell>
        </row>
        <row r="3375">
          <cell r="B3375">
            <v>221321</v>
          </cell>
          <cell r="C3375" t="str">
            <v>Np Warehouse Line Scr5lc                                    221321</v>
          </cell>
          <cell r="D3375">
            <v>0</v>
          </cell>
          <cell r="E3375">
            <v>0</v>
          </cell>
          <cell r="F3375">
            <v>0</v>
          </cell>
          <cell r="G3375">
            <v>0</v>
          </cell>
          <cell r="H3375">
            <v>0</v>
          </cell>
          <cell r="I3375">
            <v>0</v>
          </cell>
          <cell r="J3375">
            <v>0</v>
          </cell>
          <cell r="K3375">
            <v>0</v>
          </cell>
        </row>
        <row r="3376">
          <cell r="B3376">
            <v>221341</v>
          </cell>
          <cell r="C3376" t="str">
            <v>N/P Warehouse Lines                                         221341</v>
          </cell>
          <cell r="D3376">
            <v>0</v>
          </cell>
          <cell r="E3376">
            <v>0</v>
          </cell>
          <cell r="F3376">
            <v>0</v>
          </cell>
          <cell r="G3376">
            <v>0</v>
          </cell>
          <cell r="H3376">
            <v>0</v>
          </cell>
          <cell r="I3376">
            <v>0</v>
          </cell>
          <cell r="J3376">
            <v>0</v>
          </cell>
          <cell r="K3376">
            <v>0</v>
          </cell>
        </row>
        <row r="3377">
          <cell r="B3377">
            <v>221337</v>
          </cell>
          <cell r="C3377" t="str">
            <v>Bond Premium Amort - Ala                                   221337</v>
          </cell>
          <cell r="D3377">
            <v>0</v>
          </cell>
          <cell r="E3377">
            <v>0</v>
          </cell>
          <cell r="F3377">
            <v>-0.01</v>
          </cell>
          <cell r="G3377">
            <v>0</v>
          </cell>
          <cell r="H3377">
            <v>0</v>
          </cell>
          <cell r="I3377">
            <v>-0.01</v>
          </cell>
          <cell r="J3377">
            <v>0</v>
          </cell>
          <cell r="K3377">
            <v>-0.01</v>
          </cell>
        </row>
        <row r="3378">
          <cell r="B3378">
            <v>221308</v>
          </cell>
          <cell r="C3378" t="str">
            <v>Repo Repurch - Ubs Tdr                                      221308</v>
          </cell>
          <cell r="D3378">
            <v>0</v>
          </cell>
          <cell r="E3378">
            <v>0</v>
          </cell>
          <cell r="F3378">
            <v>250593615.91999999</v>
          </cell>
          <cell r="G3378">
            <v>0</v>
          </cell>
          <cell r="H3378">
            <v>0</v>
          </cell>
          <cell r="I3378">
            <v>250593615.91999999</v>
          </cell>
          <cell r="J3378">
            <v>0</v>
          </cell>
          <cell r="K3378">
            <v>250593615.91999999</v>
          </cell>
        </row>
        <row r="3379">
          <cell r="B3379">
            <v>221026</v>
          </cell>
          <cell r="C3379" t="str">
            <v>Scusa Purchase Mark Bonds                                   221026</v>
          </cell>
          <cell r="D3379">
            <v>0</v>
          </cell>
          <cell r="E3379">
            <v>0</v>
          </cell>
          <cell r="F3379">
            <v>0</v>
          </cell>
          <cell r="G3379">
            <v>0</v>
          </cell>
          <cell r="H3379">
            <v>99310907.579999998</v>
          </cell>
          <cell r="I3379">
            <v>99310907.579999998</v>
          </cell>
          <cell r="J3379">
            <v>0</v>
          </cell>
          <cell r="K3379">
            <v>99310907.579999998</v>
          </cell>
        </row>
        <row r="3380">
          <cell r="B3380">
            <v>220177</v>
          </cell>
          <cell r="C3380" t="str">
            <v>N/P Warehouse Intgrp Shusa                                  220177</v>
          </cell>
          <cell r="D3380">
            <v>0</v>
          </cell>
          <cell r="E3380">
            <v>0</v>
          </cell>
          <cell r="F3380">
            <v>300000000</v>
          </cell>
          <cell r="G3380">
            <v>0</v>
          </cell>
          <cell r="H3380">
            <v>0</v>
          </cell>
          <cell r="I3380">
            <v>300000000</v>
          </cell>
          <cell r="J3380">
            <v>-300000000</v>
          </cell>
          <cell r="K3380">
            <v>0</v>
          </cell>
        </row>
        <row r="3381">
          <cell r="B3381">
            <v>221019</v>
          </cell>
          <cell r="C3381" t="str">
            <v>N/P Warehouse Lines-Long Term                               221019</v>
          </cell>
          <cell r="D3381">
            <v>0</v>
          </cell>
          <cell r="E3381">
            <v>0</v>
          </cell>
          <cell r="F3381">
            <v>3720892849.9899998</v>
          </cell>
          <cell r="G3381">
            <v>0</v>
          </cell>
          <cell r="H3381">
            <v>0</v>
          </cell>
          <cell r="I3381">
            <v>3720892849.9899998</v>
          </cell>
          <cell r="J3381">
            <v>0</v>
          </cell>
          <cell r="K3381">
            <v>3720892849.9899998</v>
          </cell>
        </row>
        <row r="3382">
          <cell r="B3382">
            <v>221023</v>
          </cell>
          <cell r="C3382" t="str">
            <v>Term Warehouse - Short Term                                 221023</v>
          </cell>
          <cell r="D3382">
            <v>0</v>
          </cell>
          <cell r="E3382">
            <v>0</v>
          </cell>
          <cell r="F3382">
            <v>22255537.16</v>
          </cell>
          <cell r="G3382">
            <v>0</v>
          </cell>
          <cell r="H3382">
            <v>0</v>
          </cell>
          <cell r="I3382">
            <v>22255537.16</v>
          </cell>
          <cell r="J3382">
            <v>0</v>
          </cell>
          <cell r="K3382">
            <v>22255537.16</v>
          </cell>
        </row>
        <row r="3383">
          <cell r="B3383">
            <v>221038</v>
          </cell>
          <cell r="C3383" t="str">
            <v>Bonds Proceeds - Current                                    221038</v>
          </cell>
          <cell r="D3383">
            <v>0</v>
          </cell>
          <cell r="E3383">
            <v>0</v>
          </cell>
          <cell r="F3383">
            <v>825000000</v>
          </cell>
          <cell r="G3383">
            <v>0</v>
          </cell>
          <cell r="H3383">
            <v>0</v>
          </cell>
          <cell r="I3383">
            <v>825000000</v>
          </cell>
          <cell r="J3383">
            <v>0</v>
          </cell>
          <cell r="K3383">
            <v>825000000</v>
          </cell>
        </row>
        <row r="3384">
          <cell r="B3384">
            <v>221801</v>
          </cell>
          <cell r="C3384" t="str">
            <v>Bond Payments - Current                                     221801</v>
          </cell>
          <cell r="D3384">
            <v>0</v>
          </cell>
          <cell r="E3384">
            <v>0</v>
          </cell>
          <cell r="F3384">
            <v>-549839516.52999997</v>
          </cell>
          <cell r="G3384">
            <v>0</v>
          </cell>
          <cell r="H3384">
            <v>0</v>
          </cell>
          <cell r="I3384">
            <v>-549839516.52999997</v>
          </cell>
          <cell r="J3384">
            <v>0</v>
          </cell>
          <cell r="K3384">
            <v>-549839516.52999997</v>
          </cell>
        </row>
        <row r="3385">
          <cell r="B3385" t="str">
            <v>R_C16_3190</v>
          </cell>
          <cell r="C3385" t="str">
            <v>Other Borrowed Money                                        R_C16_3190</v>
          </cell>
          <cell r="D3385">
            <v>7094948606.7899933</v>
          </cell>
          <cell r="E3385">
            <v>8902635933.3099918</v>
          </cell>
          <cell r="F3385">
            <v>25386665252.169994</v>
          </cell>
          <cell r="G3385">
            <v>0</v>
          </cell>
          <cell r="H3385">
            <v>99078997.399999991</v>
          </cell>
          <cell r="I3385">
            <v>25485744249.569996</v>
          </cell>
          <cell r="J3385">
            <v>-300000000</v>
          </cell>
          <cell r="K3385">
            <v>34088380182.87999</v>
          </cell>
        </row>
        <row r="3386">
          <cell r="B3386">
            <v>220500</v>
          </cell>
          <cell r="C3386" t="str">
            <v>Bank Subordinated Debt                                      220500</v>
          </cell>
          <cell r="D3386">
            <v>500000000</v>
          </cell>
          <cell r="E3386">
            <v>500000000</v>
          </cell>
          <cell r="F3386">
            <v>0</v>
          </cell>
          <cell r="G3386">
            <v>0</v>
          </cell>
          <cell r="H3386">
            <v>0</v>
          </cell>
          <cell r="I3386">
            <v>0</v>
          </cell>
          <cell r="J3386">
            <v>0</v>
          </cell>
          <cell r="K3386">
            <v>500000000</v>
          </cell>
        </row>
        <row r="3387">
          <cell r="B3387">
            <v>220525</v>
          </cell>
          <cell r="C3387" t="str">
            <v>Closed Def Bank Swap Terms Loss                             220525</v>
          </cell>
          <cell r="D3387">
            <v>0</v>
          </cell>
          <cell r="E3387">
            <v>0</v>
          </cell>
          <cell r="F3387">
            <v>0</v>
          </cell>
          <cell r="G3387">
            <v>0</v>
          </cell>
          <cell r="H3387">
            <v>0</v>
          </cell>
          <cell r="I3387">
            <v>0</v>
          </cell>
          <cell r="J3387">
            <v>0</v>
          </cell>
          <cell r="K3387">
            <v>0</v>
          </cell>
        </row>
        <row r="3388">
          <cell r="B3388">
            <v>220550</v>
          </cell>
          <cell r="C3388" t="str">
            <v>Discount On Bank Sub Debt                                   220550</v>
          </cell>
          <cell r="D3388">
            <v>-2453541</v>
          </cell>
          <cell r="E3388">
            <v>-2453541</v>
          </cell>
          <cell r="F3388">
            <v>0</v>
          </cell>
          <cell r="G3388">
            <v>0</v>
          </cell>
          <cell r="H3388">
            <v>0</v>
          </cell>
          <cell r="I3388">
            <v>0</v>
          </cell>
          <cell r="J3388">
            <v>0</v>
          </cell>
          <cell r="K3388">
            <v>-2453541</v>
          </cell>
        </row>
        <row r="3389">
          <cell r="B3389">
            <v>220602</v>
          </cell>
          <cell r="C3389" t="str">
            <v>Sov Ls Hld Vr Debt                                          220602</v>
          </cell>
          <cell r="D3389">
            <v>145279132.13</v>
          </cell>
          <cell r="E3389">
            <v>145279132.13</v>
          </cell>
          <cell r="F3389">
            <v>0</v>
          </cell>
          <cell r="G3389">
            <v>0</v>
          </cell>
          <cell r="H3389">
            <v>0</v>
          </cell>
          <cell r="I3389">
            <v>0</v>
          </cell>
          <cell r="J3389">
            <v>0</v>
          </cell>
          <cell r="K3389">
            <v>145279132.13</v>
          </cell>
        </row>
        <row r="3390">
          <cell r="B3390">
            <v>220603</v>
          </cell>
          <cell r="C3390" t="str">
            <v>Windmill Vr Debt                                            220603</v>
          </cell>
          <cell r="D3390">
            <v>35490810</v>
          </cell>
          <cell r="E3390">
            <v>35490810</v>
          </cell>
          <cell r="F3390">
            <v>0</v>
          </cell>
          <cell r="G3390">
            <v>0</v>
          </cell>
          <cell r="H3390">
            <v>0</v>
          </cell>
          <cell r="I3390">
            <v>0</v>
          </cell>
          <cell r="J3390">
            <v>0</v>
          </cell>
          <cell r="K3390">
            <v>35490810</v>
          </cell>
        </row>
        <row r="3391">
          <cell r="B3391">
            <v>220622</v>
          </cell>
          <cell r="C3391" t="str">
            <v>Pam-Icb Flt Rate Note                                       220622</v>
          </cell>
          <cell r="D3391">
            <v>0</v>
          </cell>
          <cell r="E3391">
            <v>0</v>
          </cell>
          <cell r="F3391">
            <v>0</v>
          </cell>
          <cell r="G3391">
            <v>0</v>
          </cell>
          <cell r="H3391">
            <v>0</v>
          </cell>
          <cell r="I3391">
            <v>0</v>
          </cell>
          <cell r="J3391">
            <v>0</v>
          </cell>
          <cell r="K3391">
            <v>0</v>
          </cell>
        </row>
        <row r="3392">
          <cell r="B3392">
            <v>220650</v>
          </cell>
          <cell r="C3392" t="str">
            <v>Closed Disc-Sov Bank Flt                                    220650</v>
          </cell>
          <cell r="D3392">
            <v>0</v>
          </cell>
          <cell r="E3392">
            <v>0</v>
          </cell>
          <cell r="F3392">
            <v>0</v>
          </cell>
          <cell r="G3392">
            <v>0</v>
          </cell>
          <cell r="H3392">
            <v>0</v>
          </cell>
          <cell r="I3392">
            <v>0</v>
          </cell>
          <cell r="J3392">
            <v>0</v>
          </cell>
          <cell r="K3392">
            <v>0</v>
          </cell>
        </row>
        <row r="3393">
          <cell r="B3393">
            <v>223690</v>
          </cell>
          <cell r="C3393" t="str">
            <v>Santnder Sub Debt 3/15/20                                   223690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</row>
        <row r="3394">
          <cell r="B3394">
            <v>223691</v>
          </cell>
          <cell r="C3394" t="str">
            <v>Yld Adj S Sub Dbt 3/15/20                                   223691</v>
          </cell>
          <cell r="D3394">
            <v>0</v>
          </cell>
          <cell r="E3394">
            <v>0</v>
          </cell>
          <cell r="F3394">
            <v>0</v>
          </cell>
          <cell r="G3394">
            <v>0</v>
          </cell>
          <cell r="H3394">
            <v>0</v>
          </cell>
          <cell r="I3394">
            <v>0</v>
          </cell>
          <cell r="J3394">
            <v>0</v>
          </cell>
          <cell r="K3394">
            <v>0</v>
          </cell>
        </row>
        <row r="3395">
          <cell r="B3395" t="str">
            <v>R_C19_3200</v>
          </cell>
          <cell r="C3395" t="str">
            <v>Sub Notes And Debentures                                    R_C19_3200</v>
          </cell>
          <cell r="D3395">
            <v>678316401.13</v>
          </cell>
          <cell r="E3395">
            <v>678316401.13</v>
          </cell>
          <cell r="F3395">
            <v>0</v>
          </cell>
          <cell r="G3395">
            <v>0</v>
          </cell>
          <cell r="H3395">
            <v>0</v>
          </cell>
          <cell r="I3395">
            <v>0</v>
          </cell>
          <cell r="J3395">
            <v>0</v>
          </cell>
          <cell r="K3395">
            <v>678316401.13</v>
          </cell>
        </row>
        <row r="3396">
          <cell r="B3396">
            <v>236586</v>
          </cell>
          <cell r="C3396" t="str">
            <v>Accru Int Dep Fin Other Us/Other                            236586</v>
          </cell>
          <cell r="D3396">
            <v>0</v>
          </cell>
          <cell r="E3396">
            <v>0</v>
          </cell>
          <cell r="F3396">
            <v>0</v>
          </cell>
          <cell r="G3396">
            <v>0</v>
          </cell>
          <cell r="H3396">
            <v>0</v>
          </cell>
          <cell r="I3396">
            <v>0</v>
          </cell>
          <cell r="J3396">
            <v>0</v>
          </cell>
          <cell r="K3396">
            <v>0</v>
          </cell>
        </row>
        <row r="3397">
          <cell r="B3397">
            <v>236588</v>
          </cell>
          <cell r="C3397" t="str">
            <v>Accru Int Cd Fin Oth  Us/Oth                                236588</v>
          </cell>
          <cell r="D3397">
            <v>0</v>
          </cell>
          <cell r="E3397">
            <v>0</v>
          </cell>
          <cell r="F3397">
            <v>0</v>
          </cell>
          <cell r="G3397">
            <v>0</v>
          </cell>
          <cell r="H3397">
            <v>0</v>
          </cell>
          <cell r="I3397">
            <v>0</v>
          </cell>
          <cell r="J3397">
            <v>0</v>
          </cell>
          <cell r="K3397">
            <v>0</v>
          </cell>
        </row>
        <row r="3398">
          <cell r="B3398">
            <v>236209</v>
          </cell>
          <cell r="C3398" t="str">
            <v>Accr Int Jumbo Cd                                           236209</v>
          </cell>
          <cell r="D3398">
            <v>478.52</v>
          </cell>
          <cell r="E3398">
            <v>478.52</v>
          </cell>
          <cell r="F3398">
            <v>0</v>
          </cell>
          <cell r="G3398">
            <v>0</v>
          </cell>
          <cell r="H3398">
            <v>0</v>
          </cell>
          <cell r="I3398">
            <v>0</v>
          </cell>
          <cell r="J3398">
            <v>0</v>
          </cell>
          <cell r="K3398">
            <v>478.52</v>
          </cell>
        </row>
        <row r="3399">
          <cell r="B3399">
            <v>236370</v>
          </cell>
          <cell r="C3399" t="str">
            <v>Closed Aip Negotiable Cd                                    236370</v>
          </cell>
          <cell r="D3399">
            <v>0</v>
          </cell>
          <cell r="E3399">
            <v>0</v>
          </cell>
          <cell r="F3399">
            <v>0</v>
          </cell>
          <cell r="G3399">
            <v>0</v>
          </cell>
          <cell r="H3399">
            <v>0</v>
          </cell>
          <cell r="I3399">
            <v>0</v>
          </cell>
          <cell r="J3399">
            <v>0</v>
          </cell>
          <cell r="K3399">
            <v>0</v>
          </cell>
        </row>
        <row r="3400">
          <cell r="B3400">
            <v>236372</v>
          </cell>
          <cell r="C3400" t="str">
            <v>Aip Cash Collateral Depos                                   236372</v>
          </cell>
          <cell r="D3400">
            <v>793.38</v>
          </cell>
          <cell r="E3400">
            <v>793.38</v>
          </cell>
          <cell r="F3400">
            <v>0</v>
          </cell>
          <cell r="G3400">
            <v>0</v>
          </cell>
          <cell r="H3400">
            <v>0</v>
          </cell>
          <cell r="I3400">
            <v>0</v>
          </cell>
          <cell r="J3400">
            <v>0</v>
          </cell>
          <cell r="K3400">
            <v>793.38</v>
          </cell>
        </row>
        <row r="3401">
          <cell r="B3401">
            <v>236440</v>
          </cell>
          <cell r="C3401" t="str">
            <v>Dda - Payable                                               236440</v>
          </cell>
          <cell r="D3401">
            <v>405240.09</v>
          </cell>
          <cell r="E3401">
            <v>405240.09</v>
          </cell>
          <cell r="F3401">
            <v>0</v>
          </cell>
          <cell r="G3401">
            <v>0</v>
          </cell>
          <cell r="H3401">
            <v>0</v>
          </cell>
          <cell r="I3401">
            <v>0</v>
          </cell>
          <cell r="J3401">
            <v>0</v>
          </cell>
          <cell r="K3401">
            <v>405240.09</v>
          </cell>
        </row>
        <row r="3402">
          <cell r="B3402">
            <v>236442</v>
          </cell>
          <cell r="C3402" t="str">
            <v>Closed Accrued Interest D                                   236442</v>
          </cell>
          <cell r="D3402">
            <v>0</v>
          </cell>
          <cell r="E3402">
            <v>0</v>
          </cell>
          <cell r="F3402">
            <v>0</v>
          </cell>
          <cell r="G3402">
            <v>0</v>
          </cell>
          <cell r="H3402">
            <v>0</v>
          </cell>
          <cell r="I3402">
            <v>0</v>
          </cell>
          <cell r="J3402">
            <v>0</v>
          </cell>
          <cell r="K3402">
            <v>0</v>
          </cell>
        </row>
        <row r="3403">
          <cell r="B3403">
            <v>236445</v>
          </cell>
          <cell r="C3403" t="str">
            <v>Accr Int Dda Application                                    236445</v>
          </cell>
          <cell r="D3403">
            <v>0</v>
          </cell>
          <cell r="E3403">
            <v>0</v>
          </cell>
          <cell r="F3403">
            <v>0</v>
          </cell>
          <cell r="G3403">
            <v>0</v>
          </cell>
          <cell r="H3403">
            <v>0</v>
          </cell>
          <cell r="I3403">
            <v>0</v>
          </cell>
          <cell r="J3403">
            <v>0</v>
          </cell>
          <cell r="K3403">
            <v>0</v>
          </cell>
        </row>
        <row r="3404">
          <cell r="B3404">
            <v>236502</v>
          </cell>
          <cell r="C3404" t="str">
            <v>Accr Int Step Down Deposits                                 236502</v>
          </cell>
          <cell r="D3404">
            <v>0</v>
          </cell>
          <cell r="E3404">
            <v>0</v>
          </cell>
          <cell r="F3404">
            <v>0</v>
          </cell>
          <cell r="G3404">
            <v>0</v>
          </cell>
          <cell r="H3404">
            <v>0</v>
          </cell>
          <cell r="I3404">
            <v>0</v>
          </cell>
          <cell r="J3404">
            <v>0</v>
          </cell>
          <cell r="K3404">
            <v>0</v>
          </cell>
        </row>
        <row r="3405">
          <cell r="B3405">
            <v>236515</v>
          </cell>
          <cell r="C3405" t="str">
            <v>Closed Acc Int Off-Shore $ Term                             236515</v>
          </cell>
          <cell r="D3405">
            <v>0</v>
          </cell>
          <cell r="E3405">
            <v>0</v>
          </cell>
          <cell r="F3405">
            <v>0</v>
          </cell>
          <cell r="G3405">
            <v>0</v>
          </cell>
          <cell r="H3405">
            <v>0</v>
          </cell>
          <cell r="I3405">
            <v>0</v>
          </cell>
          <cell r="J3405">
            <v>0</v>
          </cell>
          <cell r="K3405">
            <v>0</v>
          </cell>
        </row>
        <row r="3406">
          <cell r="B3406">
            <v>236540</v>
          </cell>
          <cell r="C3406" t="str">
            <v>Accrued Int Broker Cd'S                                     236540</v>
          </cell>
          <cell r="D3406">
            <v>1516574.68</v>
          </cell>
          <cell r="E3406">
            <v>1516574.68</v>
          </cell>
          <cell r="F3406">
            <v>0</v>
          </cell>
          <cell r="G3406">
            <v>0</v>
          </cell>
          <cell r="H3406">
            <v>0</v>
          </cell>
          <cell r="I3406">
            <v>0</v>
          </cell>
          <cell r="J3406">
            <v>0</v>
          </cell>
          <cell r="K3406">
            <v>1516574.68</v>
          </cell>
        </row>
        <row r="3407">
          <cell r="B3407">
            <v>236542</v>
          </cell>
          <cell r="C3407" t="str">
            <v>Acc Int Mm -Merril                                          236542</v>
          </cell>
          <cell r="D3407">
            <v>3884.26</v>
          </cell>
          <cell r="E3407">
            <v>3884.26</v>
          </cell>
          <cell r="F3407">
            <v>0</v>
          </cell>
          <cell r="G3407">
            <v>0</v>
          </cell>
          <cell r="H3407">
            <v>0</v>
          </cell>
          <cell r="I3407">
            <v>0</v>
          </cell>
          <cell r="J3407">
            <v>0</v>
          </cell>
          <cell r="K3407">
            <v>3884.26</v>
          </cell>
        </row>
        <row r="3408">
          <cell r="B3408">
            <v>236560</v>
          </cell>
          <cell r="C3408" t="str">
            <v>Closed Interest Payable -                                   236560</v>
          </cell>
          <cell r="D3408">
            <v>0</v>
          </cell>
          <cell r="E3408">
            <v>0</v>
          </cell>
          <cell r="F3408">
            <v>0</v>
          </cell>
          <cell r="G3408">
            <v>0</v>
          </cell>
          <cell r="H3408">
            <v>0</v>
          </cell>
          <cell r="I3408">
            <v>0</v>
          </cell>
          <cell r="J3408">
            <v>0</v>
          </cell>
          <cell r="K3408">
            <v>0</v>
          </cell>
        </row>
        <row r="3409">
          <cell r="B3409">
            <v>236561</v>
          </cell>
          <cell r="C3409" t="str">
            <v>Closed Accrued Int Time -                                   236561</v>
          </cell>
          <cell r="D3409">
            <v>0</v>
          </cell>
          <cell r="E3409">
            <v>0</v>
          </cell>
          <cell r="F3409">
            <v>0</v>
          </cell>
          <cell r="G3409">
            <v>0</v>
          </cell>
          <cell r="H3409">
            <v>0</v>
          </cell>
          <cell r="I3409">
            <v>0</v>
          </cell>
          <cell r="J3409">
            <v>0</v>
          </cell>
          <cell r="K3409">
            <v>0</v>
          </cell>
        </row>
        <row r="3410">
          <cell r="B3410">
            <v>236563</v>
          </cell>
          <cell r="C3410" t="str">
            <v>Accr Int Save Application                                   236563</v>
          </cell>
          <cell r="D3410">
            <v>0</v>
          </cell>
          <cell r="E3410">
            <v>0</v>
          </cell>
          <cell r="F3410">
            <v>0</v>
          </cell>
          <cell r="G3410">
            <v>0</v>
          </cell>
          <cell r="H3410">
            <v>0</v>
          </cell>
          <cell r="I3410">
            <v>0</v>
          </cell>
          <cell r="J3410">
            <v>0</v>
          </cell>
          <cell r="K3410">
            <v>0</v>
          </cell>
        </row>
        <row r="3411">
          <cell r="B3411">
            <v>236565</v>
          </cell>
          <cell r="C3411" t="str">
            <v>Invest Cd Int Accrual                                       236565</v>
          </cell>
          <cell r="D3411">
            <v>46017.01</v>
          </cell>
          <cell r="E3411">
            <v>46017.01</v>
          </cell>
          <cell r="F3411">
            <v>0</v>
          </cell>
          <cell r="G3411">
            <v>0</v>
          </cell>
          <cell r="H3411">
            <v>0</v>
          </cell>
          <cell r="I3411">
            <v>0</v>
          </cell>
          <cell r="J3411">
            <v>0</v>
          </cell>
          <cell r="K3411">
            <v>46017.01</v>
          </cell>
        </row>
        <row r="3412">
          <cell r="B3412">
            <v>236570</v>
          </cell>
          <cell r="C3412" t="str">
            <v>Mtg Accr Int On Escrow                                      236570</v>
          </cell>
          <cell r="D3412">
            <v>470.05</v>
          </cell>
          <cell r="E3412">
            <v>470.05</v>
          </cell>
          <cell r="F3412">
            <v>0</v>
          </cell>
          <cell r="G3412">
            <v>0</v>
          </cell>
          <cell r="H3412">
            <v>0</v>
          </cell>
          <cell r="I3412">
            <v>0</v>
          </cell>
          <cell r="J3412">
            <v>0</v>
          </cell>
          <cell r="K3412">
            <v>470.05</v>
          </cell>
        </row>
        <row r="3413">
          <cell r="B3413">
            <v>236577</v>
          </cell>
          <cell r="C3413" t="str">
            <v>Accrued Int Escrow Afs-Ne                                   236577</v>
          </cell>
          <cell r="D3413">
            <v>0</v>
          </cell>
          <cell r="E3413">
            <v>0</v>
          </cell>
          <cell r="F3413">
            <v>0</v>
          </cell>
          <cell r="G3413">
            <v>0</v>
          </cell>
          <cell r="H3413">
            <v>0</v>
          </cell>
          <cell r="I3413">
            <v>0</v>
          </cell>
          <cell r="J3413">
            <v>0</v>
          </cell>
          <cell r="K3413">
            <v>0</v>
          </cell>
        </row>
        <row r="3414">
          <cell r="B3414">
            <v>236580</v>
          </cell>
          <cell r="C3414" t="str">
            <v>Accrued Int Cm Cdars Cds                                    236580</v>
          </cell>
          <cell r="D3414">
            <v>100507.92</v>
          </cell>
          <cell r="E3414">
            <v>100507.92</v>
          </cell>
          <cell r="F3414">
            <v>0</v>
          </cell>
          <cell r="G3414">
            <v>0</v>
          </cell>
          <cell r="H3414">
            <v>0</v>
          </cell>
          <cell r="I3414">
            <v>0</v>
          </cell>
          <cell r="J3414">
            <v>0</v>
          </cell>
          <cell r="K3414">
            <v>100507.92</v>
          </cell>
        </row>
        <row r="3415">
          <cell r="B3415">
            <v>236582</v>
          </cell>
          <cell r="C3415" t="str">
            <v>Accre Int Fin Fin Usa &amp; Oth                                 236582</v>
          </cell>
          <cell r="D3415">
            <v>1765127.75</v>
          </cell>
          <cell r="E3415">
            <v>1765127.75</v>
          </cell>
          <cell r="F3415">
            <v>0</v>
          </cell>
          <cell r="G3415">
            <v>0</v>
          </cell>
          <cell r="H3415">
            <v>0</v>
          </cell>
          <cell r="I3415">
            <v>0</v>
          </cell>
          <cell r="J3415">
            <v>0</v>
          </cell>
          <cell r="K3415">
            <v>1765127.75</v>
          </cell>
        </row>
        <row r="3416">
          <cell r="B3416">
            <v>236584</v>
          </cell>
          <cell r="C3416" t="str">
            <v>Accr Int Ret &amp; Com Us/Oth                                   236584</v>
          </cell>
          <cell r="D3416">
            <v>6411068.7599999998</v>
          </cell>
          <cell r="E3416">
            <v>6411068.7599999998</v>
          </cell>
          <cell r="F3416">
            <v>0</v>
          </cell>
          <cell r="G3416">
            <v>0</v>
          </cell>
          <cell r="H3416">
            <v>0</v>
          </cell>
          <cell r="I3416">
            <v>0</v>
          </cell>
          <cell r="J3416">
            <v>0</v>
          </cell>
          <cell r="K3416">
            <v>6411068.7599999998</v>
          </cell>
        </row>
        <row r="3417">
          <cell r="B3417">
            <v>236585</v>
          </cell>
          <cell r="C3417" t="str">
            <v>Accru Int Government                                        236585</v>
          </cell>
          <cell r="D3417">
            <v>478941.39</v>
          </cell>
          <cell r="E3417">
            <v>478941.39</v>
          </cell>
          <cell r="F3417">
            <v>0</v>
          </cell>
          <cell r="G3417">
            <v>0</v>
          </cell>
          <cell r="H3417">
            <v>0</v>
          </cell>
          <cell r="I3417">
            <v>0</v>
          </cell>
          <cell r="J3417">
            <v>0</v>
          </cell>
          <cell r="K3417">
            <v>478941.39</v>
          </cell>
        </row>
        <row r="3418">
          <cell r="B3418">
            <v>236589</v>
          </cell>
          <cell r="C3418" t="str">
            <v>Accru Int Government                                        236589</v>
          </cell>
          <cell r="D3418">
            <v>0</v>
          </cell>
          <cell r="E3418">
            <v>0</v>
          </cell>
          <cell r="F3418">
            <v>0</v>
          </cell>
          <cell r="G3418">
            <v>0</v>
          </cell>
          <cell r="H3418">
            <v>0</v>
          </cell>
          <cell r="I3418">
            <v>0</v>
          </cell>
          <cell r="J3418">
            <v>0</v>
          </cell>
          <cell r="K3418">
            <v>0</v>
          </cell>
        </row>
        <row r="3419">
          <cell r="B3419">
            <v>236590</v>
          </cell>
          <cell r="C3419" t="str">
            <v>Comm Pybl - Mm-Merril L                                     236590</v>
          </cell>
          <cell r="D3419">
            <v>0</v>
          </cell>
          <cell r="E3419">
            <v>0</v>
          </cell>
          <cell r="F3419">
            <v>0</v>
          </cell>
          <cell r="G3419">
            <v>0</v>
          </cell>
          <cell r="H3419">
            <v>0</v>
          </cell>
          <cell r="I3419">
            <v>0</v>
          </cell>
          <cell r="J3419">
            <v>0</v>
          </cell>
          <cell r="K3419">
            <v>0</v>
          </cell>
        </row>
        <row r="3420">
          <cell r="B3420">
            <v>236990</v>
          </cell>
          <cell r="C3420" t="str">
            <v>Trust Pref Iv-Acc Int Pay                                   236990</v>
          </cell>
          <cell r="D3420">
            <v>0</v>
          </cell>
          <cell r="E3420">
            <v>0</v>
          </cell>
          <cell r="F3420">
            <v>0</v>
          </cell>
          <cell r="G3420">
            <v>0</v>
          </cell>
          <cell r="H3420">
            <v>0</v>
          </cell>
          <cell r="I3420">
            <v>0</v>
          </cell>
          <cell r="J3420">
            <v>0</v>
          </cell>
          <cell r="K3420">
            <v>0</v>
          </cell>
        </row>
        <row r="3421">
          <cell r="B3421">
            <v>262028</v>
          </cell>
          <cell r="C3421" t="str">
            <v>Closed Interest In Proces                                   262028</v>
          </cell>
          <cell r="D3421">
            <v>0</v>
          </cell>
          <cell r="E3421">
            <v>0</v>
          </cell>
          <cell r="F3421">
            <v>0</v>
          </cell>
          <cell r="G3421">
            <v>0</v>
          </cell>
          <cell r="H3421">
            <v>0</v>
          </cell>
          <cell r="I3421">
            <v>0</v>
          </cell>
          <cell r="J3421">
            <v>0</v>
          </cell>
          <cell r="K3421">
            <v>0</v>
          </cell>
        </row>
        <row r="3422">
          <cell r="B3422">
            <v>236591</v>
          </cell>
          <cell r="C3422" t="str">
            <v>Accru Int Deposits Fin Other Spain                          236591</v>
          </cell>
          <cell r="D3422">
            <v>0</v>
          </cell>
          <cell r="E3422">
            <v>0</v>
          </cell>
          <cell r="F3422">
            <v>0</v>
          </cell>
          <cell r="G3422">
            <v>0</v>
          </cell>
          <cell r="H3422">
            <v>0</v>
          </cell>
          <cell r="I3422">
            <v>0</v>
          </cell>
          <cell r="J3422">
            <v>0</v>
          </cell>
          <cell r="K3422">
            <v>0</v>
          </cell>
        </row>
        <row r="3423">
          <cell r="B3423">
            <v>236587</v>
          </cell>
          <cell r="C3423" t="str">
            <v>Accru Int Cd Fin Oth Spain                                  236587</v>
          </cell>
          <cell r="D3423">
            <v>0</v>
          </cell>
          <cell r="E3423">
            <v>0</v>
          </cell>
          <cell r="F3423">
            <v>0</v>
          </cell>
          <cell r="G3423">
            <v>0</v>
          </cell>
          <cell r="H3423">
            <v>0</v>
          </cell>
          <cell r="I3423">
            <v>0</v>
          </cell>
          <cell r="J3423">
            <v>0</v>
          </cell>
          <cell r="K3423">
            <v>0</v>
          </cell>
        </row>
        <row r="3424">
          <cell r="B3424">
            <v>236581</v>
          </cell>
          <cell r="C3424" t="str">
            <v>Accre Int Fin Spain 581                                     236581</v>
          </cell>
          <cell r="D3424">
            <v>0</v>
          </cell>
          <cell r="E3424">
            <v>0</v>
          </cell>
          <cell r="F3424">
            <v>0</v>
          </cell>
          <cell r="G3424">
            <v>0</v>
          </cell>
          <cell r="H3424">
            <v>0</v>
          </cell>
          <cell r="I3424">
            <v>0</v>
          </cell>
          <cell r="J3424">
            <v>0</v>
          </cell>
          <cell r="K3424">
            <v>0</v>
          </cell>
        </row>
        <row r="3425">
          <cell r="B3425">
            <v>236583</v>
          </cell>
          <cell r="C3425" t="str">
            <v>Accru Int Retail &amp; Com Sp                                   236583</v>
          </cell>
          <cell r="D3425">
            <v>432.59</v>
          </cell>
          <cell r="E3425">
            <v>432.59</v>
          </cell>
          <cell r="F3425">
            <v>0</v>
          </cell>
          <cell r="G3425">
            <v>0</v>
          </cell>
          <cell r="H3425">
            <v>0</v>
          </cell>
          <cell r="I3425">
            <v>0</v>
          </cell>
          <cell r="J3425">
            <v>0</v>
          </cell>
          <cell r="K3425">
            <v>432.59</v>
          </cell>
        </row>
        <row r="3426">
          <cell r="B3426" t="str">
            <v>R_CG1a_3645</v>
          </cell>
          <cell r="C3426" t="str">
            <v>Interest Accrued And Unpaid On Dep                          R_CG1a_3645</v>
          </cell>
          <cell r="D3426">
            <v>10729536.4</v>
          </cell>
          <cell r="E3426">
            <v>10729536.4</v>
          </cell>
          <cell r="F3426">
            <v>0</v>
          </cell>
          <cell r="G3426">
            <v>0</v>
          </cell>
          <cell r="H3426">
            <v>0</v>
          </cell>
          <cell r="I3426">
            <v>0</v>
          </cell>
          <cell r="J3426">
            <v>0</v>
          </cell>
          <cell r="K3426">
            <v>10729536.4</v>
          </cell>
        </row>
        <row r="3427">
          <cell r="B3427">
            <v>221060</v>
          </cell>
          <cell r="C3427" t="str">
            <v>Svrn Benefits-Reserve                                       221060</v>
          </cell>
          <cell r="D3427">
            <v>15614398.76</v>
          </cell>
          <cell r="E3427">
            <v>15617780.529999999</v>
          </cell>
          <cell r="F3427">
            <v>0</v>
          </cell>
          <cell r="G3427">
            <v>0</v>
          </cell>
          <cell r="H3427">
            <v>0</v>
          </cell>
          <cell r="I3427">
            <v>0</v>
          </cell>
          <cell r="J3427">
            <v>0</v>
          </cell>
          <cell r="K3427">
            <v>15617780.529999999</v>
          </cell>
        </row>
        <row r="3428">
          <cell r="B3428">
            <v>226673</v>
          </cell>
          <cell r="C3428" t="str">
            <v>Acc Int Interco Bor Iccr                                    226673</v>
          </cell>
          <cell r="D3428">
            <v>0</v>
          </cell>
          <cell r="E3428">
            <v>0</v>
          </cell>
          <cell r="F3428">
            <v>0</v>
          </cell>
          <cell r="G3428">
            <v>0</v>
          </cell>
          <cell r="H3428">
            <v>0</v>
          </cell>
          <cell r="I3428">
            <v>0</v>
          </cell>
          <cell r="J3428">
            <v>0</v>
          </cell>
          <cell r="K3428">
            <v>0</v>
          </cell>
        </row>
        <row r="3429">
          <cell r="B3429">
            <v>229925</v>
          </cell>
          <cell r="C3429" t="str">
            <v>Minorit Int Pay C Pec Bk                                    229925</v>
          </cell>
          <cell r="D3429">
            <v>0</v>
          </cell>
          <cell r="E3429">
            <v>0</v>
          </cell>
          <cell r="F3429">
            <v>0</v>
          </cell>
          <cell r="G3429">
            <v>0</v>
          </cell>
          <cell r="H3429">
            <v>0</v>
          </cell>
          <cell r="I3429">
            <v>0</v>
          </cell>
          <cell r="J3429">
            <v>0</v>
          </cell>
          <cell r="K3429">
            <v>0</v>
          </cell>
        </row>
        <row r="3430">
          <cell r="B3430">
            <v>229926</v>
          </cell>
          <cell r="C3430" t="str">
            <v>Minority Int Pay Reit                                       229926</v>
          </cell>
          <cell r="D3430">
            <v>0</v>
          </cell>
          <cell r="E3430">
            <v>0</v>
          </cell>
          <cell r="F3430">
            <v>0</v>
          </cell>
          <cell r="G3430">
            <v>0</v>
          </cell>
          <cell r="H3430">
            <v>0</v>
          </cell>
          <cell r="I3430">
            <v>0</v>
          </cell>
          <cell r="J3430">
            <v>0</v>
          </cell>
          <cell r="K3430">
            <v>0</v>
          </cell>
        </row>
        <row r="3431">
          <cell r="B3431">
            <v>229927</v>
          </cell>
          <cell r="C3431" t="str">
            <v>Minority Int Pay Soc Bank                                   229927</v>
          </cell>
          <cell r="D3431">
            <v>0</v>
          </cell>
          <cell r="E3431">
            <v>0</v>
          </cell>
          <cell r="F3431">
            <v>0</v>
          </cell>
          <cell r="G3431">
            <v>0</v>
          </cell>
          <cell r="H3431">
            <v>0</v>
          </cell>
          <cell r="I3431">
            <v>0</v>
          </cell>
          <cell r="J3431">
            <v>0</v>
          </cell>
          <cell r="K3431">
            <v>0</v>
          </cell>
        </row>
        <row r="3432">
          <cell r="B3432">
            <v>230500</v>
          </cell>
          <cell r="C3432" t="str">
            <v>Acc Int On Bank Sub Debt                                    230500</v>
          </cell>
          <cell r="D3432">
            <v>14704861.1</v>
          </cell>
          <cell r="E3432">
            <v>14704861.1</v>
          </cell>
          <cell r="F3432">
            <v>0</v>
          </cell>
          <cell r="G3432">
            <v>0</v>
          </cell>
          <cell r="H3432">
            <v>0</v>
          </cell>
          <cell r="I3432">
            <v>0</v>
          </cell>
          <cell r="J3432">
            <v>0</v>
          </cell>
          <cell r="K3432">
            <v>14704861.1</v>
          </cell>
        </row>
        <row r="3433">
          <cell r="B3433">
            <v>231503</v>
          </cell>
          <cell r="C3433" t="str">
            <v>Closed Pre Ms Accrued Expense                               231503</v>
          </cell>
          <cell r="D3433">
            <v>0</v>
          </cell>
          <cell r="E3433">
            <v>0</v>
          </cell>
          <cell r="F3433">
            <v>0</v>
          </cell>
          <cell r="G3433">
            <v>0</v>
          </cell>
          <cell r="H3433">
            <v>0</v>
          </cell>
          <cell r="I3433">
            <v>0</v>
          </cell>
          <cell r="J3433">
            <v>0</v>
          </cell>
          <cell r="K3433">
            <v>0</v>
          </cell>
        </row>
        <row r="3434">
          <cell r="B3434">
            <v>231504</v>
          </cell>
          <cell r="C3434" t="str">
            <v>Accrued Rent                                                231504</v>
          </cell>
          <cell r="D3434">
            <v>0</v>
          </cell>
          <cell r="E3434">
            <v>0</v>
          </cell>
          <cell r="F3434">
            <v>2722565.61</v>
          </cell>
          <cell r="G3434">
            <v>0</v>
          </cell>
          <cell r="H3434">
            <v>0</v>
          </cell>
          <cell r="I3434">
            <v>2722565.61</v>
          </cell>
          <cell r="J3434">
            <v>0</v>
          </cell>
          <cell r="K3434">
            <v>2722565.61</v>
          </cell>
        </row>
        <row r="3435">
          <cell r="B3435">
            <v>231507</v>
          </cell>
          <cell r="C3435" t="str">
            <v>Rent Accrual                                                231507</v>
          </cell>
          <cell r="D3435">
            <v>4474699.0199999996</v>
          </cell>
          <cell r="E3435">
            <v>4474699.0199999996</v>
          </cell>
          <cell r="F3435">
            <v>0</v>
          </cell>
          <cell r="G3435">
            <v>0</v>
          </cell>
          <cell r="H3435">
            <v>0</v>
          </cell>
          <cell r="I3435">
            <v>0</v>
          </cell>
          <cell r="J3435">
            <v>0</v>
          </cell>
          <cell r="K3435">
            <v>4474699.0199999996</v>
          </cell>
        </row>
        <row r="3436">
          <cell r="B3436">
            <v>231508</v>
          </cell>
          <cell r="C3436" t="str">
            <v>Vacancy Loss Accruals                                       231508</v>
          </cell>
          <cell r="D3436">
            <v>8242906</v>
          </cell>
          <cell r="E3436">
            <v>8242906</v>
          </cell>
          <cell r="F3436">
            <v>0</v>
          </cell>
          <cell r="G3436">
            <v>0</v>
          </cell>
          <cell r="H3436">
            <v>0</v>
          </cell>
          <cell r="I3436">
            <v>0</v>
          </cell>
          <cell r="J3436">
            <v>0</v>
          </cell>
          <cell r="K3436">
            <v>8242906</v>
          </cell>
        </row>
        <row r="3437">
          <cell r="B3437">
            <v>231510</v>
          </cell>
          <cell r="C3437" t="str">
            <v>Accrued Expense                                             231510</v>
          </cell>
          <cell r="D3437">
            <v>65513951.609999999</v>
          </cell>
          <cell r="E3437">
            <v>74615026.459999993</v>
          </cell>
          <cell r="F3437">
            <v>37705406.789999999</v>
          </cell>
          <cell r="G3437">
            <v>0</v>
          </cell>
          <cell r="H3437">
            <v>0</v>
          </cell>
          <cell r="I3437">
            <v>37705406.789999999</v>
          </cell>
          <cell r="J3437">
            <v>0</v>
          </cell>
          <cell r="K3437">
            <v>112320433.25</v>
          </cell>
        </row>
        <row r="3438">
          <cell r="B3438">
            <v>231511</v>
          </cell>
          <cell r="C3438" t="str">
            <v>Fdic Insurance Payable                                      231511</v>
          </cell>
          <cell r="D3438">
            <v>14665758.74</v>
          </cell>
          <cell r="E3438">
            <v>14665758.74</v>
          </cell>
          <cell r="F3438">
            <v>0</v>
          </cell>
          <cell r="G3438">
            <v>0</v>
          </cell>
          <cell r="H3438">
            <v>0</v>
          </cell>
          <cell r="I3438">
            <v>0</v>
          </cell>
          <cell r="J3438">
            <v>0</v>
          </cell>
          <cell r="K3438">
            <v>14665758.74</v>
          </cell>
        </row>
        <row r="3439">
          <cell r="B3439">
            <v>231518</v>
          </cell>
          <cell r="C3439" t="str">
            <v>Accrd Aquanima Inv Payble                                   231518</v>
          </cell>
          <cell r="D3439">
            <v>950000</v>
          </cell>
          <cell r="E3439">
            <v>950000</v>
          </cell>
          <cell r="F3439">
            <v>0</v>
          </cell>
          <cell r="G3439">
            <v>0</v>
          </cell>
          <cell r="H3439">
            <v>0</v>
          </cell>
          <cell r="I3439">
            <v>0</v>
          </cell>
          <cell r="J3439">
            <v>0</v>
          </cell>
          <cell r="K3439">
            <v>950000</v>
          </cell>
        </row>
        <row r="3440">
          <cell r="B3440">
            <v>231522</v>
          </cell>
          <cell r="C3440" t="str">
            <v>Acc Int Sdic Borrowing                                      231522</v>
          </cell>
          <cell r="D3440">
            <v>0</v>
          </cell>
          <cell r="E3440">
            <v>0</v>
          </cell>
          <cell r="F3440">
            <v>0</v>
          </cell>
          <cell r="G3440">
            <v>0</v>
          </cell>
          <cell r="H3440">
            <v>0</v>
          </cell>
          <cell r="I3440">
            <v>0</v>
          </cell>
          <cell r="J3440">
            <v>0</v>
          </cell>
          <cell r="K3440">
            <v>0</v>
          </cell>
        </row>
        <row r="3441">
          <cell r="B3441">
            <v>231525</v>
          </cell>
          <cell r="C3441" t="str">
            <v>Accrued Expense Other                                       231525</v>
          </cell>
          <cell r="D3441">
            <v>25986649.100000001</v>
          </cell>
          <cell r="E3441">
            <v>27155783.860000003</v>
          </cell>
          <cell r="F3441">
            <v>0</v>
          </cell>
          <cell r="G3441">
            <v>0</v>
          </cell>
          <cell r="H3441">
            <v>0</v>
          </cell>
          <cell r="I3441">
            <v>0</v>
          </cell>
          <cell r="J3441">
            <v>0</v>
          </cell>
          <cell r="K3441">
            <v>27155783.860000003</v>
          </cell>
        </row>
        <row r="3442">
          <cell r="B3442">
            <v>231526</v>
          </cell>
          <cell r="C3442" t="str">
            <v>Interco Payable Bank-7708                                   231526</v>
          </cell>
          <cell r="D3442">
            <v>0</v>
          </cell>
          <cell r="E3442">
            <v>0</v>
          </cell>
          <cell r="F3442">
            <v>0</v>
          </cell>
          <cell r="G3442">
            <v>0</v>
          </cell>
          <cell r="H3442">
            <v>0</v>
          </cell>
          <cell r="I3442">
            <v>0</v>
          </cell>
          <cell r="J3442">
            <v>0</v>
          </cell>
          <cell r="K3442">
            <v>0</v>
          </cell>
        </row>
        <row r="3443">
          <cell r="B3443">
            <v>231527</v>
          </cell>
          <cell r="C3443" t="str">
            <v>Elim Interco Sov                                            231527</v>
          </cell>
          <cell r="D3443">
            <v>-16105</v>
          </cell>
          <cell r="E3443">
            <v>-16105</v>
          </cell>
          <cell r="F3443">
            <v>0</v>
          </cell>
          <cell r="G3443">
            <v>0</v>
          </cell>
          <cell r="H3443">
            <v>0</v>
          </cell>
          <cell r="I3443">
            <v>0</v>
          </cell>
          <cell r="J3443">
            <v>0</v>
          </cell>
          <cell r="K3443">
            <v>-16105</v>
          </cell>
        </row>
        <row r="3444">
          <cell r="B3444">
            <v>231528</v>
          </cell>
          <cell r="C3444" t="str">
            <v>Intercompany Payable Bank                                   231528</v>
          </cell>
          <cell r="D3444">
            <v>17105</v>
          </cell>
          <cell r="E3444">
            <v>17105</v>
          </cell>
          <cell r="F3444">
            <v>0</v>
          </cell>
          <cell r="G3444">
            <v>0</v>
          </cell>
          <cell r="H3444">
            <v>0</v>
          </cell>
          <cell r="I3444">
            <v>0</v>
          </cell>
          <cell r="J3444">
            <v>0</v>
          </cell>
          <cell r="K3444">
            <v>17105</v>
          </cell>
        </row>
        <row r="3445">
          <cell r="B3445">
            <v>231529</v>
          </cell>
          <cell r="C3445" t="str">
            <v>Due To Shusa                                                231529</v>
          </cell>
          <cell r="D3445">
            <v>0</v>
          </cell>
          <cell r="E3445">
            <v>0</v>
          </cell>
          <cell r="F3445">
            <v>0</v>
          </cell>
          <cell r="G3445">
            <v>0</v>
          </cell>
          <cell r="H3445">
            <v>0</v>
          </cell>
          <cell r="I3445">
            <v>0</v>
          </cell>
          <cell r="J3445">
            <v>0</v>
          </cell>
          <cell r="K3445">
            <v>0</v>
          </cell>
        </row>
        <row r="3446">
          <cell r="B3446">
            <v>231530</v>
          </cell>
          <cell r="C3446" t="str">
            <v>Lease Loans In Process                                      231530</v>
          </cell>
          <cell r="D3446">
            <v>0</v>
          </cell>
          <cell r="E3446">
            <v>0</v>
          </cell>
          <cell r="F3446">
            <v>0</v>
          </cell>
          <cell r="G3446">
            <v>0</v>
          </cell>
          <cell r="H3446">
            <v>0</v>
          </cell>
          <cell r="I3446">
            <v>0</v>
          </cell>
          <cell r="J3446">
            <v>0</v>
          </cell>
          <cell r="K3446">
            <v>0</v>
          </cell>
        </row>
        <row r="3447">
          <cell r="B3447">
            <v>231540</v>
          </cell>
          <cell r="C3447" t="str">
            <v>A/P Lessor Cashflow Vehic                                   231540</v>
          </cell>
          <cell r="D3447">
            <v>558130.39</v>
          </cell>
          <cell r="E3447">
            <v>558130.39</v>
          </cell>
          <cell r="F3447">
            <v>0</v>
          </cell>
          <cell r="G3447">
            <v>0</v>
          </cell>
          <cell r="H3447">
            <v>0</v>
          </cell>
          <cell r="I3447">
            <v>0</v>
          </cell>
          <cell r="J3447">
            <v>0</v>
          </cell>
          <cell r="K3447">
            <v>558130.39</v>
          </cell>
        </row>
        <row r="3448">
          <cell r="B3448">
            <v>231550</v>
          </cell>
          <cell r="C3448" t="str">
            <v>Reit Inter Co                                               231550</v>
          </cell>
          <cell r="D3448">
            <v>1000772.98</v>
          </cell>
          <cell r="E3448">
            <v>1000772.98</v>
          </cell>
          <cell r="F3448">
            <v>0</v>
          </cell>
          <cell r="G3448">
            <v>0</v>
          </cell>
          <cell r="H3448">
            <v>0</v>
          </cell>
          <cell r="I3448">
            <v>0</v>
          </cell>
          <cell r="J3448">
            <v>0</v>
          </cell>
          <cell r="K3448">
            <v>1000772.98</v>
          </cell>
        </row>
        <row r="3449">
          <cell r="B3449">
            <v>231551</v>
          </cell>
          <cell r="C3449" t="str">
            <v>Elim Interco From Soverei                                   231551</v>
          </cell>
          <cell r="D3449">
            <v>-1000772.98</v>
          </cell>
          <cell r="E3449">
            <v>-1000772.98</v>
          </cell>
          <cell r="F3449">
            <v>0</v>
          </cell>
          <cell r="G3449">
            <v>0</v>
          </cell>
          <cell r="H3449">
            <v>0</v>
          </cell>
          <cell r="I3449">
            <v>0</v>
          </cell>
          <cell r="J3449">
            <v>0</v>
          </cell>
          <cell r="K3449">
            <v>-1000772.98</v>
          </cell>
        </row>
        <row r="3450">
          <cell r="B3450">
            <v>231552</v>
          </cell>
          <cell r="C3450" t="str">
            <v>Elimin Interco Sfg                                          231552</v>
          </cell>
          <cell r="D3450">
            <v>-1000</v>
          </cell>
          <cell r="E3450">
            <v>-1000</v>
          </cell>
          <cell r="F3450">
            <v>0</v>
          </cell>
          <cell r="G3450">
            <v>0</v>
          </cell>
          <cell r="H3450">
            <v>0</v>
          </cell>
          <cell r="I3450">
            <v>0</v>
          </cell>
          <cell r="J3450">
            <v>0</v>
          </cell>
          <cell r="K3450">
            <v>-1000</v>
          </cell>
        </row>
        <row r="3451">
          <cell r="B3451">
            <v>231553</v>
          </cell>
          <cell r="C3451" t="str">
            <v>Due From Sov - 2003                                         231553</v>
          </cell>
          <cell r="D3451">
            <v>0</v>
          </cell>
          <cell r="E3451">
            <v>0</v>
          </cell>
          <cell r="F3451">
            <v>0</v>
          </cell>
          <cell r="G3451">
            <v>0</v>
          </cell>
          <cell r="H3451">
            <v>0</v>
          </cell>
          <cell r="I3451">
            <v>0</v>
          </cell>
          <cell r="J3451">
            <v>0</v>
          </cell>
          <cell r="K3451">
            <v>0</v>
          </cell>
        </row>
        <row r="3452">
          <cell r="B3452">
            <v>231562</v>
          </cell>
          <cell r="C3452" t="str">
            <v>Pay Sov Bank Accrue Com                                     231562</v>
          </cell>
          <cell r="D3452">
            <v>0</v>
          </cell>
          <cell r="E3452">
            <v>0</v>
          </cell>
          <cell r="F3452">
            <v>0</v>
          </cell>
          <cell r="G3452">
            <v>0</v>
          </cell>
          <cell r="H3452">
            <v>0</v>
          </cell>
          <cell r="I3452">
            <v>0</v>
          </cell>
          <cell r="J3452">
            <v>0</v>
          </cell>
          <cell r="K3452">
            <v>0</v>
          </cell>
        </row>
        <row r="3453">
          <cell r="B3453">
            <v>231563</v>
          </cell>
          <cell r="C3453" t="str">
            <v>Due From Sov - 3074                                         231563</v>
          </cell>
          <cell r="D3453">
            <v>0</v>
          </cell>
          <cell r="E3453">
            <v>0</v>
          </cell>
          <cell r="F3453">
            <v>0</v>
          </cell>
          <cell r="G3453">
            <v>0</v>
          </cell>
          <cell r="H3453">
            <v>0</v>
          </cell>
          <cell r="I3453">
            <v>0</v>
          </cell>
          <cell r="J3453">
            <v>0</v>
          </cell>
          <cell r="K3453">
            <v>0</v>
          </cell>
        </row>
        <row r="3454">
          <cell r="B3454">
            <v>231564</v>
          </cell>
          <cell r="C3454" t="str">
            <v>Pay Sov Bank Cash Com Rec                                   231564</v>
          </cell>
          <cell r="D3454">
            <v>0</v>
          </cell>
          <cell r="E3454">
            <v>0</v>
          </cell>
          <cell r="F3454">
            <v>0</v>
          </cell>
          <cell r="G3454">
            <v>0</v>
          </cell>
          <cell r="H3454">
            <v>0</v>
          </cell>
          <cell r="I3454">
            <v>0</v>
          </cell>
          <cell r="J3454">
            <v>0</v>
          </cell>
          <cell r="K3454">
            <v>0</v>
          </cell>
        </row>
        <row r="3455">
          <cell r="B3455">
            <v>231565</v>
          </cell>
          <cell r="C3455" t="str">
            <v>Interco Payable - Shusa                                     231565</v>
          </cell>
          <cell r="D3455">
            <v>58414110.149999999</v>
          </cell>
          <cell r="E3455">
            <v>0</v>
          </cell>
          <cell r="F3455">
            <v>0</v>
          </cell>
          <cell r="G3455">
            <v>0</v>
          </cell>
          <cell r="H3455">
            <v>0</v>
          </cell>
          <cell r="I3455">
            <v>0</v>
          </cell>
          <cell r="J3455">
            <v>0</v>
          </cell>
          <cell r="K3455">
            <v>0</v>
          </cell>
        </row>
        <row r="3456">
          <cell r="B3456">
            <v>231566</v>
          </cell>
          <cell r="C3456" t="str">
            <v>Interco Non Current Pay                                     231566</v>
          </cell>
          <cell r="D3456">
            <v>140018613.87</v>
          </cell>
          <cell r="E3456">
            <v>0</v>
          </cell>
          <cell r="F3456">
            <v>0</v>
          </cell>
          <cell r="G3456">
            <v>0</v>
          </cell>
          <cell r="H3456">
            <v>0</v>
          </cell>
          <cell r="I3456">
            <v>0</v>
          </cell>
          <cell r="J3456">
            <v>0</v>
          </cell>
          <cell r="K3456">
            <v>0</v>
          </cell>
        </row>
        <row r="3457">
          <cell r="B3457">
            <v>231580</v>
          </cell>
          <cell r="C3457" t="str">
            <v>Currnt Tax Payble 7037                                      231580</v>
          </cell>
          <cell r="D3457">
            <v>0</v>
          </cell>
          <cell r="E3457">
            <v>0</v>
          </cell>
          <cell r="F3457">
            <v>0</v>
          </cell>
          <cell r="G3457">
            <v>0</v>
          </cell>
          <cell r="H3457">
            <v>0</v>
          </cell>
          <cell r="I3457">
            <v>0</v>
          </cell>
          <cell r="J3457">
            <v>0</v>
          </cell>
          <cell r="K3457">
            <v>0</v>
          </cell>
        </row>
        <row r="3458">
          <cell r="B3458">
            <v>231586</v>
          </cell>
          <cell r="C3458" t="str">
            <v>Current Tax Payable 7047                                    231586</v>
          </cell>
          <cell r="D3458">
            <v>0</v>
          </cell>
          <cell r="E3458">
            <v>0</v>
          </cell>
          <cell r="F3458">
            <v>0</v>
          </cell>
          <cell r="G3458">
            <v>0</v>
          </cell>
          <cell r="H3458">
            <v>0</v>
          </cell>
          <cell r="I3458">
            <v>0</v>
          </cell>
          <cell r="J3458">
            <v>0</v>
          </cell>
          <cell r="K3458">
            <v>0</v>
          </cell>
        </row>
        <row r="3459">
          <cell r="B3459">
            <v>231590</v>
          </cell>
          <cell r="C3459" t="str">
            <v>Current Tax Payable 7037                                    231590</v>
          </cell>
          <cell r="D3459">
            <v>0</v>
          </cell>
          <cell r="E3459">
            <v>0</v>
          </cell>
          <cell r="F3459">
            <v>0</v>
          </cell>
          <cell r="G3459">
            <v>0</v>
          </cell>
          <cell r="H3459">
            <v>0</v>
          </cell>
          <cell r="I3459">
            <v>0</v>
          </cell>
          <cell r="J3459">
            <v>0</v>
          </cell>
          <cell r="K3459">
            <v>0</v>
          </cell>
        </row>
        <row r="3460">
          <cell r="B3460">
            <v>231591</v>
          </cell>
          <cell r="C3460" t="str">
            <v>Current Tax Payable 7030                                    231591</v>
          </cell>
          <cell r="D3460">
            <v>0</v>
          </cell>
          <cell r="E3460">
            <v>0</v>
          </cell>
          <cell r="F3460">
            <v>0</v>
          </cell>
          <cell r="G3460">
            <v>0</v>
          </cell>
          <cell r="H3460">
            <v>0</v>
          </cell>
          <cell r="I3460">
            <v>0</v>
          </cell>
          <cell r="J3460">
            <v>0</v>
          </cell>
          <cell r="K3460">
            <v>0</v>
          </cell>
        </row>
        <row r="3461">
          <cell r="B3461">
            <v>231594</v>
          </cell>
          <cell r="C3461" t="str">
            <v>Current Tax Payable 2009                                    231594</v>
          </cell>
          <cell r="D3461">
            <v>0</v>
          </cell>
          <cell r="E3461">
            <v>0</v>
          </cell>
          <cell r="F3461">
            <v>0</v>
          </cell>
          <cell r="G3461">
            <v>0</v>
          </cell>
          <cell r="H3461">
            <v>0</v>
          </cell>
          <cell r="I3461">
            <v>0</v>
          </cell>
          <cell r="J3461">
            <v>0</v>
          </cell>
          <cell r="K3461">
            <v>0</v>
          </cell>
        </row>
        <row r="3462">
          <cell r="B3462">
            <v>231597</v>
          </cell>
          <cell r="C3462" t="str">
            <v>Current Tax Payable 6023                                    231597</v>
          </cell>
          <cell r="D3462">
            <v>0</v>
          </cell>
          <cell r="E3462">
            <v>0</v>
          </cell>
          <cell r="F3462">
            <v>0</v>
          </cell>
          <cell r="G3462">
            <v>0</v>
          </cell>
          <cell r="H3462">
            <v>0</v>
          </cell>
          <cell r="I3462">
            <v>0</v>
          </cell>
          <cell r="J3462">
            <v>0</v>
          </cell>
          <cell r="K3462">
            <v>0</v>
          </cell>
        </row>
        <row r="3463">
          <cell r="B3463">
            <v>231607</v>
          </cell>
          <cell r="C3463" t="str">
            <v>Current Tax Payable 7752                                    231607</v>
          </cell>
          <cell r="D3463">
            <v>0</v>
          </cell>
          <cell r="E3463">
            <v>0</v>
          </cell>
          <cell r="F3463">
            <v>0</v>
          </cell>
          <cell r="G3463">
            <v>0</v>
          </cell>
          <cell r="H3463">
            <v>0</v>
          </cell>
          <cell r="I3463">
            <v>0</v>
          </cell>
          <cell r="J3463">
            <v>0</v>
          </cell>
          <cell r="K3463">
            <v>0</v>
          </cell>
        </row>
        <row r="3464">
          <cell r="B3464">
            <v>231609</v>
          </cell>
          <cell r="C3464" t="str">
            <v>Current Tax Payable 6025                                    231609</v>
          </cell>
          <cell r="D3464">
            <v>0</v>
          </cell>
          <cell r="E3464">
            <v>0</v>
          </cell>
          <cell r="F3464">
            <v>0</v>
          </cell>
          <cell r="G3464">
            <v>0</v>
          </cell>
          <cell r="H3464">
            <v>0</v>
          </cell>
          <cell r="I3464">
            <v>0</v>
          </cell>
          <cell r="J3464">
            <v>0</v>
          </cell>
          <cell r="K3464">
            <v>0</v>
          </cell>
        </row>
        <row r="3465">
          <cell r="B3465">
            <v>231610</v>
          </cell>
          <cell r="C3465" t="str">
            <v>Current Tax Payable 3074                                    231610</v>
          </cell>
          <cell r="D3465">
            <v>0</v>
          </cell>
          <cell r="E3465">
            <v>0</v>
          </cell>
          <cell r="F3465">
            <v>0</v>
          </cell>
          <cell r="G3465">
            <v>0</v>
          </cell>
          <cell r="H3465">
            <v>0</v>
          </cell>
          <cell r="I3465">
            <v>0</v>
          </cell>
          <cell r="J3465">
            <v>0</v>
          </cell>
          <cell r="K3465">
            <v>0</v>
          </cell>
        </row>
        <row r="3466">
          <cell r="B3466">
            <v>231617</v>
          </cell>
          <cell r="C3466" t="str">
            <v>Current Tax Payable 7752                                    231617</v>
          </cell>
          <cell r="D3466">
            <v>0</v>
          </cell>
          <cell r="E3466">
            <v>0</v>
          </cell>
          <cell r="F3466">
            <v>0</v>
          </cell>
          <cell r="G3466">
            <v>0</v>
          </cell>
          <cell r="H3466">
            <v>0</v>
          </cell>
          <cell r="I3466">
            <v>0</v>
          </cell>
          <cell r="J3466">
            <v>0</v>
          </cell>
          <cell r="K3466">
            <v>0</v>
          </cell>
        </row>
        <row r="3467">
          <cell r="B3467">
            <v>231621</v>
          </cell>
          <cell r="C3467" t="str">
            <v>Current Tax Pay - 7057                                      231621</v>
          </cell>
          <cell r="D3467">
            <v>0</v>
          </cell>
          <cell r="E3467">
            <v>0</v>
          </cell>
          <cell r="F3467">
            <v>0</v>
          </cell>
          <cell r="G3467">
            <v>0</v>
          </cell>
          <cell r="H3467">
            <v>0</v>
          </cell>
          <cell r="I3467">
            <v>0</v>
          </cell>
          <cell r="J3467">
            <v>0</v>
          </cell>
          <cell r="K3467">
            <v>0</v>
          </cell>
        </row>
        <row r="3468">
          <cell r="B3468">
            <v>231622</v>
          </cell>
          <cell r="C3468" t="str">
            <v>Current Tax Pay - 7768                                      231622</v>
          </cell>
          <cell r="D3468">
            <v>0</v>
          </cell>
          <cell r="E3468">
            <v>0</v>
          </cell>
          <cell r="F3468">
            <v>0</v>
          </cell>
          <cell r="G3468">
            <v>0</v>
          </cell>
          <cell r="H3468">
            <v>0</v>
          </cell>
          <cell r="I3468">
            <v>0</v>
          </cell>
          <cell r="J3468">
            <v>0</v>
          </cell>
          <cell r="K3468">
            <v>0</v>
          </cell>
        </row>
        <row r="3469">
          <cell r="B3469">
            <v>231623</v>
          </cell>
          <cell r="C3469" t="str">
            <v>Current Tax Payable                                         231623</v>
          </cell>
          <cell r="D3469">
            <v>0</v>
          </cell>
          <cell r="E3469">
            <v>0</v>
          </cell>
          <cell r="F3469">
            <v>0</v>
          </cell>
          <cell r="G3469">
            <v>0</v>
          </cell>
          <cell r="H3469">
            <v>0</v>
          </cell>
          <cell r="I3469">
            <v>0</v>
          </cell>
          <cell r="J3469">
            <v>0</v>
          </cell>
          <cell r="K3469">
            <v>0</v>
          </cell>
        </row>
        <row r="3470">
          <cell r="B3470">
            <v>231626</v>
          </cell>
          <cell r="C3470" t="str">
            <v>Current Tax Pay - 7704                                      231626</v>
          </cell>
          <cell r="D3470">
            <v>0</v>
          </cell>
          <cell r="E3470">
            <v>0</v>
          </cell>
          <cell r="F3470">
            <v>0</v>
          </cell>
          <cell r="G3470">
            <v>0</v>
          </cell>
          <cell r="H3470">
            <v>0</v>
          </cell>
          <cell r="I3470">
            <v>0</v>
          </cell>
          <cell r="J3470">
            <v>0</v>
          </cell>
          <cell r="K3470">
            <v>0</v>
          </cell>
        </row>
        <row r="3471">
          <cell r="B3471">
            <v>231627</v>
          </cell>
          <cell r="C3471" t="str">
            <v>Current Tax Pay - 7774                                      231627</v>
          </cell>
          <cell r="D3471">
            <v>0</v>
          </cell>
          <cell r="E3471">
            <v>0</v>
          </cell>
          <cell r="F3471">
            <v>0</v>
          </cell>
          <cell r="G3471">
            <v>0</v>
          </cell>
          <cell r="H3471">
            <v>0</v>
          </cell>
          <cell r="I3471">
            <v>0</v>
          </cell>
          <cell r="J3471">
            <v>0</v>
          </cell>
          <cell r="K3471">
            <v>0</v>
          </cell>
        </row>
        <row r="3472">
          <cell r="B3472">
            <v>231629</v>
          </cell>
          <cell r="C3472" t="str">
            <v>Current Tax Pay - 7029                                      231629</v>
          </cell>
          <cell r="D3472">
            <v>0</v>
          </cell>
          <cell r="E3472">
            <v>0</v>
          </cell>
          <cell r="F3472">
            <v>0</v>
          </cell>
          <cell r="G3472">
            <v>0</v>
          </cell>
          <cell r="H3472">
            <v>0</v>
          </cell>
          <cell r="I3472">
            <v>0</v>
          </cell>
          <cell r="J3472">
            <v>0</v>
          </cell>
          <cell r="K3472">
            <v>0</v>
          </cell>
        </row>
        <row r="3473">
          <cell r="B3473">
            <v>231630</v>
          </cell>
          <cell r="C3473" t="str">
            <v>Current Tax Payable 2003                                    231630</v>
          </cell>
          <cell r="D3473">
            <v>0</v>
          </cell>
          <cell r="E3473">
            <v>0</v>
          </cell>
          <cell r="F3473">
            <v>0</v>
          </cell>
          <cell r="G3473">
            <v>0</v>
          </cell>
          <cell r="H3473">
            <v>0</v>
          </cell>
          <cell r="I3473">
            <v>0</v>
          </cell>
          <cell r="J3473">
            <v>0</v>
          </cell>
          <cell r="K3473">
            <v>0</v>
          </cell>
        </row>
        <row r="3474">
          <cell r="B3474">
            <v>231637</v>
          </cell>
          <cell r="C3474" t="str">
            <v>Currnt Tax Payble 7774                                      231637</v>
          </cell>
          <cell r="D3474">
            <v>0</v>
          </cell>
          <cell r="E3474">
            <v>0</v>
          </cell>
          <cell r="F3474">
            <v>0</v>
          </cell>
          <cell r="G3474">
            <v>0</v>
          </cell>
          <cell r="H3474">
            <v>0</v>
          </cell>
          <cell r="I3474">
            <v>0</v>
          </cell>
          <cell r="J3474">
            <v>0</v>
          </cell>
          <cell r="K3474">
            <v>0</v>
          </cell>
        </row>
        <row r="3475">
          <cell r="B3475">
            <v>231640</v>
          </cell>
          <cell r="C3475" t="str">
            <v>Currnt Tax Payble 7708                                      231640</v>
          </cell>
          <cell r="D3475">
            <v>0</v>
          </cell>
          <cell r="E3475">
            <v>0</v>
          </cell>
          <cell r="F3475">
            <v>0</v>
          </cell>
          <cell r="G3475">
            <v>0</v>
          </cell>
          <cell r="H3475">
            <v>0</v>
          </cell>
          <cell r="I3475">
            <v>0</v>
          </cell>
          <cell r="J3475">
            <v>0</v>
          </cell>
          <cell r="K3475">
            <v>0</v>
          </cell>
        </row>
        <row r="3476">
          <cell r="B3476">
            <v>231650</v>
          </cell>
          <cell r="C3476" t="str">
            <v>Current Tax Payable 7708                                    231650</v>
          </cell>
          <cell r="D3476">
            <v>0</v>
          </cell>
          <cell r="E3476">
            <v>0</v>
          </cell>
          <cell r="F3476">
            <v>0</v>
          </cell>
          <cell r="G3476">
            <v>0</v>
          </cell>
          <cell r="H3476">
            <v>0</v>
          </cell>
          <cell r="I3476">
            <v>0</v>
          </cell>
          <cell r="J3476">
            <v>0</v>
          </cell>
          <cell r="K3476">
            <v>0</v>
          </cell>
        </row>
        <row r="3477">
          <cell r="B3477">
            <v>231651</v>
          </cell>
          <cell r="C3477" t="str">
            <v>Sov Apex Interco Payble                                     231651</v>
          </cell>
          <cell r="D3477">
            <v>0</v>
          </cell>
          <cell r="E3477">
            <v>0</v>
          </cell>
          <cell r="F3477">
            <v>0</v>
          </cell>
          <cell r="G3477">
            <v>0</v>
          </cell>
          <cell r="H3477">
            <v>0</v>
          </cell>
          <cell r="I3477">
            <v>0</v>
          </cell>
          <cell r="J3477">
            <v>0</v>
          </cell>
          <cell r="K3477">
            <v>0</v>
          </cell>
        </row>
        <row r="3478">
          <cell r="B3478">
            <v>231718</v>
          </cell>
          <cell r="C3478" t="str">
            <v>Interco Pay Prn Scdc                                        231718</v>
          </cell>
          <cell r="D3478">
            <v>0</v>
          </cell>
          <cell r="E3478">
            <v>0</v>
          </cell>
          <cell r="F3478">
            <v>0</v>
          </cell>
          <cell r="G3478">
            <v>0</v>
          </cell>
          <cell r="H3478">
            <v>0</v>
          </cell>
          <cell r="I3478">
            <v>0</v>
          </cell>
          <cell r="J3478">
            <v>0</v>
          </cell>
          <cell r="K3478">
            <v>0</v>
          </cell>
        </row>
        <row r="3479">
          <cell r="B3479">
            <v>231740</v>
          </cell>
          <cell r="C3479" t="str">
            <v>Reit Interco Payable                                        231740</v>
          </cell>
          <cell r="D3479">
            <v>0</v>
          </cell>
          <cell r="E3479">
            <v>0</v>
          </cell>
          <cell r="F3479">
            <v>0</v>
          </cell>
          <cell r="G3479">
            <v>0</v>
          </cell>
          <cell r="H3479">
            <v>0</v>
          </cell>
          <cell r="I3479">
            <v>0</v>
          </cell>
          <cell r="J3479">
            <v>0</v>
          </cell>
          <cell r="K3479">
            <v>0</v>
          </cell>
        </row>
        <row r="3480">
          <cell r="B3480">
            <v>231788</v>
          </cell>
          <cell r="C3480" t="str">
            <v>Interco Pay Sov Bank From Iccrc                             231788</v>
          </cell>
          <cell r="D3480">
            <v>0</v>
          </cell>
          <cell r="E3480">
            <v>0</v>
          </cell>
          <cell r="F3480">
            <v>0</v>
          </cell>
          <cell r="G3480">
            <v>0</v>
          </cell>
          <cell r="H3480">
            <v>0</v>
          </cell>
          <cell r="I3480">
            <v>0</v>
          </cell>
          <cell r="J3480">
            <v>0</v>
          </cell>
          <cell r="K3480">
            <v>0</v>
          </cell>
        </row>
        <row r="3481">
          <cell r="B3481">
            <v>231803</v>
          </cell>
          <cell r="C3481" t="str">
            <v>Closed Interco Sgf Pay                                      231803</v>
          </cell>
          <cell r="D3481">
            <v>0</v>
          </cell>
          <cell r="E3481">
            <v>0</v>
          </cell>
          <cell r="F3481">
            <v>0</v>
          </cell>
          <cell r="G3481">
            <v>0</v>
          </cell>
          <cell r="H3481">
            <v>0</v>
          </cell>
          <cell r="I3481">
            <v>0</v>
          </cell>
          <cell r="J3481">
            <v>0</v>
          </cell>
          <cell r="K3481">
            <v>0</v>
          </cell>
        </row>
        <row r="3482">
          <cell r="B3482">
            <v>231805</v>
          </cell>
          <cell r="C3482" t="str">
            <v>Geoban Us Branch Payable                                    231805</v>
          </cell>
          <cell r="D3482">
            <v>2619073.41</v>
          </cell>
          <cell r="E3482">
            <v>2619073.41</v>
          </cell>
          <cell r="F3482">
            <v>0</v>
          </cell>
          <cell r="G3482">
            <v>0</v>
          </cell>
          <cell r="H3482">
            <v>0</v>
          </cell>
          <cell r="I3482">
            <v>0</v>
          </cell>
          <cell r="J3482">
            <v>0</v>
          </cell>
          <cell r="K3482">
            <v>2619073.41</v>
          </cell>
        </row>
        <row r="3483">
          <cell r="B3483">
            <v>231921</v>
          </cell>
          <cell r="C3483" t="str">
            <v>Litigation Reserves                                         231921</v>
          </cell>
          <cell r="D3483">
            <v>2223024.5299999998</v>
          </cell>
          <cell r="E3483">
            <v>2223024.5299999998</v>
          </cell>
          <cell r="F3483">
            <v>0</v>
          </cell>
          <cell r="G3483">
            <v>0</v>
          </cell>
          <cell r="H3483">
            <v>0</v>
          </cell>
          <cell r="I3483">
            <v>0</v>
          </cell>
          <cell r="J3483">
            <v>0</v>
          </cell>
          <cell r="K3483">
            <v>2223024.5299999998</v>
          </cell>
        </row>
        <row r="3484">
          <cell r="B3484">
            <v>232000</v>
          </cell>
          <cell r="C3484" t="str">
            <v>Closed Def Inc Contract Allowan                             232000</v>
          </cell>
          <cell r="D3484">
            <v>0</v>
          </cell>
          <cell r="E3484">
            <v>0</v>
          </cell>
          <cell r="F3484">
            <v>0</v>
          </cell>
          <cell r="G3484">
            <v>0</v>
          </cell>
          <cell r="H3484">
            <v>0</v>
          </cell>
          <cell r="I3484">
            <v>0</v>
          </cell>
          <cell r="J3484">
            <v>0</v>
          </cell>
          <cell r="K3484">
            <v>0</v>
          </cell>
        </row>
        <row r="3485">
          <cell r="B3485">
            <v>232430</v>
          </cell>
          <cell r="C3485" t="str">
            <v>Acct Pay - Pa Outstanding                                   232430</v>
          </cell>
          <cell r="D3485">
            <v>0</v>
          </cell>
          <cell r="E3485">
            <v>0</v>
          </cell>
          <cell r="F3485">
            <v>0</v>
          </cell>
          <cell r="G3485">
            <v>0</v>
          </cell>
          <cell r="H3485">
            <v>0</v>
          </cell>
          <cell r="I3485">
            <v>0</v>
          </cell>
          <cell r="J3485">
            <v>0</v>
          </cell>
          <cell r="K3485">
            <v>0</v>
          </cell>
        </row>
        <row r="3486">
          <cell r="B3486">
            <v>232431</v>
          </cell>
          <cell r="C3486" t="str">
            <v>Payroll Outstanding Check                                   232431</v>
          </cell>
          <cell r="D3486">
            <v>4758.17</v>
          </cell>
          <cell r="E3486">
            <v>4758.17</v>
          </cell>
          <cell r="F3486">
            <v>3504286.35</v>
          </cell>
          <cell r="G3486">
            <v>0</v>
          </cell>
          <cell r="H3486">
            <v>0</v>
          </cell>
          <cell r="I3486">
            <v>3504286.35</v>
          </cell>
          <cell r="J3486">
            <v>0</v>
          </cell>
          <cell r="K3486">
            <v>3509044.52</v>
          </cell>
        </row>
        <row r="3487">
          <cell r="B3487">
            <v>232434</v>
          </cell>
          <cell r="C3487" t="str">
            <v>Wisconsin State Inc Tax                                     232434</v>
          </cell>
          <cell r="D3487">
            <v>0</v>
          </cell>
          <cell r="E3487">
            <v>0</v>
          </cell>
          <cell r="F3487">
            <v>0</v>
          </cell>
          <cell r="G3487">
            <v>0</v>
          </cell>
          <cell r="H3487">
            <v>0</v>
          </cell>
          <cell r="I3487">
            <v>0</v>
          </cell>
          <cell r="J3487">
            <v>0</v>
          </cell>
          <cell r="K3487">
            <v>0</v>
          </cell>
        </row>
        <row r="3488">
          <cell r="B3488">
            <v>232438</v>
          </cell>
          <cell r="C3488" t="str">
            <v>Closed Payroll Liab Net Cks-Can                             232438</v>
          </cell>
          <cell r="D3488">
            <v>0</v>
          </cell>
          <cell r="E3488">
            <v>0</v>
          </cell>
          <cell r="F3488">
            <v>0</v>
          </cell>
          <cell r="G3488">
            <v>0</v>
          </cell>
          <cell r="H3488">
            <v>0</v>
          </cell>
          <cell r="I3488">
            <v>0</v>
          </cell>
          <cell r="J3488">
            <v>0</v>
          </cell>
          <cell r="K3488">
            <v>0</v>
          </cell>
        </row>
        <row r="3489">
          <cell r="B3489">
            <v>232560</v>
          </cell>
          <cell r="C3489" t="str">
            <v>Consumer Cc Rewards                                         232560</v>
          </cell>
          <cell r="D3489">
            <v>6053314.4299999997</v>
          </cell>
          <cell r="E3489">
            <v>6053314.4299999997</v>
          </cell>
          <cell r="F3489">
            <v>0</v>
          </cell>
          <cell r="G3489">
            <v>0</v>
          </cell>
          <cell r="H3489">
            <v>0</v>
          </cell>
          <cell r="I3489">
            <v>0</v>
          </cell>
          <cell r="J3489">
            <v>0</v>
          </cell>
          <cell r="K3489">
            <v>6053314.4299999997</v>
          </cell>
        </row>
        <row r="3490">
          <cell r="B3490">
            <v>232579</v>
          </cell>
          <cell r="C3490" t="str">
            <v>Accru Promo Com Cc (Bon)                                    232579</v>
          </cell>
          <cell r="D3490">
            <v>0</v>
          </cell>
          <cell r="E3490">
            <v>0</v>
          </cell>
          <cell r="F3490">
            <v>0</v>
          </cell>
          <cell r="G3490">
            <v>0</v>
          </cell>
          <cell r="H3490">
            <v>0</v>
          </cell>
          <cell r="I3490">
            <v>0</v>
          </cell>
          <cell r="J3490">
            <v>0</v>
          </cell>
          <cell r="K3490">
            <v>0</v>
          </cell>
        </row>
        <row r="3491">
          <cell r="B3491">
            <v>232580</v>
          </cell>
          <cell r="C3491" t="str">
            <v>Accru Promo Retail Cc (Bon)                                 232580</v>
          </cell>
          <cell r="D3491">
            <v>0</v>
          </cell>
          <cell r="E3491">
            <v>0</v>
          </cell>
          <cell r="F3491">
            <v>0</v>
          </cell>
          <cell r="G3491">
            <v>0</v>
          </cell>
          <cell r="H3491">
            <v>0</v>
          </cell>
          <cell r="I3491">
            <v>0</v>
          </cell>
          <cell r="J3491">
            <v>0</v>
          </cell>
          <cell r="K3491">
            <v>0</v>
          </cell>
        </row>
        <row r="3492">
          <cell r="B3492">
            <v>233505</v>
          </cell>
          <cell r="C3492" t="str">
            <v>Accrued Payroll Taxes                                       233505</v>
          </cell>
          <cell r="D3492">
            <v>3412725.3</v>
          </cell>
          <cell r="E3492">
            <v>3412725.3</v>
          </cell>
          <cell r="F3492">
            <v>494950.62</v>
          </cell>
          <cell r="G3492">
            <v>0</v>
          </cell>
          <cell r="H3492">
            <v>0</v>
          </cell>
          <cell r="I3492">
            <v>494950.62</v>
          </cell>
          <cell r="J3492">
            <v>0</v>
          </cell>
          <cell r="K3492">
            <v>3907675.92</v>
          </cell>
        </row>
        <row r="3493">
          <cell r="B3493">
            <v>235040</v>
          </cell>
          <cell r="C3493" t="str">
            <v>Accrued Federal Tax                                         235040</v>
          </cell>
          <cell r="D3493">
            <v>0</v>
          </cell>
          <cell r="E3493">
            <v>1814205.79</v>
          </cell>
          <cell r="F3493">
            <v>0</v>
          </cell>
          <cell r="G3493">
            <v>0</v>
          </cell>
          <cell r="H3493">
            <v>0</v>
          </cell>
          <cell r="I3493">
            <v>0</v>
          </cell>
          <cell r="J3493">
            <v>0</v>
          </cell>
          <cell r="K3493">
            <v>1814205.79</v>
          </cell>
        </row>
        <row r="3494">
          <cell r="B3494">
            <v>235050</v>
          </cell>
          <cell r="C3494" t="str">
            <v>Taxes Payable                                               235050</v>
          </cell>
          <cell r="D3494">
            <v>42674520.140000001</v>
          </cell>
          <cell r="E3494">
            <v>42674520.140000001</v>
          </cell>
          <cell r="F3494">
            <v>0</v>
          </cell>
          <cell r="G3494">
            <v>0</v>
          </cell>
          <cell r="H3494">
            <v>0</v>
          </cell>
          <cell r="I3494">
            <v>0</v>
          </cell>
          <cell r="J3494">
            <v>0</v>
          </cell>
          <cell r="K3494">
            <v>42674520.140000001</v>
          </cell>
        </row>
        <row r="3495">
          <cell r="B3495">
            <v>235055</v>
          </cell>
          <cell r="C3495" t="str">
            <v>Accrued Tax Luxembourg                                      235055</v>
          </cell>
          <cell r="D3495">
            <v>246092.17</v>
          </cell>
          <cell r="E3495">
            <v>246092.17</v>
          </cell>
          <cell r="F3495">
            <v>0</v>
          </cell>
          <cell r="G3495">
            <v>0</v>
          </cell>
          <cell r="H3495">
            <v>0</v>
          </cell>
          <cell r="I3495">
            <v>0</v>
          </cell>
          <cell r="J3495">
            <v>0</v>
          </cell>
          <cell r="K3495">
            <v>246092.17</v>
          </cell>
        </row>
        <row r="3496">
          <cell r="B3496">
            <v>235500</v>
          </cell>
          <cell r="C3496" t="str">
            <v>Intercompany Irs - Bank                                     235500</v>
          </cell>
          <cell r="D3496">
            <v>0</v>
          </cell>
          <cell r="E3496">
            <v>0</v>
          </cell>
          <cell r="F3496">
            <v>0</v>
          </cell>
          <cell r="G3496">
            <v>0</v>
          </cell>
          <cell r="H3496">
            <v>0</v>
          </cell>
          <cell r="I3496">
            <v>0</v>
          </cell>
          <cell r="J3496">
            <v>0</v>
          </cell>
          <cell r="K3496">
            <v>0</v>
          </cell>
        </row>
        <row r="3497">
          <cell r="B3497">
            <v>235501</v>
          </cell>
          <cell r="C3497" t="str">
            <v>Intercompany Irs - Shusa                                    235501</v>
          </cell>
          <cell r="D3497">
            <v>0</v>
          </cell>
          <cell r="E3497">
            <v>0</v>
          </cell>
          <cell r="F3497">
            <v>0</v>
          </cell>
          <cell r="G3497">
            <v>0</v>
          </cell>
          <cell r="H3497">
            <v>0</v>
          </cell>
          <cell r="I3497">
            <v>0</v>
          </cell>
          <cell r="J3497">
            <v>0</v>
          </cell>
          <cell r="K3497">
            <v>0</v>
          </cell>
        </row>
        <row r="3498">
          <cell r="B3498">
            <v>235531</v>
          </cell>
          <cell r="C3498" t="str">
            <v>Accrued State Tax Payable                                   235531</v>
          </cell>
          <cell r="D3498">
            <v>4542841.2</v>
          </cell>
          <cell r="E3498">
            <v>4542841.2</v>
          </cell>
          <cell r="F3498">
            <v>5090923.82</v>
          </cell>
          <cell r="G3498">
            <v>0</v>
          </cell>
          <cell r="H3498">
            <v>0</v>
          </cell>
          <cell r="I3498">
            <v>5090923.82</v>
          </cell>
          <cell r="J3498">
            <v>0</v>
          </cell>
          <cell r="K3498">
            <v>9633765.0199999996</v>
          </cell>
        </row>
        <row r="3499">
          <cell r="B3499">
            <v>235532</v>
          </cell>
          <cell r="C3499" t="str">
            <v>Acc Texas Margin Taxes                                      235532</v>
          </cell>
          <cell r="D3499">
            <v>0</v>
          </cell>
          <cell r="E3499">
            <v>0</v>
          </cell>
          <cell r="F3499">
            <v>8454919.0800000001</v>
          </cell>
          <cell r="G3499">
            <v>0</v>
          </cell>
          <cell r="H3499">
            <v>0</v>
          </cell>
          <cell r="I3499">
            <v>8454919.0800000001</v>
          </cell>
          <cell r="J3499">
            <v>0</v>
          </cell>
          <cell r="K3499">
            <v>8454919.0800000001</v>
          </cell>
        </row>
        <row r="3500">
          <cell r="B3500">
            <v>235533</v>
          </cell>
          <cell r="C3500" t="str">
            <v>Accrued Franchise Taxes                                     235533</v>
          </cell>
          <cell r="D3500">
            <v>0</v>
          </cell>
          <cell r="E3500">
            <v>0</v>
          </cell>
          <cell r="F3500">
            <v>0</v>
          </cell>
          <cell r="G3500">
            <v>0</v>
          </cell>
          <cell r="H3500">
            <v>0</v>
          </cell>
          <cell r="I3500">
            <v>0</v>
          </cell>
          <cell r="J3500">
            <v>0</v>
          </cell>
          <cell r="K3500">
            <v>0</v>
          </cell>
        </row>
        <row r="3501">
          <cell r="B3501">
            <v>235534</v>
          </cell>
          <cell r="C3501" t="str">
            <v>Accr Shares &amp; Franch Tax                                    235534</v>
          </cell>
          <cell r="D3501">
            <v>15250</v>
          </cell>
          <cell r="E3501">
            <v>15250</v>
          </cell>
          <cell r="F3501">
            <v>0</v>
          </cell>
          <cell r="G3501">
            <v>0</v>
          </cell>
          <cell r="H3501">
            <v>0</v>
          </cell>
          <cell r="I3501">
            <v>0</v>
          </cell>
          <cell r="J3501">
            <v>0</v>
          </cell>
          <cell r="K3501">
            <v>15250</v>
          </cell>
        </row>
        <row r="3502">
          <cell r="B3502">
            <v>235535</v>
          </cell>
          <cell r="C3502" t="str">
            <v>Accrued Install Paper Tax                                   235535</v>
          </cell>
          <cell r="D3502">
            <v>0</v>
          </cell>
          <cell r="E3502">
            <v>0</v>
          </cell>
          <cell r="F3502">
            <v>573299.89</v>
          </cell>
          <cell r="G3502">
            <v>0</v>
          </cell>
          <cell r="H3502">
            <v>0</v>
          </cell>
          <cell r="I3502">
            <v>573299.89</v>
          </cell>
          <cell r="J3502">
            <v>0</v>
          </cell>
          <cell r="K3502">
            <v>573299.89</v>
          </cell>
        </row>
        <row r="3503">
          <cell r="B3503">
            <v>235537</v>
          </cell>
          <cell r="C3503" t="str">
            <v>State Carry Forward Credits                                 235537</v>
          </cell>
          <cell r="D3503">
            <v>0</v>
          </cell>
          <cell r="E3503">
            <v>0</v>
          </cell>
          <cell r="F3503">
            <v>0</v>
          </cell>
          <cell r="G3503">
            <v>0</v>
          </cell>
          <cell r="H3503">
            <v>0</v>
          </cell>
          <cell r="I3503">
            <v>0</v>
          </cell>
          <cell r="J3503">
            <v>0</v>
          </cell>
          <cell r="K3503">
            <v>0</v>
          </cell>
        </row>
        <row r="3504">
          <cell r="B3504">
            <v>235538</v>
          </cell>
          <cell r="C3504" t="str">
            <v>State Related Party Payables                                235538</v>
          </cell>
          <cell r="D3504">
            <v>0</v>
          </cell>
          <cell r="E3504">
            <v>0</v>
          </cell>
          <cell r="F3504">
            <v>71276.179999999993</v>
          </cell>
          <cell r="G3504">
            <v>0</v>
          </cell>
          <cell r="H3504">
            <v>0</v>
          </cell>
          <cell r="I3504">
            <v>71276.179999999993</v>
          </cell>
          <cell r="J3504">
            <v>0</v>
          </cell>
          <cell r="K3504">
            <v>71276.179999999993</v>
          </cell>
        </row>
        <row r="3505">
          <cell r="B3505">
            <v>235536</v>
          </cell>
          <cell r="C3505" t="str">
            <v>Accr Washington B&amp;O Taxes                                   235536</v>
          </cell>
          <cell r="D3505">
            <v>0</v>
          </cell>
          <cell r="E3505">
            <v>0</v>
          </cell>
          <cell r="F3505">
            <v>149707.51</v>
          </cell>
          <cell r="G3505">
            <v>0</v>
          </cell>
          <cell r="H3505">
            <v>0</v>
          </cell>
          <cell r="I3505">
            <v>149707.51</v>
          </cell>
          <cell r="J3505">
            <v>0</v>
          </cell>
          <cell r="K3505">
            <v>149707.51</v>
          </cell>
        </row>
        <row r="3506">
          <cell r="B3506">
            <v>236069</v>
          </cell>
          <cell r="C3506" t="str">
            <v>Int Pay S Sub Dbt 3/15/20                                   236069</v>
          </cell>
          <cell r="D3506">
            <v>0</v>
          </cell>
          <cell r="E3506">
            <v>0</v>
          </cell>
          <cell r="F3506">
            <v>0</v>
          </cell>
          <cell r="G3506">
            <v>0</v>
          </cell>
          <cell r="H3506">
            <v>0</v>
          </cell>
          <cell r="I3506">
            <v>0</v>
          </cell>
          <cell r="J3506">
            <v>0</v>
          </cell>
          <cell r="K3506">
            <v>0</v>
          </cell>
        </row>
        <row r="3507">
          <cell r="B3507">
            <v>236070</v>
          </cell>
          <cell r="C3507" t="str">
            <v>Accrued Fica Tax                                            236070</v>
          </cell>
          <cell r="D3507">
            <v>0</v>
          </cell>
          <cell r="E3507">
            <v>0</v>
          </cell>
          <cell r="F3507">
            <v>0</v>
          </cell>
          <cell r="G3507">
            <v>0</v>
          </cell>
          <cell r="H3507">
            <v>0</v>
          </cell>
          <cell r="I3507">
            <v>0</v>
          </cell>
          <cell r="J3507">
            <v>0</v>
          </cell>
          <cell r="K3507">
            <v>0</v>
          </cell>
        </row>
        <row r="3508">
          <cell r="B3508">
            <v>236371</v>
          </cell>
          <cell r="C3508" t="str">
            <v>Closed Aip Negotiable Cd Santdr                             236371</v>
          </cell>
          <cell r="D3508">
            <v>0</v>
          </cell>
          <cell r="E3508">
            <v>0</v>
          </cell>
          <cell r="F3508">
            <v>0</v>
          </cell>
          <cell r="G3508">
            <v>0</v>
          </cell>
          <cell r="H3508">
            <v>0</v>
          </cell>
          <cell r="I3508">
            <v>0</v>
          </cell>
          <cell r="J3508">
            <v>0</v>
          </cell>
          <cell r="K3508">
            <v>0</v>
          </cell>
        </row>
        <row r="3509">
          <cell r="B3509">
            <v>236505</v>
          </cell>
          <cell r="C3509" t="str">
            <v>Acc Int Off-Shore $ Ovrnt                                   236505</v>
          </cell>
          <cell r="D3509">
            <v>-0.01</v>
          </cell>
          <cell r="E3509">
            <v>-0.01</v>
          </cell>
          <cell r="F3509">
            <v>0</v>
          </cell>
          <cell r="G3509">
            <v>0</v>
          </cell>
          <cell r="H3509">
            <v>0</v>
          </cell>
          <cell r="I3509">
            <v>0</v>
          </cell>
          <cell r="J3509">
            <v>0</v>
          </cell>
          <cell r="K3509">
            <v>-0.01</v>
          </cell>
        </row>
        <row r="3510">
          <cell r="B3510">
            <v>236600</v>
          </cell>
          <cell r="C3510" t="str">
            <v>Accrued Int Shiloh Hedges                                   236600</v>
          </cell>
          <cell r="D3510">
            <v>289946.88</v>
          </cell>
          <cell r="E3510">
            <v>289946.88</v>
          </cell>
          <cell r="F3510">
            <v>0</v>
          </cell>
          <cell r="G3510">
            <v>0</v>
          </cell>
          <cell r="H3510">
            <v>0</v>
          </cell>
          <cell r="I3510">
            <v>0</v>
          </cell>
          <cell r="J3510">
            <v>0</v>
          </cell>
          <cell r="K3510">
            <v>289946.88</v>
          </cell>
        </row>
        <row r="3511">
          <cell r="B3511">
            <v>236601</v>
          </cell>
          <cell r="C3511" t="str">
            <v>Accrued Int  Windmill Hedges                                236601</v>
          </cell>
          <cell r="D3511">
            <v>215221.2</v>
          </cell>
          <cell r="E3511">
            <v>215221.2</v>
          </cell>
          <cell r="F3511">
            <v>0</v>
          </cell>
          <cell r="G3511">
            <v>0</v>
          </cell>
          <cell r="H3511">
            <v>0</v>
          </cell>
          <cell r="I3511">
            <v>0</v>
          </cell>
          <cell r="J3511">
            <v>0</v>
          </cell>
          <cell r="K3511">
            <v>215221.2</v>
          </cell>
        </row>
        <row r="3512">
          <cell r="B3512">
            <v>236604</v>
          </cell>
          <cell r="C3512" t="str">
            <v>Acc Int-Borr Compass Reit                                   236604</v>
          </cell>
          <cell r="D3512">
            <v>0</v>
          </cell>
          <cell r="E3512">
            <v>0</v>
          </cell>
          <cell r="F3512">
            <v>0</v>
          </cell>
          <cell r="G3512">
            <v>0</v>
          </cell>
          <cell r="H3512">
            <v>0</v>
          </cell>
          <cell r="I3512">
            <v>0</v>
          </cell>
          <cell r="J3512">
            <v>0</v>
          </cell>
          <cell r="K3512">
            <v>0</v>
          </cell>
        </row>
        <row r="3513">
          <cell r="B3513">
            <v>236606</v>
          </cell>
          <cell r="C3513" t="str">
            <v>Int Pay - Sov Apex On Loc                                   236606</v>
          </cell>
          <cell r="D3513">
            <v>0</v>
          </cell>
          <cell r="E3513">
            <v>0</v>
          </cell>
          <cell r="F3513">
            <v>0</v>
          </cell>
          <cell r="G3513">
            <v>0</v>
          </cell>
          <cell r="H3513">
            <v>0</v>
          </cell>
          <cell r="I3513">
            <v>0</v>
          </cell>
          <cell r="J3513">
            <v>0</v>
          </cell>
          <cell r="K3513">
            <v>0</v>
          </cell>
        </row>
        <row r="3514">
          <cell r="B3514">
            <v>236610</v>
          </cell>
          <cell r="C3514" t="str">
            <v>201 Assoc Accrue Int Borr                                   236610</v>
          </cell>
          <cell r="D3514">
            <v>0</v>
          </cell>
          <cell r="E3514">
            <v>0</v>
          </cell>
          <cell r="F3514">
            <v>0</v>
          </cell>
          <cell r="G3514">
            <v>0</v>
          </cell>
          <cell r="H3514">
            <v>0</v>
          </cell>
          <cell r="I3514">
            <v>0</v>
          </cell>
          <cell r="J3514">
            <v>0</v>
          </cell>
          <cell r="K3514">
            <v>0</v>
          </cell>
        </row>
        <row r="3515">
          <cell r="B3515">
            <v>236611</v>
          </cell>
          <cell r="C3515" t="str">
            <v>Reit Hold Accrue Int Borr                                   236611</v>
          </cell>
          <cell r="D3515">
            <v>0</v>
          </cell>
          <cell r="E3515">
            <v>0</v>
          </cell>
          <cell r="F3515">
            <v>0</v>
          </cell>
          <cell r="G3515">
            <v>0</v>
          </cell>
          <cell r="H3515">
            <v>0</v>
          </cell>
          <cell r="I3515">
            <v>0</v>
          </cell>
          <cell r="J3515">
            <v>0</v>
          </cell>
          <cell r="K3515">
            <v>0</v>
          </cell>
        </row>
        <row r="3516">
          <cell r="B3516">
            <v>236613</v>
          </cell>
          <cell r="C3516" t="str">
            <v>Acc Int Borrowing Sta                                       236613</v>
          </cell>
          <cell r="D3516">
            <v>0</v>
          </cell>
          <cell r="E3516">
            <v>0</v>
          </cell>
          <cell r="F3516">
            <v>0</v>
          </cell>
          <cell r="G3516">
            <v>0</v>
          </cell>
          <cell r="H3516">
            <v>0</v>
          </cell>
          <cell r="I3516">
            <v>0</v>
          </cell>
          <cell r="J3516">
            <v>0</v>
          </cell>
          <cell r="K3516">
            <v>0</v>
          </cell>
        </row>
        <row r="3517">
          <cell r="B3517">
            <v>236614</v>
          </cell>
          <cell r="C3517" t="str">
            <v>Accrued Int Sov Borrow                                      236614</v>
          </cell>
          <cell r="D3517">
            <v>0</v>
          </cell>
          <cell r="E3517">
            <v>0</v>
          </cell>
          <cell r="F3517">
            <v>0</v>
          </cell>
          <cell r="G3517">
            <v>0</v>
          </cell>
          <cell r="H3517">
            <v>0</v>
          </cell>
          <cell r="I3517">
            <v>0</v>
          </cell>
          <cell r="J3517">
            <v>0</v>
          </cell>
          <cell r="K3517">
            <v>0</v>
          </cell>
        </row>
        <row r="3518">
          <cell r="B3518">
            <v>236615</v>
          </cell>
          <cell r="C3518" t="str">
            <v>Accrued Int Borrowing Sfg                                   236615</v>
          </cell>
          <cell r="D3518">
            <v>0</v>
          </cell>
          <cell r="E3518">
            <v>0</v>
          </cell>
          <cell r="F3518">
            <v>0</v>
          </cell>
          <cell r="G3518">
            <v>0</v>
          </cell>
          <cell r="H3518">
            <v>0</v>
          </cell>
          <cell r="I3518">
            <v>0</v>
          </cell>
          <cell r="J3518">
            <v>0</v>
          </cell>
          <cell r="K3518">
            <v>0</v>
          </cell>
        </row>
        <row r="3519">
          <cell r="B3519">
            <v>236619</v>
          </cell>
          <cell r="C3519" t="str">
            <v>Acc Int Borrowing Lmi                                       236619</v>
          </cell>
          <cell r="D3519">
            <v>0</v>
          </cell>
          <cell r="E3519">
            <v>0</v>
          </cell>
          <cell r="F3519">
            <v>0</v>
          </cell>
          <cell r="G3519">
            <v>0</v>
          </cell>
          <cell r="H3519">
            <v>0</v>
          </cell>
          <cell r="I3519">
            <v>0</v>
          </cell>
          <cell r="J3519">
            <v>0</v>
          </cell>
          <cell r="K3519">
            <v>0</v>
          </cell>
        </row>
        <row r="3520">
          <cell r="B3520">
            <v>236620</v>
          </cell>
          <cell r="C3520" t="str">
            <v>Accrued Int Fed Funds Bor                                   236620</v>
          </cell>
          <cell r="D3520">
            <v>0</v>
          </cell>
          <cell r="E3520">
            <v>0</v>
          </cell>
          <cell r="F3520">
            <v>0</v>
          </cell>
          <cell r="G3520">
            <v>0</v>
          </cell>
          <cell r="H3520">
            <v>0</v>
          </cell>
          <cell r="I3520">
            <v>0</v>
          </cell>
          <cell r="J3520">
            <v>0</v>
          </cell>
          <cell r="K3520">
            <v>0</v>
          </cell>
        </row>
        <row r="3521">
          <cell r="B3521">
            <v>236640</v>
          </cell>
          <cell r="C3521" t="str">
            <v>Int Pay Santander Pr Borr                                   236640</v>
          </cell>
          <cell r="D3521">
            <v>0</v>
          </cell>
          <cell r="E3521">
            <v>0</v>
          </cell>
          <cell r="F3521">
            <v>0</v>
          </cell>
          <cell r="G3521">
            <v>0</v>
          </cell>
          <cell r="H3521">
            <v>0</v>
          </cell>
          <cell r="I3521">
            <v>0</v>
          </cell>
          <cell r="J3521">
            <v>0</v>
          </cell>
          <cell r="K3521">
            <v>0</v>
          </cell>
        </row>
        <row r="3522">
          <cell r="B3522">
            <v>236644</v>
          </cell>
          <cell r="C3522" t="str">
            <v>Acc Int A Notes Bank                                        236644</v>
          </cell>
          <cell r="D3522">
            <v>0</v>
          </cell>
          <cell r="E3522">
            <v>0</v>
          </cell>
          <cell r="F3522">
            <v>0</v>
          </cell>
          <cell r="G3522">
            <v>0</v>
          </cell>
          <cell r="H3522">
            <v>0</v>
          </cell>
          <cell r="I3522">
            <v>0</v>
          </cell>
          <cell r="J3522">
            <v>0</v>
          </cell>
          <cell r="K3522">
            <v>0</v>
          </cell>
        </row>
        <row r="3523">
          <cell r="B3523">
            <v>236645</v>
          </cell>
          <cell r="C3523" t="str">
            <v>Acc Int A Notes Shusa                                       236645</v>
          </cell>
          <cell r="D3523">
            <v>0</v>
          </cell>
          <cell r="E3523">
            <v>0</v>
          </cell>
          <cell r="F3523">
            <v>0</v>
          </cell>
          <cell r="G3523">
            <v>0</v>
          </cell>
          <cell r="H3523">
            <v>0</v>
          </cell>
          <cell r="I3523">
            <v>0</v>
          </cell>
          <cell r="J3523">
            <v>0</v>
          </cell>
          <cell r="K3523">
            <v>0</v>
          </cell>
        </row>
        <row r="3524">
          <cell r="B3524">
            <v>236646</v>
          </cell>
          <cell r="C3524" t="str">
            <v>Acc Int B Notes Shusa                                       236646</v>
          </cell>
          <cell r="D3524">
            <v>0</v>
          </cell>
          <cell r="E3524">
            <v>0</v>
          </cell>
          <cell r="F3524">
            <v>0</v>
          </cell>
          <cell r="G3524">
            <v>0</v>
          </cell>
          <cell r="H3524">
            <v>0</v>
          </cell>
          <cell r="I3524">
            <v>0</v>
          </cell>
          <cell r="J3524">
            <v>0</v>
          </cell>
          <cell r="K3524">
            <v>0</v>
          </cell>
        </row>
        <row r="3525">
          <cell r="B3525">
            <v>236664</v>
          </cell>
          <cell r="C3525" t="str">
            <v>Accr Int Exp-Sr Tlgp 2012                                   236664</v>
          </cell>
          <cell r="D3525">
            <v>0</v>
          </cell>
          <cell r="E3525">
            <v>0</v>
          </cell>
          <cell r="F3525">
            <v>0</v>
          </cell>
          <cell r="G3525">
            <v>0</v>
          </cell>
          <cell r="H3525">
            <v>0</v>
          </cell>
          <cell r="I3525">
            <v>0</v>
          </cell>
          <cell r="J3525">
            <v>0</v>
          </cell>
          <cell r="K3525">
            <v>0</v>
          </cell>
        </row>
        <row r="3526">
          <cell r="B3526">
            <v>236668</v>
          </cell>
          <cell r="C3526" t="str">
            <v>Accr Int-Shusa Fx                                           236668</v>
          </cell>
          <cell r="D3526">
            <v>0</v>
          </cell>
          <cell r="E3526">
            <v>10257520.060000001</v>
          </cell>
          <cell r="F3526">
            <v>0</v>
          </cell>
          <cell r="G3526">
            <v>0</v>
          </cell>
          <cell r="H3526">
            <v>0</v>
          </cell>
          <cell r="I3526">
            <v>0</v>
          </cell>
          <cell r="J3526">
            <v>0</v>
          </cell>
          <cell r="K3526">
            <v>10257520.060000001</v>
          </cell>
        </row>
        <row r="3527">
          <cell r="B3527">
            <v>236670</v>
          </cell>
          <cell r="C3527" t="str">
            <v>Shusa Debt-2013 Accrued Int Pybl                            236670</v>
          </cell>
          <cell r="D3527">
            <v>0</v>
          </cell>
          <cell r="E3527">
            <v>1629166.67</v>
          </cell>
          <cell r="F3527">
            <v>0</v>
          </cell>
          <cell r="G3527">
            <v>0</v>
          </cell>
          <cell r="H3527">
            <v>0</v>
          </cell>
          <cell r="I3527">
            <v>0</v>
          </cell>
          <cell r="J3527">
            <v>0</v>
          </cell>
          <cell r="K3527">
            <v>1629166.67</v>
          </cell>
        </row>
        <row r="3528">
          <cell r="B3528">
            <v>236680</v>
          </cell>
          <cell r="C3528" t="str">
            <v>Acc Int Pay Fhlb Adv                                        236680</v>
          </cell>
          <cell r="D3528">
            <v>25557297.77</v>
          </cell>
          <cell r="E3528">
            <v>25557297.77</v>
          </cell>
          <cell r="F3528">
            <v>0</v>
          </cell>
          <cell r="G3528">
            <v>0</v>
          </cell>
          <cell r="H3528">
            <v>0</v>
          </cell>
          <cell r="I3528">
            <v>0</v>
          </cell>
          <cell r="J3528">
            <v>0</v>
          </cell>
          <cell r="K3528">
            <v>25557297.77</v>
          </cell>
        </row>
        <row r="3529">
          <cell r="B3529">
            <v>236681</v>
          </cell>
          <cell r="C3529" t="str">
            <v>Int Accr Repurch Agreemt                                    236681</v>
          </cell>
          <cell r="D3529">
            <v>-0.03</v>
          </cell>
          <cell r="E3529">
            <v>-0.03</v>
          </cell>
          <cell r="F3529">
            <v>0</v>
          </cell>
          <cell r="G3529">
            <v>0</v>
          </cell>
          <cell r="H3529">
            <v>0</v>
          </cell>
          <cell r="I3529">
            <v>0</v>
          </cell>
          <cell r="J3529">
            <v>0</v>
          </cell>
          <cell r="K3529">
            <v>-0.03</v>
          </cell>
        </row>
        <row r="3530">
          <cell r="B3530">
            <v>236685</v>
          </cell>
          <cell r="C3530" t="str">
            <v>Interco Int Pay - Icic                                      236685</v>
          </cell>
          <cell r="D3530">
            <v>0</v>
          </cell>
          <cell r="E3530">
            <v>0</v>
          </cell>
          <cell r="F3530">
            <v>0</v>
          </cell>
          <cell r="G3530">
            <v>0</v>
          </cell>
          <cell r="H3530">
            <v>0</v>
          </cell>
          <cell r="I3530">
            <v>0</v>
          </cell>
          <cell r="J3530">
            <v>0</v>
          </cell>
          <cell r="K3530">
            <v>0</v>
          </cell>
        </row>
        <row r="3531">
          <cell r="B3531">
            <v>236689</v>
          </cell>
          <cell r="C3531" t="str">
            <v>Accrued Dividend                                            236689</v>
          </cell>
          <cell r="D3531">
            <v>8089600</v>
          </cell>
          <cell r="E3531">
            <v>8089600</v>
          </cell>
          <cell r="F3531">
            <v>0</v>
          </cell>
          <cell r="G3531">
            <v>0</v>
          </cell>
          <cell r="H3531">
            <v>0</v>
          </cell>
          <cell r="I3531">
            <v>0</v>
          </cell>
          <cell r="J3531">
            <v>0</v>
          </cell>
          <cell r="K3531">
            <v>8089600</v>
          </cell>
        </row>
        <row r="3532">
          <cell r="B3532">
            <v>236690</v>
          </cell>
          <cell r="C3532" t="str">
            <v>Cf Hedge Accrd Int- Cust                                    236690</v>
          </cell>
          <cell r="D3532">
            <v>4399874.59</v>
          </cell>
          <cell r="E3532">
            <v>4399874.59</v>
          </cell>
          <cell r="F3532">
            <v>0</v>
          </cell>
          <cell r="G3532">
            <v>0</v>
          </cell>
          <cell r="H3532">
            <v>0</v>
          </cell>
          <cell r="I3532">
            <v>0</v>
          </cell>
          <cell r="J3532">
            <v>0</v>
          </cell>
          <cell r="K3532">
            <v>4399874.59</v>
          </cell>
        </row>
        <row r="3533">
          <cell r="B3533">
            <v>236700</v>
          </cell>
          <cell r="C3533" t="str">
            <v>Accrued Director Fees                                       236700</v>
          </cell>
          <cell r="D3533">
            <v>334500</v>
          </cell>
          <cell r="E3533">
            <v>510000</v>
          </cell>
          <cell r="F3533">
            <v>0</v>
          </cell>
          <cell r="G3533">
            <v>0</v>
          </cell>
          <cell r="H3533">
            <v>0</v>
          </cell>
          <cell r="I3533">
            <v>0</v>
          </cell>
          <cell r="J3533">
            <v>0</v>
          </cell>
          <cell r="K3533">
            <v>510000</v>
          </cell>
        </row>
        <row r="3534">
          <cell r="B3534">
            <v>236701</v>
          </cell>
          <cell r="C3534" t="str">
            <v>Aip Sov Cap V                                               236701</v>
          </cell>
          <cell r="D3534">
            <v>0</v>
          </cell>
          <cell r="E3534">
            <v>0</v>
          </cell>
          <cell r="F3534">
            <v>0</v>
          </cell>
          <cell r="G3534">
            <v>0</v>
          </cell>
          <cell r="H3534">
            <v>0</v>
          </cell>
          <cell r="I3534">
            <v>0</v>
          </cell>
          <cell r="J3534">
            <v>0</v>
          </cell>
          <cell r="K3534">
            <v>0</v>
          </cell>
        </row>
        <row r="3535">
          <cell r="B3535">
            <v>236708</v>
          </cell>
          <cell r="C3535" t="str">
            <v>Aip Sov Cap Vi                                              236708</v>
          </cell>
          <cell r="D3535">
            <v>0</v>
          </cell>
          <cell r="E3535">
            <v>1904135.69</v>
          </cell>
          <cell r="F3535">
            <v>0</v>
          </cell>
          <cell r="G3535">
            <v>0</v>
          </cell>
          <cell r="H3535">
            <v>0</v>
          </cell>
          <cell r="I3535">
            <v>0</v>
          </cell>
          <cell r="J3535">
            <v>0</v>
          </cell>
          <cell r="K3535">
            <v>1904135.69</v>
          </cell>
        </row>
        <row r="3536">
          <cell r="B3536">
            <v>236722</v>
          </cell>
          <cell r="C3536" t="str">
            <v>Aip Sov Cap Ix                                              236722</v>
          </cell>
          <cell r="D3536">
            <v>0</v>
          </cell>
          <cell r="E3536">
            <v>717648.16</v>
          </cell>
          <cell r="F3536">
            <v>0</v>
          </cell>
          <cell r="G3536">
            <v>0</v>
          </cell>
          <cell r="H3536">
            <v>0</v>
          </cell>
          <cell r="I3536">
            <v>0</v>
          </cell>
          <cell r="J3536">
            <v>0</v>
          </cell>
          <cell r="K3536">
            <v>717648.16</v>
          </cell>
        </row>
        <row r="3537">
          <cell r="B3537">
            <v>236724</v>
          </cell>
          <cell r="C3537" t="str">
            <v>Acc Int Exp Intgrp Us Uns                                   236724</v>
          </cell>
          <cell r="D3537">
            <v>0</v>
          </cell>
          <cell r="E3537">
            <v>0</v>
          </cell>
          <cell r="F3537">
            <v>4429141.5199999996</v>
          </cell>
          <cell r="G3537">
            <v>0</v>
          </cell>
          <cell r="H3537">
            <v>0</v>
          </cell>
          <cell r="I3537">
            <v>4429141.5199999996</v>
          </cell>
          <cell r="J3537">
            <v>0</v>
          </cell>
          <cell r="K3537">
            <v>4429141.5199999996</v>
          </cell>
        </row>
        <row r="3538">
          <cell r="B3538">
            <v>236725</v>
          </cell>
          <cell r="C3538" t="str">
            <v>Closed Accrued Interest Expense                             236725</v>
          </cell>
          <cell r="D3538">
            <v>0</v>
          </cell>
          <cell r="E3538">
            <v>0</v>
          </cell>
          <cell r="F3538">
            <v>0</v>
          </cell>
          <cell r="G3538">
            <v>0</v>
          </cell>
          <cell r="H3538">
            <v>0</v>
          </cell>
          <cell r="I3538">
            <v>0</v>
          </cell>
          <cell r="J3538">
            <v>0</v>
          </cell>
          <cell r="K3538">
            <v>0</v>
          </cell>
        </row>
        <row r="3539">
          <cell r="B3539">
            <v>236726</v>
          </cell>
          <cell r="C3539" t="str">
            <v>Closed Accrued Int Exp-Santander                            236726</v>
          </cell>
          <cell r="D3539">
            <v>0</v>
          </cell>
          <cell r="E3539">
            <v>0</v>
          </cell>
          <cell r="F3539">
            <v>0</v>
          </cell>
          <cell r="G3539">
            <v>0</v>
          </cell>
          <cell r="H3539">
            <v>0</v>
          </cell>
          <cell r="I3539">
            <v>0</v>
          </cell>
          <cell r="J3539">
            <v>0</v>
          </cell>
          <cell r="K3539">
            <v>0</v>
          </cell>
        </row>
        <row r="3540">
          <cell r="B3540">
            <v>236727</v>
          </cell>
          <cell r="C3540" t="str">
            <v>Closed Accrued Int Exp-Abbey                                236727</v>
          </cell>
          <cell r="D3540">
            <v>0</v>
          </cell>
          <cell r="E3540">
            <v>0</v>
          </cell>
          <cell r="F3540">
            <v>0</v>
          </cell>
          <cell r="G3540">
            <v>0</v>
          </cell>
          <cell r="H3540">
            <v>0</v>
          </cell>
          <cell r="I3540">
            <v>0</v>
          </cell>
          <cell r="J3540">
            <v>0</v>
          </cell>
          <cell r="K3540">
            <v>0</v>
          </cell>
        </row>
        <row r="3541">
          <cell r="B3541">
            <v>236728</v>
          </cell>
          <cell r="C3541" t="str">
            <v>Acc Int Exp Bonds - Pldg                                    236728</v>
          </cell>
          <cell r="D3541">
            <v>0</v>
          </cell>
          <cell r="E3541">
            <v>0</v>
          </cell>
          <cell r="F3541">
            <v>9014494.4100000001</v>
          </cell>
          <cell r="G3541">
            <v>0</v>
          </cell>
          <cell r="H3541">
            <v>0</v>
          </cell>
          <cell r="I3541">
            <v>9014494.4100000001</v>
          </cell>
          <cell r="J3541">
            <v>0</v>
          </cell>
          <cell r="K3541">
            <v>9014494.4100000001</v>
          </cell>
        </row>
        <row r="3542">
          <cell r="B3542">
            <v>236729</v>
          </cell>
          <cell r="C3542" t="str">
            <v>Closed Acc Facility &amp; Progrm Fee                            236729</v>
          </cell>
          <cell r="D3542">
            <v>0</v>
          </cell>
          <cell r="E3542">
            <v>0</v>
          </cell>
          <cell r="F3542">
            <v>0</v>
          </cell>
          <cell r="G3542">
            <v>0</v>
          </cell>
          <cell r="H3542">
            <v>0</v>
          </cell>
          <cell r="I3542">
            <v>0</v>
          </cell>
          <cell r="J3542">
            <v>0</v>
          </cell>
          <cell r="K3542">
            <v>0</v>
          </cell>
        </row>
        <row r="3543">
          <cell r="B3543">
            <v>236730</v>
          </cell>
          <cell r="C3543" t="str">
            <v>Closed Acc Facil&amp;Prog Fee-Sant                              236730</v>
          </cell>
          <cell r="D3543">
            <v>0</v>
          </cell>
          <cell r="E3543">
            <v>0</v>
          </cell>
          <cell r="F3543">
            <v>0</v>
          </cell>
          <cell r="G3543">
            <v>0</v>
          </cell>
          <cell r="H3543">
            <v>0</v>
          </cell>
          <cell r="I3543">
            <v>0</v>
          </cell>
          <cell r="J3543">
            <v>0</v>
          </cell>
          <cell r="K3543">
            <v>0</v>
          </cell>
        </row>
        <row r="3544">
          <cell r="B3544">
            <v>236731</v>
          </cell>
          <cell r="C3544" t="str">
            <v>Closed Acc Faciil Fee-Abbey                                 236731</v>
          </cell>
          <cell r="D3544">
            <v>0</v>
          </cell>
          <cell r="E3544">
            <v>0</v>
          </cell>
          <cell r="F3544">
            <v>0</v>
          </cell>
          <cell r="G3544">
            <v>0</v>
          </cell>
          <cell r="H3544">
            <v>0</v>
          </cell>
          <cell r="I3544">
            <v>0</v>
          </cell>
          <cell r="J3544">
            <v>0</v>
          </cell>
          <cell r="K3544">
            <v>0</v>
          </cell>
        </row>
        <row r="3545">
          <cell r="B3545">
            <v>236732</v>
          </cell>
          <cell r="C3545" t="str">
            <v>Acc Int Exp Letter Of Credit                                236732</v>
          </cell>
          <cell r="D3545">
            <v>0</v>
          </cell>
          <cell r="E3545">
            <v>0</v>
          </cell>
          <cell r="F3545">
            <v>124999.98</v>
          </cell>
          <cell r="G3545">
            <v>0</v>
          </cell>
          <cell r="H3545">
            <v>0</v>
          </cell>
          <cell r="I3545">
            <v>124999.98</v>
          </cell>
          <cell r="J3545">
            <v>0</v>
          </cell>
          <cell r="K3545">
            <v>124999.98</v>
          </cell>
        </row>
        <row r="3546">
          <cell r="B3546">
            <v>236733</v>
          </cell>
          <cell r="C3546" t="str">
            <v>Closed Acc Int Exp Bos Cap Note                             236733</v>
          </cell>
          <cell r="D3546">
            <v>0</v>
          </cell>
          <cell r="E3546">
            <v>0</v>
          </cell>
          <cell r="F3546">
            <v>0</v>
          </cell>
          <cell r="G3546">
            <v>0</v>
          </cell>
          <cell r="H3546">
            <v>0</v>
          </cell>
          <cell r="I3546">
            <v>0</v>
          </cell>
          <cell r="J3546">
            <v>0</v>
          </cell>
          <cell r="K3546">
            <v>0</v>
          </cell>
        </row>
        <row r="3547">
          <cell r="B3547">
            <v>236734</v>
          </cell>
          <cell r="C3547" t="str">
            <v>Closed Accrued Int Exp Unsecurec                            236734</v>
          </cell>
          <cell r="D3547">
            <v>0</v>
          </cell>
          <cell r="E3547">
            <v>0</v>
          </cell>
          <cell r="F3547">
            <v>0</v>
          </cell>
          <cell r="G3547">
            <v>0</v>
          </cell>
          <cell r="H3547">
            <v>0</v>
          </cell>
          <cell r="I3547">
            <v>0</v>
          </cell>
          <cell r="J3547">
            <v>0</v>
          </cell>
          <cell r="K3547">
            <v>0</v>
          </cell>
        </row>
        <row r="3548">
          <cell r="B3548">
            <v>236735</v>
          </cell>
          <cell r="C3548" t="str">
            <v>Closed Accrued Int Exp Talf Debt                            236735</v>
          </cell>
          <cell r="D3548">
            <v>0</v>
          </cell>
          <cell r="E3548">
            <v>0</v>
          </cell>
          <cell r="F3548">
            <v>0</v>
          </cell>
          <cell r="G3548">
            <v>0</v>
          </cell>
          <cell r="H3548">
            <v>0</v>
          </cell>
          <cell r="I3548">
            <v>0</v>
          </cell>
          <cell r="J3548">
            <v>0</v>
          </cell>
          <cell r="K3548">
            <v>0</v>
          </cell>
        </row>
        <row r="3549">
          <cell r="B3549">
            <v>236736</v>
          </cell>
          <cell r="C3549" t="str">
            <v>Closed Accrud Int Exp-Sant2                                 236736</v>
          </cell>
          <cell r="D3549">
            <v>0</v>
          </cell>
          <cell r="E3549">
            <v>0</v>
          </cell>
          <cell r="F3549">
            <v>0</v>
          </cell>
          <cell r="G3549">
            <v>0</v>
          </cell>
          <cell r="H3549">
            <v>0</v>
          </cell>
          <cell r="I3549">
            <v>0</v>
          </cell>
          <cell r="J3549">
            <v>0</v>
          </cell>
          <cell r="K3549">
            <v>0</v>
          </cell>
        </row>
        <row r="3550">
          <cell r="B3550">
            <v>236737</v>
          </cell>
          <cell r="C3550" t="str">
            <v>Closed Accr Faci&amp;Prog Fee-Sant2                             236737</v>
          </cell>
          <cell r="D3550">
            <v>0</v>
          </cell>
          <cell r="E3550">
            <v>0</v>
          </cell>
          <cell r="F3550">
            <v>0</v>
          </cell>
          <cell r="G3550">
            <v>0</v>
          </cell>
          <cell r="H3550">
            <v>0</v>
          </cell>
          <cell r="I3550">
            <v>0</v>
          </cell>
          <cell r="J3550">
            <v>0</v>
          </cell>
          <cell r="K3550">
            <v>0</v>
          </cell>
        </row>
        <row r="3551">
          <cell r="B3551">
            <v>236738</v>
          </cell>
          <cell r="C3551" t="str">
            <v>Closed Accrued Int Exp Benelux                              236738</v>
          </cell>
          <cell r="D3551">
            <v>0</v>
          </cell>
          <cell r="E3551">
            <v>0</v>
          </cell>
          <cell r="F3551">
            <v>0</v>
          </cell>
          <cell r="G3551">
            <v>0</v>
          </cell>
          <cell r="H3551">
            <v>0</v>
          </cell>
          <cell r="I3551">
            <v>0</v>
          </cell>
          <cell r="J3551">
            <v>0</v>
          </cell>
          <cell r="K3551">
            <v>0</v>
          </cell>
        </row>
        <row r="3552">
          <cell r="B3552">
            <v>236740</v>
          </cell>
          <cell r="C3552" t="str">
            <v>Closed Accrued Int Exp Np Ware                              236740</v>
          </cell>
          <cell r="D3552">
            <v>0</v>
          </cell>
          <cell r="E3552">
            <v>0</v>
          </cell>
          <cell r="F3552">
            <v>0</v>
          </cell>
          <cell r="G3552">
            <v>0</v>
          </cell>
          <cell r="H3552">
            <v>0</v>
          </cell>
          <cell r="I3552">
            <v>0</v>
          </cell>
          <cell r="J3552">
            <v>0</v>
          </cell>
          <cell r="K3552">
            <v>0</v>
          </cell>
        </row>
        <row r="3553">
          <cell r="B3553">
            <v>236741</v>
          </cell>
          <cell r="C3553" t="str">
            <v>Closed Accrued Facility &amp; Prog                              236741</v>
          </cell>
          <cell r="D3553">
            <v>0</v>
          </cell>
          <cell r="E3553">
            <v>0</v>
          </cell>
          <cell r="F3553">
            <v>0</v>
          </cell>
          <cell r="G3553">
            <v>0</v>
          </cell>
          <cell r="H3553">
            <v>0</v>
          </cell>
          <cell r="I3553">
            <v>0</v>
          </cell>
          <cell r="J3553">
            <v>0</v>
          </cell>
          <cell r="K3553">
            <v>0</v>
          </cell>
        </row>
        <row r="3554">
          <cell r="B3554">
            <v>236742</v>
          </cell>
          <cell r="C3554" t="str">
            <v>Closed Accrued Int Scr3lc                                   236742</v>
          </cell>
          <cell r="D3554">
            <v>0</v>
          </cell>
          <cell r="E3554">
            <v>0</v>
          </cell>
          <cell r="F3554">
            <v>0</v>
          </cell>
          <cell r="G3554">
            <v>0</v>
          </cell>
          <cell r="H3554">
            <v>0</v>
          </cell>
          <cell r="I3554">
            <v>0</v>
          </cell>
          <cell r="J3554">
            <v>0</v>
          </cell>
          <cell r="K3554">
            <v>0</v>
          </cell>
        </row>
        <row r="3555">
          <cell r="B3555">
            <v>236743</v>
          </cell>
          <cell r="C3555" t="str">
            <v>Accrued Int Exp Repo Repurch                                236743</v>
          </cell>
          <cell r="D3555">
            <v>0</v>
          </cell>
          <cell r="E3555">
            <v>0</v>
          </cell>
          <cell r="F3555">
            <v>1784314.07</v>
          </cell>
          <cell r="G3555">
            <v>0</v>
          </cell>
          <cell r="H3555">
            <v>0</v>
          </cell>
          <cell r="I3555">
            <v>1784314.07</v>
          </cell>
          <cell r="J3555">
            <v>0</v>
          </cell>
          <cell r="K3555">
            <v>1784314.07</v>
          </cell>
        </row>
        <row r="3556">
          <cell r="B3556">
            <v>236744</v>
          </cell>
          <cell r="C3556" t="str">
            <v>Closed Accr Fac/Prog Fee Scr3lc                             236744</v>
          </cell>
          <cell r="D3556">
            <v>0</v>
          </cell>
          <cell r="E3556">
            <v>0</v>
          </cell>
          <cell r="F3556">
            <v>0</v>
          </cell>
          <cell r="G3556">
            <v>0</v>
          </cell>
          <cell r="H3556">
            <v>0</v>
          </cell>
          <cell r="I3556">
            <v>0</v>
          </cell>
          <cell r="J3556">
            <v>0</v>
          </cell>
          <cell r="K3556">
            <v>0</v>
          </cell>
        </row>
        <row r="3557">
          <cell r="B3557">
            <v>236746</v>
          </cell>
          <cell r="C3557" t="str">
            <v>Closed Accr Fac/Prog Fee Scr6lc                             236746</v>
          </cell>
          <cell r="D3557">
            <v>0</v>
          </cell>
          <cell r="E3557">
            <v>0</v>
          </cell>
          <cell r="F3557">
            <v>0</v>
          </cell>
          <cell r="G3557">
            <v>0</v>
          </cell>
          <cell r="H3557">
            <v>0</v>
          </cell>
          <cell r="I3557">
            <v>0</v>
          </cell>
          <cell r="J3557">
            <v>0</v>
          </cell>
          <cell r="K3557">
            <v>0</v>
          </cell>
        </row>
        <row r="3558">
          <cell r="B3558">
            <v>236747</v>
          </cell>
          <cell r="C3558" t="str">
            <v>Closed Accrued Int Scr6lc                                   236747</v>
          </cell>
          <cell r="D3558">
            <v>0</v>
          </cell>
          <cell r="E3558">
            <v>0</v>
          </cell>
          <cell r="F3558">
            <v>0</v>
          </cell>
          <cell r="G3558">
            <v>0</v>
          </cell>
          <cell r="H3558">
            <v>0</v>
          </cell>
          <cell r="I3558">
            <v>0</v>
          </cell>
          <cell r="J3558">
            <v>0</v>
          </cell>
          <cell r="K3558">
            <v>0</v>
          </cell>
        </row>
        <row r="3559">
          <cell r="B3559">
            <v>236748</v>
          </cell>
          <cell r="C3559" t="str">
            <v>Closed Accrue Fac &amp; Prog Scr7lc                             236748</v>
          </cell>
          <cell r="D3559">
            <v>0</v>
          </cell>
          <cell r="E3559">
            <v>0</v>
          </cell>
          <cell r="F3559">
            <v>0</v>
          </cell>
          <cell r="G3559">
            <v>0</v>
          </cell>
          <cell r="H3559">
            <v>0</v>
          </cell>
          <cell r="I3559">
            <v>0</v>
          </cell>
          <cell r="J3559">
            <v>0</v>
          </cell>
          <cell r="K3559">
            <v>0</v>
          </cell>
        </row>
        <row r="3560">
          <cell r="B3560">
            <v>236749</v>
          </cell>
          <cell r="C3560" t="str">
            <v>Closed Accrue Int Scr7lc                                    236749</v>
          </cell>
          <cell r="D3560">
            <v>0</v>
          </cell>
          <cell r="E3560">
            <v>0</v>
          </cell>
          <cell r="F3560">
            <v>0</v>
          </cell>
          <cell r="G3560">
            <v>0</v>
          </cell>
          <cell r="H3560">
            <v>0</v>
          </cell>
          <cell r="I3560">
            <v>0</v>
          </cell>
          <cell r="J3560">
            <v>0</v>
          </cell>
          <cell r="K3560">
            <v>0</v>
          </cell>
        </row>
        <row r="3561">
          <cell r="B3561">
            <v>236750</v>
          </cell>
          <cell r="C3561" t="str">
            <v>Closed Accrued Int Exp Scr7l                                236750</v>
          </cell>
          <cell r="D3561">
            <v>0</v>
          </cell>
          <cell r="E3561">
            <v>0</v>
          </cell>
          <cell r="F3561">
            <v>0</v>
          </cell>
          <cell r="G3561">
            <v>0</v>
          </cell>
          <cell r="H3561">
            <v>0</v>
          </cell>
          <cell r="I3561">
            <v>0</v>
          </cell>
          <cell r="J3561">
            <v>0</v>
          </cell>
          <cell r="K3561">
            <v>0</v>
          </cell>
        </row>
        <row r="3562">
          <cell r="B3562">
            <v>236751</v>
          </cell>
          <cell r="C3562" t="str">
            <v>Accrued Int Ext                                             236751</v>
          </cell>
          <cell r="D3562">
            <v>0</v>
          </cell>
          <cell r="E3562">
            <v>0</v>
          </cell>
          <cell r="F3562">
            <v>440829.92</v>
          </cell>
          <cell r="G3562">
            <v>0</v>
          </cell>
          <cell r="H3562">
            <v>0</v>
          </cell>
          <cell r="I3562">
            <v>440829.92</v>
          </cell>
          <cell r="J3562">
            <v>0</v>
          </cell>
          <cell r="K3562">
            <v>440829.92</v>
          </cell>
        </row>
        <row r="3563">
          <cell r="B3563">
            <v>236752</v>
          </cell>
          <cell r="C3563" t="str">
            <v>Acc Fac &amp; Prg Fee Ext                                       236752</v>
          </cell>
          <cell r="D3563">
            <v>0</v>
          </cell>
          <cell r="E3563">
            <v>0</v>
          </cell>
          <cell r="F3563">
            <v>3091141.05</v>
          </cell>
          <cell r="G3563">
            <v>0</v>
          </cell>
          <cell r="H3563">
            <v>0</v>
          </cell>
          <cell r="I3563">
            <v>3091141.05</v>
          </cell>
          <cell r="J3563">
            <v>0</v>
          </cell>
          <cell r="K3563">
            <v>3091141.05</v>
          </cell>
        </row>
        <row r="3564">
          <cell r="B3564">
            <v>236753</v>
          </cell>
          <cell r="C3564" t="str">
            <v>Accrued Int Interg Us                                       236753</v>
          </cell>
          <cell r="D3564">
            <v>0</v>
          </cell>
          <cell r="E3564">
            <v>0</v>
          </cell>
          <cell r="F3564">
            <v>3976767.69</v>
          </cell>
          <cell r="G3564">
            <v>0</v>
          </cell>
          <cell r="H3564">
            <v>0</v>
          </cell>
          <cell r="I3564">
            <v>3976767.69</v>
          </cell>
          <cell r="J3564">
            <v>0</v>
          </cell>
          <cell r="K3564">
            <v>3976767.69</v>
          </cell>
        </row>
        <row r="3565">
          <cell r="B3565">
            <v>236770</v>
          </cell>
          <cell r="C3565" t="str">
            <v>Cf Hedge Accrd Int- Sant                                    236770</v>
          </cell>
          <cell r="D3565">
            <v>3871176.11</v>
          </cell>
          <cell r="E3565">
            <v>3871176.11</v>
          </cell>
          <cell r="F3565">
            <v>0</v>
          </cell>
          <cell r="G3565">
            <v>0</v>
          </cell>
          <cell r="H3565">
            <v>0</v>
          </cell>
          <cell r="I3565">
            <v>0</v>
          </cell>
          <cell r="J3565">
            <v>0</v>
          </cell>
          <cell r="K3565">
            <v>3871176.11</v>
          </cell>
        </row>
        <row r="3566">
          <cell r="B3566">
            <v>236813</v>
          </cell>
          <cell r="C3566" t="str">
            <v>Accrued Commision Payable                                   236813</v>
          </cell>
          <cell r="D3566">
            <v>49564.57</v>
          </cell>
          <cell r="E3566">
            <v>49564.57</v>
          </cell>
          <cell r="F3566">
            <v>0</v>
          </cell>
          <cell r="G3566">
            <v>0</v>
          </cell>
          <cell r="H3566">
            <v>0</v>
          </cell>
          <cell r="I3566">
            <v>0</v>
          </cell>
          <cell r="J3566">
            <v>0</v>
          </cell>
          <cell r="K3566">
            <v>49564.57</v>
          </cell>
        </row>
        <row r="3567">
          <cell r="B3567">
            <v>236928</v>
          </cell>
          <cell r="C3567" t="str">
            <v>Tms Payroll Suspense                                        236928</v>
          </cell>
          <cell r="D3567">
            <v>-36340.129999999997</v>
          </cell>
          <cell r="E3567">
            <v>-36340.129999999997</v>
          </cell>
          <cell r="F3567">
            <v>0</v>
          </cell>
          <cell r="G3567">
            <v>0</v>
          </cell>
          <cell r="H3567">
            <v>0</v>
          </cell>
          <cell r="I3567">
            <v>0</v>
          </cell>
          <cell r="J3567">
            <v>0</v>
          </cell>
          <cell r="K3567">
            <v>-36340.129999999997</v>
          </cell>
        </row>
        <row r="3568">
          <cell r="B3568">
            <v>236930</v>
          </cell>
          <cell r="C3568" t="str">
            <v>Accrued Incentive Comp                                      236930</v>
          </cell>
          <cell r="D3568">
            <v>46344688.469999999</v>
          </cell>
          <cell r="E3568">
            <v>49415810.629999995</v>
          </cell>
          <cell r="F3568">
            <v>1412874.43</v>
          </cell>
          <cell r="G3568">
            <v>0</v>
          </cell>
          <cell r="H3568">
            <v>0</v>
          </cell>
          <cell r="I3568">
            <v>1412874.43</v>
          </cell>
          <cell r="J3568">
            <v>0</v>
          </cell>
          <cell r="K3568">
            <v>50828685.060000002</v>
          </cell>
        </row>
        <row r="3569">
          <cell r="B3569">
            <v>236931</v>
          </cell>
          <cell r="C3569" t="str">
            <v>Accrued Er 401k Contrib                                     236931</v>
          </cell>
          <cell r="D3569">
            <v>0</v>
          </cell>
          <cell r="E3569">
            <v>0</v>
          </cell>
          <cell r="F3569">
            <v>0</v>
          </cell>
          <cell r="G3569">
            <v>0</v>
          </cell>
          <cell r="H3569">
            <v>0</v>
          </cell>
          <cell r="I3569">
            <v>0</v>
          </cell>
          <cell r="J3569">
            <v>0</v>
          </cell>
          <cell r="K3569">
            <v>0</v>
          </cell>
        </row>
        <row r="3570">
          <cell r="B3570">
            <v>236933</v>
          </cell>
          <cell r="C3570" t="str">
            <v>Accrued Payroll Month End                                   236933</v>
          </cell>
          <cell r="D3570">
            <v>12925264.98</v>
          </cell>
          <cell r="E3570">
            <v>12925264.98</v>
          </cell>
          <cell r="F3570">
            <v>0</v>
          </cell>
          <cell r="G3570">
            <v>0</v>
          </cell>
          <cell r="H3570">
            <v>0</v>
          </cell>
          <cell r="I3570">
            <v>0</v>
          </cell>
          <cell r="J3570">
            <v>0</v>
          </cell>
          <cell r="K3570">
            <v>12925264.98</v>
          </cell>
        </row>
        <row r="3571">
          <cell r="B3571">
            <v>236951</v>
          </cell>
          <cell r="C3571" t="str">
            <v>Accrued Serp Icb                                            236951</v>
          </cell>
          <cell r="D3571">
            <v>9491067.0800000001</v>
          </cell>
          <cell r="E3571">
            <v>9491067.0800000001</v>
          </cell>
          <cell r="F3571">
            <v>0</v>
          </cell>
          <cell r="G3571">
            <v>0</v>
          </cell>
          <cell r="H3571">
            <v>0</v>
          </cell>
          <cell r="I3571">
            <v>0</v>
          </cell>
          <cell r="J3571">
            <v>0</v>
          </cell>
          <cell r="K3571">
            <v>9491067.0800000001</v>
          </cell>
        </row>
        <row r="3572">
          <cell r="B3572">
            <v>237000</v>
          </cell>
          <cell r="C3572" t="str">
            <v>Accrued Rif Payable                                         237000</v>
          </cell>
          <cell r="D3572">
            <v>5145918.8</v>
          </cell>
          <cell r="E3572">
            <v>5145918.8</v>
          </cell>
          <cell r="F3572">
            <v>6881011.9199999999</v>
          </cell>
          <cell r="G3572">
            <v>0</v>
          </cell>
          <cell r="H3572">
            <v>0</v>
          </cell>
          <cell r="I3572">
            <v>6881011.9199999999</v>
          </cell>
          <cell r="J3572">
            <v>0</v>
          </cell>
          <cell r="K3572">
            <v>12026930.719999999</v>
          </cell>
        </row>
        <row r="3573">
          <cell r="B3573">
            <v>237002</v>
          </cell>
          <cell r="C3573" t="str">
            <v>Accrued Unemployment Tax                                    237002</v>
          </cell>
          <cell r="D3573">
            <v>0</v>
          </cell>
          <cell r="E3573">
            <v>0</v>
          </cell>
          <cell r="F3573">
            <v>0</v>
          </cell>
          <cell r="G3573">
            <v>0</v>
          </cell>
          <cell r="H3573">
            <v>0</v>
          </cell>
          <cell r="I3573">
            <v>0</v>
          </cell>
          <cell r="J3573">
            <v>0</v>
          </cell>
          <cell r="K3573">
            <v>0</v>
          </cell>
        </row>
        <row r="3574">
          <cell r="B3574">
            <v>237005</v>
          </cell>
          <cell r="C3574" t="str">
            <v>Accrued Accounting &amp; Audi                                   237005</v>
          </cell>
          <cell r="D3574">
            <v>1293861.8999999999</v>
          </cell>
          <cell r="E3574">
            <v>4796384.55</v>
          </cell>
          <cell r="F3574">
            <v>1416901.74</v>
          </cell>
          <cell r="G3574">
            <v>0</v>
          </cell>
          <cell r="H3574">
            <v>0</v>
          </cell>
          <cell r="I3574">
            <v>1416901.74</v>
          </cell>
          <cell r="J3574">
            <v>0</v>
          </cell>
          <cell r="K3574">
            <v>6213286.2899999991</v>
          </cell>
        </row>
        <row r="3575">
          <cell r="B3575">
            <v>237200</v>
          </cell>
          <cell r="C3575" t="str">
            <v>Accrued Insurance Premium                                   237200</v>
          </cell>
          <cell r="D3575">
            <v>1350276.22</v>
          </cell>
          <cell r="E3575">
            <v>1350276.22</v>
          </cell>
          <cell r="F3575">
            <v>0</v>
          </cell>
          <cell r="G3575">
            <v>0</v>
          </cell>
          <cell r="H3575">
            <v>0</v>
          </cell>
          <cell r="I3575">
            <v>0</v>
          </cell>
          <cell r="J3575">
            <v>0</v>
          </cell>
          <cell r="K3575">
            <v>1350276.22</v>
          </cell>
        </row>
        <row r="3576">
          <cell r="B3576">
            <v>237600</v>
          </cell>
          <cell r="C3576" t="str">
            <v>Aip Fed Funds Purch Sntnd                                   237600</v>
          </cell>
          <cell r="D3576">
            <v>0</v>
          </cell>
          <cell r="E3576">
            <v>0</v>
          </cell>
          <cell r="F3576">
            <v>0</v>
          </cell>
          <cell r="G3576">
            <v>0</v>
          </cell>
          <cell r="H3576">
            <v>0</v>
          </cell>
          <cell r="I3576">
            <v>0</v>
          </cell>
          <cell r="J3576">
            <v>0</v>
          </cell>
          <cell r="K3576">
            <v>0</v>
          </cell>
        </row>
        <row r="3577">
          <cell r="B3577">
            <v>237602</v>
          </cell>
          <cell r="C3577" t="str">
            <v>Aip Shiloh Vr Debt                                          237602</v>
          </cell>
          <cell r="D3577">
            <v>1297113.3899999999</v>
          </cell>
          <cell r="E3577">
            <v>1297113.3899999999</v>
          </cell>
          <cell r="F3577">
            <v>0</v>
          </cell>
          <cell r="G3577">
            <v>0</v>
          </cell>
          <cell r="H3577">
            <v>0</v>
          </cell>
          <cell r="I3577">
            <v>0</v>
          </cell>
          <cell r="J3577">
            <v>0</v>
          </cell>
          <cell r="K3577">
            <v>1297113.3899999999</v>
          </cell>
        </row>
        <row r="3578">
          <cell r="B3578">
            <v>237603</v>
          </cell>
          <cell r="C3578" t="str">
            <v>Aip Windmill Vr Debt                                        237603</v>
          </cell>
          <cell r="D3578">
            <v>375208.56</v>
          </cell>
          <cell r="E3578">
            <v>375208.56</v>
          </cell>
          <cell r="F3578">
            <v>0</v>
          </cell>
          <cell r="G3578">
            <v>0</v>
          </cell>
          <cell r="H3578">
            <v>0</v>
          </cell>
          <cell r="I3578">
            <v>0</v>
          </cell>
          <cell r="J3578">
            <v>0</v>
          </cell>
          <cell r="K3578">
            <v>375208.56</v>
          </cell>
        </row>
        <row r="3579">
          <cell r="B3579">
            <v>237680</v>
          </cell>
          <cell r="C3579" t="str">
            <v>Int Pay Santder Ny Borrow                                   237680</v>
          </cell>
          <cell r="D3579">
            <v>0</v>
          </cell>
          <cell r="E3579">
            <v>0</v>
          </cell>
          <cell r="F3579">
            <v>0</v>
          </cell>
          <cell r="G3579">
            <v>0</v>
          </cell>
          <cell r="H3579">
            <v>0</v>
          </cell>
          <cell r="I3579">
            <v>0</v>
          </cell>
          <cell r="J3579">
            <v>0</v>
          </cell>
          <cell r="K3579">
            <v>0</v>
          </cell>
        </row>
        <row r="3580">
          <cell r="B3580">
            <v>237720</v>
          </cell>
          <cell r="C3580" t="str">
            <v>Int Pay Santander Borrow                                    237720</v>
          </cell>
          <cell r="D3580">
            <v>0</v>
          </cell>
          <cell r="E3580">
            <v>0</v>
          </cell>
          <cell r="F3580">
            <v>0</v>
          </cell>
          <cell r="G3580">
            <v>0</v>
          </cell>
          <cell r="H3580">
            <v>0</v>
          </cell>
          <cell r="I3580">
            <v>0</v>
          </cell>
          <cell r="J3580">
            <v>0</v>
          </cell>
          <cell r="K3580">
            <v>0</v>
          </cell>
        </row>
        <row r="3581">
          <cell r="B3581">
            <v>237725</v>
          </cell>
          <cell r="C3581" t="str">
            <v>Fee Pay Santander Borrow                                    237725</v>
          </cell>
          <cell r="D3581">
            <v>0</v>
          </cell>
          <cell r="E3581">
            <v>-0.01</v>
          </cell>
          <cell r="F3581">
            <v>0</v>
          </cell>
          <cell r="G3581">
            <v>0</v>
          </cell>
          <cell r="H3581">
            <v>0</v>
          </cell>
          <cell r="I3581">
            <v>0</v>
          </cell>
          <cell r="J3581">
            <v>0</v>
          </cell>
          <cell r="K3581">
            <v>-0.01</v>
          </cell>
        </row>
        <row r="3582">
          <cell r="B3582">
            <v>241517</v>
          </cell>
          <cell r="C3582" t="str">
            <v>Fnma Guaranty Fee Payable                                   241517</v>
          </cell>
          <cell r="D3582">
            <v>5204.83</v>
          </cell>
          <cell r="E3582">
            <v>5204.83</v>
          </cell>
          <cell r="F3582">
            <v>0</v>
          </cell>
          <cell r="G3582">
            <v>0</v>
          </cell>
          <cell r="H3582">
            <v>0</v>
          </cell>
          <cell r="I3582">
            <v>0</v>
          </cell>
          <cell r="J3582">
            <v>0</v>
          </cell>
          <cell r="K3582">
            <v>5204.83</v>
          </cell>
        </row>
        <row r="3583">
          <cell r="B3583">
            <v>241520</v>
          </cell>
          <cell r="C3583" t="str">
            <v>Fnma Prepay Penalty Payab                                   241520</v>
          </cell>
          <cell r="D3583">
            <v>346909.59</v>
          </cell>
          <cell r="E3583">
            <v>346909.59</v>
          </cell>
          <cell r="F3583">
            <v>0</v>
          </cell>
          <cell r="G3583">
            <v>0</v>
          </cell>
          <cell r="H3583">
            <v>0</v>
          </cell>
          <cell r="I3583">
            <v>0</v>
          </cell>
          <cell r="J3583">
            <v>0</v>
          </cell>
          <cell r="K3583">
            <v>346909.59</v>
          </cell>
        </row>
        <row r="3584">
          <cell r="B3584">
            <v>248491</v>
          </cell>
          <cell r="C3584" t="str">
            <v>Interco Pay Scdc                                            248491</v>
          </cell>
          <cell r="D3584">
            <v>0</v>
          </cell>
          <cell r="E3584">
            <v>0</v>
          </cell>
          <cell r="F3584">
            <v>0</v>
          </cell>
          <cell r="G3584">
            <v>0</v>
          </cell>
          <cell r="H3584">
            <v>0</v>
          </cell>
          <cell r="I3584">
            <v>0</v>
          </cell>
          <cell r="J3584">
            <v>0</v>
          </cell>
          <cell r="K3584">
            <v>0</v>
          </cell>
        </row>
        <row r="3585">
          <cell r="B3585">
            <v>248541</v>
          </cell>
          <cell r="C3585" t="str">
            <v>Due To Capital Street Sa                                    248541</v>
          </cell>
          <cell r="D3585">
            <v>0</v>
          </cell>
          <cell r="E3585">
            <v>0</v>
          </cell>
          <cell r="F3585">
            <v>0</v>
          </cell>
          <cell r="G3585">
            <v>0</v>
          </cell>
          <cell r="H3585">
            <v>0</v>
          </cell>
          <cell r="I3585">
            <v>0</v>
          </cell>
          <cell r="J3585">
            <v>0</v>
          </cell>
          <cell r="K3585">
            <v>0</v>
          </cell>
        </row>
        <row r="3586">
          <cell r="B3586">
            <v>248542</v>
          </cell>
          <cell r="C3586" t="str">
            <v>Due To Sovereign Bank                                       248542</v>
          </cell>
          <cell r="D3586">
            <v>0</v>
          </cell>
          <cell r="E3586">
            <v>0</v>
          </cell>
          <cell r="F3586">
            <v>0</v>
          </cell>
          <cell r="G3586">
            <v>0</v>
          </cell>
          <cell r="H3586">
            <v>0</v>
          </cell>
          <cell r="I3586">
            <v>0</v>
          </cell>
          <cell r="J3586">
            <v>0</v>
          </cell>
          <cell r="K3586">
            <v>0</v>
          </cell>
        </row>
        <row r="3587">
          <cell r="B3587">
            <v>248668</v>
          </cell>
          <cell r="C3587" t="str">
            <v>Interco Pay - Sov                                           248668</v>
          </cell>
          <cell r="D3587">
            <v>0</v>
          </cell>
          <cell r="E3587">
            <v>0</v>
          </cell>
          <cell r="F3587">
            <v>0</v>
          </cell>
          <cell r="G3587">
            <v>0</v>
          </cell>
          <cell r="H3587">
            <v>0</v>
          </cell>
          <cell r="I3587">
            <v>0</v>
          </cell>
          <cell r="J3587">
            <v>0</v>
          </cell>
          <cell r="K3587">
            <v>0</v>
          </cell>
        </row>
        <row r="3588">
          <cell r="B3588">
            <v>248682</v>
          </cell>
          <cell r="C3588" t="str">
            <v>Sov Leasing - Ic Payable                                    248682</v>
          </cell>
          <cell r="D3588">
            <v>0</v>
          </cell>
          <cell r="E3588">
            <v>0</v>
          </cell>
          <cell r="F3588">
            <v>0</v>
          </cell>
          <cell r="G3588">
            <v>0</v>
          </cell>
          <cell r="H3588">
            <v>0</v>
          </cell>
          <cell r="I3588">
            <v>0</v>
          </cell>
          <cell r="J3588">
            <v>0</v>
          </cell>
          <cell r="K3588">
            <v>0</v>
          </cell>
        </row>
        <row r="3589">
          <cell r="B3589">
            <v>248692</v>
          </cell>
          <cell r="C3589" t="str">
            <v>Due To/From Shusa                                           248692</v>
          </cell>
          <cell r="D3589">
            <v>0</v>
          </cell>
          <cell r="E3589">
            <v>0</v>
          </cell>
          <cell r="F3589">
            <v>0</v>
          </cell>
          <cell r="G3589">
            <v>0</v>
          </cell>
          <cell r="H3589">
            <v>0</v>
          </cell>
          <cell r="I3589">
            <v>0</v>
          </cell>
          <cell r="J3589">
            <v>0</v>
          </cell>
          <cell r="K3589">
            <v>0</v>
          </cell>
        </row>
        <row r="3590">
          <cell r="B3590">
            <v>249360</v>
          </cell>
          <cell r="C3590" t="str">
            <v>Eurcvb-Ccs-Sant Swp I/Pay                                   249360</v>
          </cell>
          <cell r="D3590">
            <v>134462.41</v>
          </cell>
          <cell r="E3590">
            <v>134462.41</v>
          </cell>
          <cell r="F3590">
            <v>0</v>
          </cell>
          <cell r="G3590">
            <v>0</v>
          </cell>
          <cell r="H3590">
            <v>0</v>
          </cell>
          <cell r="I3590">
            <v>0</v>
          </cell>
          <cell r="J3590">
            <v>0</v>
          </cell>
          <cell r="K3590">
            <v>134462.41</v>
          </cell>
        </row>
        <row r="3591">
          <cell r="B3591">
            <v>261190</v>
          </cell>
          <cell r="C3591" t="str">
            <v>Aircraft Dealer Int Pay                                     261190</v>
          </cell>
          <cell r="D3591">
            <v>18658.310000000001</v>
          </cell>
          <cell r="E3591">
            <v>18658.310000000001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18658.310000000001</v>
          </cell>
        </row>
        <row r="3592">
          <cell r="B3592">
            <v>261195</v>
          </cell>
          <cell r="C3592" t="str">
            <v>Resort Dealer Int Pay                                       261195</v>
          </cell>
          <cell r="D3592">
            <v>0</v>
          </cell>
          <cell r="E3592">
            <v>0</v>
          </cell>
          <cell r="F3592">
            <v>0</v>
          </cell>
          <cell r="G3592">
            <v>0</v>
          </cell>
          <cell r="H3592">
            <v>0</v>
          </cell>
          <cell r="I3592">
            <v>0</v>
          </cell>
          <cell r="J3592">
            <v>0</v>
          </cell>
          <cell r="K3592">
            <v>0</v>
          </cell>
        </row>
        <row r="3593">
          <cell r="B3593">
            <v>261297</v>
          </cell>
          <cell r="C3593" t="str">
            <v>Service Fee Payable- Sst                                    261297</v>
          </cell>
          <cell r="D3593">
            <v>3319.57</v>
          </cell>
          <cell r="E3593">
            <v>3319.57</v>
          </cell>
          <cell r="F3593">
            <v>0</v>
          </cell>
          <cell r="G3593">
            <v>0</v>
          </cell>
          <cell r="H3593">
            <v>0</v>
          </cell>
          <cell r="I3593">
            <v>0</v>
          </cell>
          <cell r="J3593">
            <v>0</v>
          </cell>
          <cell r="K3593">
            <v>3319.57</v>
          </cell>
        </row>
        <row r="3594">
          <cell r="B3594">
            <v>262045</v>
          </cell>
          <cell r="C3594" t="str">
            <v>Sublease Loss Accruals                                      262045</v>
          </cell>
          <cell r="D3594">
            <v>4161926</v>
          </cell>
          <cell r="E3594">
            <v>4161926</v>
          </cell>
          <cell r="F3594">
            <v>0</v>
          </cell>
          <cell r="G3594">
            <v>0</v>
          </cell>
          <cell r="H3594">
            <v>0</v>
          </cell>
          <cell r="I3594">
            <v>0</v>
          </cell>
          <cell r="J3594">
            <v>0</v>
          </cell>
          <cell r="K3594">
            <v>4161926</v>
          </cell>
        </row>
        <row r="3595">
          <cell r="B3595">
            <v>262082</v>
          </cell>
          <cell r="C3595" t="str">
            <v>Closed Abl Due To/Fr Pd O                                   262082</v>
          </cell>
          <cell r="D3595">
            <v>0</v>
          </cell>
          <cell r="E3595">
            <v>0</v>
          </cell>
          <cell r="F3595">
            <v>0</v>
          </cell>
          <cell r="G3595">
            <v>0</v>
          </cell>
          <cell r="H3595">
            <v>0</v>
          </cell>
          <cell r="I3595">
            <v>0</v>
          </cell>
          <cell r="J3595">
            <v>0</v>
          </cell>
          <cell r="K3595">
            <v>0</v>
          </cell>
        </row>
        <row r="3596">
          <cell r="B3596">
            <v>269905</v>
          </cell>
          <cell r="C3596" t="str">
            <v>Quasi Equity Shusa                                          269905</v>
          </cell>
          <cell r="D3596">
            <v>0</v>
          </cell>
          <cell r="E3596">
            <v>0</v>
          </cell>
          <cell r="F3596">
            <v>0</v>
          </cell>
          <cell r="G3596">
            <v>0</v>
          </cell>
          <cell r="H3596">
            <v>0</v>
          </cell>
          <cell r="I3596">
            <v>0</v>
          </cell>
          <cell r="J3596">
            <v>0</v>
          </cell>
          <cell r="K3596">
            <v>0</v>
          </cell>
        </row>
        <row r="3597">
          <cell r="B3597">
            <v>269912</v>
          </cell>
          <cell r="C3597" t="str">
            <v>Minority Inc Pay Cayman                                     269912</v>
          </cell>
          <cell r="D3597">
            <v>0</v>
          </cell>
          <cell r="E3597">
            <v>0</v>
          </cell>
          <cell r="F3597">
            <v>0</v>
          </cell>
          <cell r="G3597">
            <v>0</v>
          </cell>
          <cell r="H3597">
            <v>0</v>
          </cell>
          <cell r="I3597">
            <v>0</v>
          </cell>
          <cell r="J3597">
            <v>0</v>
          </cell>
          <cell r="K3597">
            <v>0</v>
          </cell>
        </row>
        <row r="3598">
          <cell r="B3598">
            <v>269914</v>
          </cell>
          <cell r="C3598" t="str">
            <v>Minority Int Pay Shusa                                      269914</v>
          </cell>
          <cell r="D3598">
            <v>0</v>
          </cell>
          <cell r="E3598">
            <v>0</v>
          </cell>
          <cell r="F3598">
            <v>0</v>
          </cell>
          <cell r="G3598">
            <v>0</v>
          </cell>
          <cell r="H3598">
            <v>0</v>
          </cell>
          <cell r="I3598">
            <v>0</v>
          </cell>
          <cell r="J3598">
            <v>0</v>
          </cell>
          <cell r="K3598">
            <v>0</v>
          </cell>
        </row>
        <row r="3599">
          <cell r="B3599">
            <v>236755</v>
          </cell>
          <cell r="C3599" t="str">
            <v>Accrued Int Term W/H                                        236755</v>
          </cell>
          <cell r="D3599">
            <v>0</v>
          </cell>
          <cell r="E3599">
            <v>0</v>
          </cell>
          <cell r="F3599">
            <v>78465.2</v>
          </cell>
          <cell r="G3599">
            <v>0</v>
          </cell>
          <cell r="H3599">
            <v>0</v>
          </cell>
          <cell r="I3599">
            <v>78465.2</v>
          </cell>
          <cell r="J3599">
            <v>0</v>
          </cell>
          <cell r="K3599">
            <v>78465.2</v>
          </cell>
        </row>
        <row r="3600">
          <cell r="B3600">
            <v>231470</v>
          </cell>
          <cell r="C3600" t="str">
            <v>Accrued Interest - Tax                                      231470</v>
          </cell>
          <cell r="D3600">
            <v>0</v>
          </cell>
          <cell r="E3600">
            <v>0</v>
          </cell>
          <cell r="F3600">
            <v>799112.63</v>
          </cell>
          <cell r="G3600">
            <v>0</v>
          </cell>
          <cell r="H3600">
            <v>0</v>
          </cell>
          <cell r="I3600">
            <v>799112.63</v>
          </cell>
          <cell r="J3600">
            <v>0</v>
          </cell>
          <cell r="K3600">
            <v>799112.63</v>
          </cell>
        </row>
        <row r="3601">
          <cell r="B3601">
            <v>288000</v>
          </cell>
          <cell r="C3601" t="str">
            <v>Fair Value Hedge - Acc Int Pay Leg                          288000</v>
          </cell>
          <cell r="D3601">
            <v>482944.45</v>
          </cell>
          <cell r="E3601">
            <v>482944.45</v>
          </cell>
          <cell r="F3601">
            <v>0</v>
          </cell>
          <cell r="G3601">
            <v>0</v>
          </cell>
          <cell r="H3601">
            <v>0</v>
          </cell>
          <cell r="I3601">
            <v>0</v>
          </cell>
          <cell r="J3601">
            <v>0</v>
          </cell>
          <cell r="K3601">
            <v>482944.45</v>
          </cell>
        </row>
        <row r="3602">
          <cell r="B3602">
            <v>231463</v>
          </cell>
          <cell r="C3602" t="str">
            <v>Employee Loan Payments                                      231463</v>
          </cell>
          <cell r="D3602">
            <v>0</v>
          </cell>
          <cell r="E3602">
            <v>0</v>
          </cell>
          <cell r="F3602">
            <v>0</v>
          </cell>
          <cell r="G3602">
            <v>0</v>
          </cell>
          <cell r="H3602">
            <v>0</v>
          </cell>
          <cell r="I3602">
            <v>0</v>
          </cell>
          <cell r="J3602">
            <v>0</v>
          </cell>
          <cell r="K3602">
            <v>0</v>
          </cell>
        </row>
        <row r="3603">
          <cell r="B3603">
            <v>231486</v>
          </cell>
          <cell r="C3603" t="str">
            <v>Cafeteria  125 Flex Spend                                   231486</v>
          </cell>
          <cell r="D3603">
            <v>0</v>
          </cell>
          <cell r="E3603">
            <v>0</v>
          </cell>
          <cell r="F3603">
            <v>-106978.98</v>
          </cell>
          <cell r="G3603">
            <v>0</v>
          </cell>
          <cell r="H3603">
            <v>0</v>
          </cell>
          <cell r="I3603">
            <v>-106978.98</v>
          </cell>
          <cell r="J3603">
            <v>0</v>
          </cell>
          <cell r="K3603">
            <v>-106978.98</v>
          </cell>
        </row>
        <row r="3604">
          <cell r="B3604">
            <v>231490</v>
          </cell>
          <cell r="C3604" t="str">
            <v>Accrued Property Tax                                        231490</v>
          </cell>
          <cell r="D3604">
            <v>0</v>
          </cell>
          <cell r="E3604">
            <v>0</v>
          </cell>
          <cell r="F3604">
            <v>135901.82</v>
          </cell>
          <cell r="G3604">
            <v>0</v>
          </cell>
          <cell r="H3604">
            <v>0</v>
          </cell>
          <cell r="I3604">
            <v>135901.82</v>
          </cell>
          <cell r="J3604">
            <v>0</v>
          </cell>
          <cell r="K3604">
            <v>135901.82</v>
          </cell>
        </row>
        <row r="3605">
          <cell r="B3605">
            <v>231491</v>
          </cell>
          <cell r="C3605" t="str">
            <v>Accrued Legal                                               231491</v>
          </cell>
          <cell r="D3605">
            <v>0</v>
          </cell>
          <cell r="E3605">
            <v>0</v>
          </cell>
          <cell r="F3605">
            <v>11500000</v>
          </cell>
          <cell r="G3605">
            <v>0</v>
          </cell>
          <cell r="H3605">
            <v>0</v>
          </cell>
          <cell r="I3605">
            <v>11500000</v>
          </cell>
          <cell r="J3605">
            <v>0</v>
          </cell>
          <cell r="K3605">
            <v>11500000</v>
          </cell>
        </row>
        <row r="3606">
          <cell r="B3606">
            <v>231492</v>
          </cell>
          <cell r="C3606" t="str">
            <v>Accrued Expenses - Other                                    231492</v>
          </cell>
          <cell r="D3606">
            <v>0</v>
          </cell>
          <cell r="E3606">
            <v>0</v>
          </cell>
          <cell r="F3606">
            <v>3318436.97</v>
          </cell>
          <cell r="G3606">
            <v>0</v>
          </cell>
          <cell r="H3606">
            <v>0</v>
          </cell>
          <cell r="I3606">
            <v>3318436.97</v>
          </cell>
          <cell r="J3606">
            <v>0</v>
          </cell>
          <cell r="K3606">
            <v>3318436.97</v>
          </cell>
        </row>
        <row r="3607">
          <cell r="B3607">
            <v>231493</v>
          </cell>
          <cell r="C3607" t="str">
            <v>Payroll Deductions Payable                                  231493</v>
          </cell>
          <cell r="D3607">
            <v>0</v>
          </cell>
          <cell r="E3607">
            <v>0</v>
          </cell>
          <cell r="F3607">
            <v>1043417.22</v>
          </cell>
          <cell r="G3607">
            <v>0</v>
          </cell>
          <cell r="H3607">
            <v>0</v>
          </cell>
          <cell r="I3607">
            <v>1043417.22</v>
          </cell>
          <cell r="J3607">
            <v>0</v>
          </cell>
          <cell r="K3607">
            <v>1043417.22</v>
          </cell>
        </row>
        <row r="3608">
          <cell r="B3608">
            <v>231494</v>
          </cell>
          <cell r="C3608" t="str">
            <v>Cafeteria 125 - Flex Spend                                  231494</v>
          </cell>
          <cell r="D3608">
            <v>0</v>
          </cell>
          <cell r="E3608">
            <v>0</v>
          </cell>
          <cell r="F3608">
            <v>0</v>
          </cell>
          <cell r="G3608">
            <v>0</v>
          </cell>
          <cell r="H3608">
            <v>0</v>
          </cell>
          <cell r="I3608">
            <v>0</v>
          </cell>
          <cell r="J3608">
            <v>0</v>
          </cell>
          <cell r="K3608">
            <v>0</v>
          </cell>
        </row>
        <row r="3609">
          <cell r="B3609">
            <v>231516</v>
          </cell>
          <cell r="C3609" t="str">
            <v>Accrued Insurer                                             231516</v>
          </cell>
          <cell r="D3609">
            <v>0</v>
          </cell>
          <cell r="E3609">
            <v>0</v>
          </cell>
          <cell r="F3609">
            <v>0</v>
          </cell>
          <cell r="G3609">
            <v>0</v>
          </cell>
          <cell r="H3609">
            <v>0</v>
          </cell>
          <cell r="I3609">
            <v>0</v>
          </cell>
          <cell r="J3609">
            <v>0</v>
          </cell>
          <cell r="K3609">
            <v>0</v>
          </cell>
        </row>
        <row r="3610">
          <cell r="B3610">
            <v>233943</v>
          </cell>
          <cell r="C3610" t="str">
            <v>Accrued Sales Tax                                           233943</v>
          </cell>
          <cell r="D3610">
            <v>0</v>
          </cell>
          <cell r="E3610">
            <v>0</v>
          </cell>
          <cell r="F3610">
            <v>111889.09</v>
          </cell>
          <cell r="G3610">
            <v>0</v>
          </cell>
          <cell r="H3610">
            <v>0</v>
          </cell>
          <cell r="I3610">
            <v>111889.09</v>
          </cell>
          <cell r="J3610">
            <v>0</v>
          </cell>
          <cell r="K3610">
            <v>111889.09</v>
          </cell>
        </row>
        <row r="3611">
          <cell r="B3611">
            <v>233947</v>
          </cell>
          <cell r="C3611" t="str">
            <v>Accrued Payroll Taxes-Ilp                                   233947</v>
          </cell>
          <cell r="D3611">
            <v>0</v>
          </cell>
          <cell r="E3611">
            <v>0</v>
          </cell>
          <cell r="F3611">
            <v>112385</v>
          </cell>
          <cell r="G3611">
            <v>0</v>
          </cell>
          <cell r="H3611">
            <v>0</v>
          </cell>
          <cell r="I3611">
            <v>112385</v>
          </cell>
          <cell r="J3611">
            <v>0</v>
          </cell>
          <cell r="K3611">
            <v>112385</v>
          </cell>
        </row>
        <row r="3612">
          <cell r="B3612">
            <v>233948</v>
          </cell>
          <cell r="C3612" t="str">
            <v>Acc Pay Tax - Fringe Ben                                    233948</v>
          </cell>
          <cell r="D3612">
            <v>0</v>
          </cell>
          <cell r="E3612">
            <v>0</v>
          </cell>
          <cell r="F3612">
            <v>3564.5</v>
          </cell>
          <cell r="G3612">
            <v>0</v>
          </cell>
          <cell r="H3612">
            <v>0</v>
          </cell>
          <cell r="I3612">
            <v>3564.5</v>
          </cell>
          <cell r="J3612">
            <v>0</v>
          </cell>
          <cell r="K3612">
            <v>3564.5</v>
          </cell>
        </row>
        <row r="3613">
          <cell r="B3613">
            <v>236920</v>
          </cell>
          <cell r="C3613" t="str">
            <v>Accrued Managers Bonus                                      236920</v>
          </cell>
          <cell r="D3613">
            <v>0</v>
          </cell>
          <cell r="E3613">
            <v>0</v>
          </cell>
          <cell r="F3613">
            <v>4583541.8499999996</v>
          </cell>
          <cell r="G3613">
            <v>0</v>
          </cell>
          <cell r="H3613">
            <v>0</v>
          </cell>
          <cell r="I3613">
            <v>4583541.8499999996</v>
          </cell>
          <cell r="J3613">
            <v>0</v>
          </cell>
          <cell r="K3613">
            <v>4583541.8499999996</v>
          </cell>
        </row>
        <row r="3614">
          <cell r="B3614">
            <v>236921</v>
          </cell>
          <cell r="C3614" t="str">
            <v>Monthly Bonus Accrual                                       236921</v>
          </cell>
          <cell r="D3614">
            <v>0</v>
          </cell>
          <cell r="E3614">
            <v>0</v>
          </cell>
          <cell r="F3614">
            <v>2978650</v>
          </cell>
          <cell r="G3614">
            <v>0</v>
          </cell>
          <cell r="H3614">
            <v>0</v>
          </cell>
          <cell r="I3614">
            <v>2978650</v>
          </cell>
          <cell r="J3614">
            <v>0</v>
          </cell>
          <cell r="K3614">
            <v>2978650</v>
          </cell>
        </row>
        <row r="3615">
          <cell r="B3615">
            <v>236922</v>
          </cell>
          <cell r="C3615" t="str">
            <v>Deferred Bonuses                                            236922</v>
          </cell>
          <cell r="D3615">
            <v>0</v>
          </cell>
          <cell r="E3615">
            <v>0</v>
          </cell>
          <cell r="F3615">
            <v>1419072.16</v>
          </cell>
          <cell r="G3615">
            <v>0</v>
          </cell>
          <cell r="H3615">
            <v>0</v>
          </cell>
          <cell r="I3615">
            <v>1419072.16</v>
          </cell>
          <cell r="J3615">
            <v>0</v>
          </cell>
          <cell r="K3615">
            <v>1419072.16</v>
          </cell>
        </row>
        <row r="3616">
          <cell r="B3616">
            <v>236923</v>
          </cell>
          <cell r="C3616" t="str">
            <v>Vacation Accrual                                            236923</v>
          </cell>
          <cell r="D3616">
            <v>0</v>
          </cell>
          <cell r="E3616">
            <v>0</v>
          </cell>
          <cell r="F3616">
            <v>5893081.9400000004</v>
          </cell>
          <cell r="G3616">
            <v>0</v>
          </cell>
          <cell r="H3616">
            <v>0</v>
          </cell>
          <cell r="I3616">
            <v>5893081.9400000004</v>
          </cell>
          <cell r="J3616">
            <v>0</v>
          </cell>
          <cell r="K3616">
            <v>5893081.9400000004</v>
          </cell>
        </row>
        <row r="3617">
          <cell r="B3617">
            <v>236925</v>
          </cell>
          <cell r="C3617" t="str">
            <v>Accrued Qtr Bonus                                           236925</v>
          </cell>
          <cell r="D3617">
            <v>0</v>
          </cell>
          <cell r="E3617">
            <v>0</v>
          </cell>
          <cell r="F3617">
            <v>337164.67</v>
          </cell>
          <cell r="G3617">
            <v>0</v>
          </cell>
          <cell r="H3617">
            <v>0</v>
          </cell>
          <cell r="I3617">
            <v>337164.67</v>
          </cell>
          <cell r="J3617">
            <v>0</v>
          </cell>
          <cell r="K3617">
            <v>337164.67</v>
          </cell>
        </row>
        <row r="3618">
          <cell r="B3618">
            <v>237003</v>
          </cell>
          <cell r="C3618" t="str">
            <v>Accrued Health Insurance                                    237003</v>
          </cell>
          <cell r="D3618">
            <v>0</v>
          </cell>
          <cell r="E3618">
            <v>0</v>
          </cell>
          <cell r="F3618">
            <v>683841.4</v>
          </cell>
          <cell r="G3618">
            <v>0</v>
          </cell>
          <cell r="H3618">
            <v>0</v>
          </cell>
          <cell r="I3618">
            <v>683841.4</v>
          </cell>
          <cell r="J3618">
            <v>0</v>
          </cell>
          <cell r="K3618">
            <v>683841.4</v>
          </cell>
        </row>
        <row r="3619">
          <cell r="B3619">
            <v>231471</v>
          </cell>
          <cell r="C3619" t="str">
            <v>Accrued Penalties - Tax                                     231471</v>
          </cell>
          <cell r="D3619">
            <v>0</v>
          </cell>
          <cell r="E3619">
            <v>0</v>
          </cell>
          <cell r="F3619">
            <v>1860923.28</v>
          </cell>
          <cell r="G3619">
            <v>0</v>
          </cell>
          <cell r="H3619">
            <v>0</v>
          </cell>
          <cell r="I3619">
            <v>1860923.28</v>
          </cell>
          <cell r="J3619">
            <v>0</v>
          </cell>
          <cell r="K3619">
            <v>1860923.28</v>
          </cell>
        </row>
        <row r="3620">
          <cell r="B3620">
            <v>236754</v>
          </cell>
          <cell r="C3620" t="str">
            <v>Accrued Facility &amp; Program Fee                              236754</v>
          </cell>
          <cell r="D3620">
            <v>0</v>
          </cell>
          <cell r="E3620">
            <v>0</v>
          </cell>
          <cell r="F3620">
            <v>1271458.95</v>
          </cell>
          <cell r="G3620">
            <v>0</v>
          </cell>
          <cell r="H3620">
            <v>0</v>
          </cell>
          <cell r="I3620">
            <v>1271458.95</v>
          </cell>
          <cell r="J3620">
            <v>0</v>
          </cell>
          <cell r="K3620">
            <v>1271458.95</v>
          </cell>
        </row>
        <row r="3621">
          <cell r="B3621">
            <v>233501</v>
          </cell>
          <cell r="C3621" t="str">
            <v>Payroll Tax Liab-Canada                                     233501</v>
          </cell>
          <cell r="D3621">
            <v>0</v>
          </cell>
          <cell r="E3621">
            <v>0</v>
          </cell>
          <cell r="F3621">
            <v>-1015.25</v>
          </cell>
          <cell r="G3621">
            <v>0</v>
          </cell>
          <cell r="H3621">
            <v>0</v>
          </cell>
          <cell r="I3621">
            <v>-1015.25</v>
          </cell>
          <cell r="J3621">
            <v>0</v>
          </cell>
          <cell r="K3621">
            <v>-1015.25</v>
          </cell>
        </row>
        <row r="3622">
          <cell r="B3622">
            <v>236745</v>
          </cell>
          <cell r="C3622" t="str">
            <v>Accrued Interest Expense                                    236745</v>
          </cell>
          <cell r="D3622">
            <v>0</v>
          </cell>
          <cell r="E3622">
            <v>0</v>
          </cell>
          <cell r="F3622">
            <v>132953.97</v>
          </cell>
          <cell r="G3622">
            <v>0</v>
          </cell>
          <cell r="H3622">
            <v>0</v>
          </cell>
          <cell r="I3622">
            <v>132953.97</v>
          </cell>
          <cell r="J3622">
            <v>0</v>
          </cell>
          <cell r="K3622">
            <v>132953.97</v>
          </cell>
        </row>
        <row r="3623">
          <cell r="B3623">
            <v>231466</v>
          </cell>
          <cell r="C3623" t="str">
            <v>Accrued Fac &amp; Prg Fee Inter Us                              231466</v>
          </cell>
          <cell r="D3623">
            <v>0</v>
          </cell>
          <cell r="E3623">
            <v>0</v>
          </cell>
          <cell r="F3623">
            <v>0</v>
          </cell>
          <cell r="G3623">
            <v>0</v>
          </cell>
          <cell r="H3623">
            <v>0</v>
          </cell>
          <cell r="I3623">
            <v>0</v>
          </cell>
          <cell r="J3623">
            <v>0</v>
          </cell>
          <cell r="K3623">
            <v>0</v>
          </cell>
        </row>
        <row r="3624">
          <cell r="B3624">
            <v>236756</v>
          </cell>
          <cell r="C3624" t="str">
            <v>Accrued Fac &amp; Prog Term W/H                                 236756</v>
          </cell>
          <cell r="D3624">
            <v>0</v>
          </cell>
          <cell r="E3624">
            <v>0</v>
          </cell>
          <cell r="F3624">
            <v>8654.93</v>
          </cell>
          <cell r="G3624">
            <v>0</v>
          </cell>
          <cell r="H3624">
            <v>0</v>
          </cell>
          <cell r="I3624">
            <v>8654.93</v>
          </cell>
          <cell r="J3624">
            <v>0</v>
          </cell>
          <cell r="K3624">
            <v>8654.93</v>
          </cell>
        </row>
        <row r="3625">
          <cell r="B3625">
            <v>236757</v>
          </cell>
          <cell r="C3625" t="str">
            <v>Accrd Facility Unused External                              236757</v>
          </cell>
          <cell r="D3625">
            <v>0</v>
          </cell>
          <cell r="E3625">
            <v>0</v>
          </cell>
          <cell r="F3625">
            <v>505406.46</v>
          </cell>
          <cell r="G3625">
            <v>0</v>
          </cell>
          <cell r="H3625">
            <v>0</v>
          </cell>
          <cell r="I3625">
            <v>505406.46</v>
          </cell>
          <cell r="J3625">
            <v>0</v>
          </cell>
          <cell r="K3625">
            <v>505406.46</v>
          </cell>
        </row>
        <row r="3626">
          <cell r="B3626">
            <v>236758</v>
          </cell>
          <cell r="C3626" t="str">
            <v>Accrd Facility Unused Intgp Us                              236758</v>
          </cell>
          <cell r="D3626">
            <v>0</v>
          </cell>
          <cell r="E3626">
            <v>0</v>
          </cell>
          <cell r="F3626">
            <v>1712689.87</v>
          </cell>
          <cell r="G3626">
            <v>0</v>
          </cell>
          <cell r="H3626">
            <v>0</v>
          </cell>
          <cell r="I3626">
            <v>1712689.87</v>
          </cell>
          <cell r="J3626">
            <v>0</v>
          </cell>
          <cell r="K3626">
            <v>1712689.87</v>
          </cell>
        </row>
        <row r="3627">
          <cell r="B3627">
            <v>236607</v>
          </cell>
          <cell r="C3627" t="str">
            <v>Accrd Int Exp Intgrp Shusa                                  236607</v>
          </cell>
          <cell r="D3627">
            <v>0</v>
          </cell>
          <cell r="E3627">
            <v>0</v>
          </cell>
          <cell r="F3627">
            <v>19272.080000000002</v>
          </cell>
          <cell r="G3627">
            <v>0</v>
          </cell>
          <cell r="H3627">
            <v>0</v>
          </cell>
          <cell r="I3627">
            <v>19272.080000000002</v>
          </cell>
          <cell r="J3627">
            <v>-19272.080000000002</v>
          </cell>
          <cell r="K3627">
            <v>0</v>
          </cell>
        </row>
        <row r="3628">
          <cell r="B3628">
            <v>236632</v>
          </cell>
          <cell r="C3628" t="str">
            <v>Accrd Fac&amp;Prg Fee Intgrp Shusa                              236632</v>
          </cell>
          <cell r="D3628">
            <v>0</v>
          </cell>
          <cell r="E3628">
            <v>0</v>
          </cell>
          <cell r="F3628">
            <v>193750</v>
          </cell>
          <cell r="G3628">
            <v>0</v>
          </cell>
          <cell r="H3628">
            <v>0</v>
          </cell>
          <cell r="I3628">
            <v>193750</v>
          </cell>
          <cell r="J3628">
            <v>-193952.91</v>
          </cell>
          <cell r="K3628">
            <v>-202.91000000000349</v>
          </cell>
        </row>
        <row r="3629">
          <cell r="B3629">
            <v>235045</v>
          </cell>
          <cell r="C3629" t="str">
            <v>Fin 48 Reserve - State                                      235045</v>
          </cell>
          <cell r="D3629">
            <v>0</v>
          </cell>
          <cell r="E3629">
            <v>0</v>
          </cell>
          <cell r="F3629">
            <v>995804.63</v>
          </cell>
          <cell r="G3629">
            <v>0</v>
          </cell>
          <cell r="H3629">
            <v>0</v>
          </cell>
          <cell r="I3629">
            <v>995804.63</v>
          </cell>
          <cell r="J3629">
            <v>0</v>
          </cell>
          <cell r="K3629">
            <v>995804.63</v>
          </cell>
        </row>
        <row r="3630">
          <cell r="B3630">
            <v>233044</v>
          </cell>
          <cell r="C3630" t="str">
            <v>Fin 48 Reserve - Federal                                    233044</v>
          </cell>
          <cell r="D3630">
            <v>0</v>
          </cell>
          <cell r="E3630">
            <v>0</v>
          </cell>
          <cell r="F3630">
            <v>809530.37</v>
          </cell>
          <cell r="G3630">
            <v>0</v>
          </cell>
          <cell r="H3630">
            <v>0</v>
          </cell>
          <cell r="I3630">
            <v>809530.37</v>
          </cell>
          <cell r="J3630">
            <v>0</v>
          </cell>
          <cell r="K3630">
            <v>809530.37</v>
          </cell>
        </row>
        <row r="3631">
          <cell r="B3631" t="str">
            <v>R_CG1b_3646</v>
          </cell>
          <cell r="C3631" t="str">
            <v>Other Expenses Accrued And Unpaid                           R_CG1b_3646</v>
          </cell>
          <cell r="D3631">
            <v>537083343.59999943</v>
          </cell>
          <cell r="E3631">
            <v>371996032.12999946</v>
          </cell>
          <cell r="F3631">
            <v>131740787.33999997</v>
          </cell>
          <cell r="G3631">
            <v>0</v>
          </cell>
          <cell r="H3631">
            <v>0</v>
          </cell>
          <cell r="I3631">
            <v>131740787.33999997</v>
          </cell>
          <cell r="J3631">
            <v>-213224.99</v>
          </cell>
          <cell r="K3631">
            <v>503523594.47999936</v>
          </cell>
        </row>
        <row r="3632">
          <cell r="B3632" t="str">
            <v>R_CG2_3049</v>
          </cell>
          <cell r="C3632" t="str">
            <v>Net Deferred Tax Liabilities                                R_CG2_3049</v>
          </cell>
          <cell r="D3632">
            <v>0</v>
          </cell>
          <cell r="E3632">
            <v>0</v>
          </cell>
          <cell r="F3632">
            <v>0</v>
          </cell>
          <cell r="G3632">
            <v>0</v>
          </cell>
          <cell r="H3632">
            <v>0</v>
          </cell>
          <cell r="I3632">
            <v>0</v>
          </cell>
          <cell r="J3632">
            <v>0</v>
          </cell>
          <cell r="K3632">
            <v>0</v>
          </cell>
        </row>
        <row r="3633">
          <cell r="B3633">
            <v>232090</v>
          </cell>
          <cell r="C3633" t="str">
            <v>Res - Unfunded Committmen                                   232090</v>
          </cell>
          <cell r="D3633">
            <v>180000000</v>
          </cell>
          <cell r="E3633">
            <v>180000000</v>
          </cell>
          <cell r="F3633">
            <v>0</v>
          </cell>
          <cell r="G3633">
            <v>0</v>
          </cell>
          <cell r="H3633">
            <v>0</v>
          </cell>
          <cell r="I3633">
            <v>0</v>
          </cell>
          <cell r="J3633">
            <v>0</v>
          </cell>
          <cell r="K3633">
            <v>180000000</v>
          </cell>
        </row>
        <row r="3634">
          <cell r="B3634">
            <v>232091</v>
          </cell>
          <cell r="C3634" t="str">
            <v>Letters Of Credit Chargeoff                                 232091</v>
          </cell>
          <cell r="D3634">
            <v>0</v>
          </cell>
          <cell r="E3634">
            <v>0</v>
          </cell>
          <cell r="F3634">
            <v>0</v>
          </cell>
          <cell r="G3634">
            <v>0</v>
          </cell>
          <cell r="H3634">
            <v>0</v>
          </cell>
          <cell r="I3634">
            <v>0</v>
          </cell>
          <cell r="J3634">
            <v>0</v>
          </cell>
          <cell r="K3634">
            <v>0</v>
          </cell>
        </row>
        <row r="3635">
          <cell r="B3635" t="str">
            <v>R_CG3_B557</v>
          </cell>
          <cell r="C3635" t="str">
            <v>Allow For Credit Losses On Off-Bal                          R_CG3_B557</v>
          </cell>
          <cell r="D3635">
            <v>180000000</v>
          </cell>
          <cell r="E3635">
            <v>180000000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180000000</v>
          </cell>
        </row>
        <row r="3636">
          <cell r="B3636">
            <v>154949</v>
          </cell>
          <cell r="C3636" t="str">
            <v>Atm Terminal Bal- Ksc                                       154949</v>
          </cell>
          <cell r="D3636">
            <v>-7023030</v>
          </cell>
          <cell r="E3636">
            <v>-7023030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-7023030</v>
          </cell>
        </row>
        <row r="3637">
          <cell r="B3637">
            <v>154950</v>
          </cell>
          <cell r="C3637" t="str">
            <v>Fifth Third Atm-Nantucket                                   154950</v>
          </cell>
          <cell r="D3637">
            <v>0</v>
          </cell>
          <cell r="E3637">
            <v>0</v>
          </cell>
          <cell r="F3637">
            <v>0</v>
          </cell>
          <cell r="G3637">
            <v>0</v>
          </cell>
          <cell r="H3637">
            <v>0</v>
          </cell>
          <cell r="I3637">
            <v>0</v>
          </cell>
          <cell r="J3637">
            <v>0</v>
          </cell>
          <cell r="K3637">
            <v>0</v>
          </cell>
        </row>
        <row r="3638">
          <cell r="B3638">
            <v>155000</v>
          </cell>
          <cell r="C3638" t="str">
            <v>Network Payment Visa Domestic                               155000</v>
          </cell>
          <cell r="D3638">
            <v>3343647.96</v>
          </cell>
          <cell r="E3638">
            <v>3343647.96</v>
          </cell>
          <cell r="F3638">
            <v>0</v>
          </cell>
          <cell r="G3638">
            <v>0</v>
          </cell>
          <cell r="H3638">
            <v>0</v>
          </cell>
          <cell r="I3638">
            <v>0</v>
          </cell>
          <cell r="J3638">
            <v>0</v>
          </cell>
          <cell r="K3638">
            <v>3343647.96</v>
          </cell>
        </row>
        <row r="3639">
          <cell r="B3639">
            <v>155001</v>
          </cell>
          <cell r="C3639" t="str">
            <v>Clearning On Line                                           155001</v>
          </cell>
          <cell r="D3639">
            <v>-39168295.57</v>
          </cell>
          <cell r="E3639">
            <v>-39168295.57</v>
          </cell>
          <cell r="F3639">
            <v>0</v>
          </cell>
          <cell r="G3639">
            <v>0</v>
          </cell>
          <cell r="H3639">
            <v>0</v>
          </cell>
          <cell r="I3639">
            <v>0</v>
          </cell>
          <cell r="J3639">
            <v>0</v>
          </cell>
          <cell r="K3639">
            <v>-39168295.57</v>
          </cell>
        </row>
        <row r="3640">
          <cell r="B3640">
            <v>208300</v>
          </cell>
          <cell r="C3640" t="str">
            <v>Safe Deposits Pip                                           208300</v>
          </cell>
          <cell r="D3640">
            <v>0</v>
          </cell>
          <cell r="E3640">
            <v>0</v>
          </cell>
          <cell r="F3640">
            <v>0</v>
          </cell>
          <cell r="G3640">
            <v>0</v>
          </cell>
          <cell r="H3640">
            <v>0</v>
          </cell>
          <cell r="I3640">
            <v>0</v>
          </cell>
          <cell r="J3640">
            <v>0</v>
          </cell>
          <cell r="K3640">
            <v>0</v>
          </cell>
        </row>
        <row r="3641">
          <cell r="B3641">
            <v>208301</v>
          </cell>
          <cell r="C3641" t="str">
            <v>Safe Deposit Pip                                            208301</v>
          </cell>
          <cell r="D3641">
            <v>0</v>
          </cell>
          <cell r="E3641">
            <v>0</v>
          </cell>
          <cell r="F3641">
            <v>0</v>
          </cell>
          <cell r="G3641">
            <v>0</v>
          </cell>
          <cell r="H3641">
            <v>0</v>
          </cell>
          <cell r="I3641">
            <v>0</v>
          </cell>
          <cell r="J3641">
            <v>0</v>
          </cell>
          <cell r="K3641">
            <v>0</v>
          </cell>
        </row>
        <row r="3642">
          <cell r="B3642">
            <v>208503</v>
          </cell>
          <cell r="C3642" t="str">
            <v>Mtg Branch Pmts In Proces                                   208503</v>
          </cell>
          <cell r="D3642">
            <v>3320217.27</v>
          </cell>
          <cell r="E3642">
            <v>3320217.27</v>
          </cell>
          <cell r="F3642">
            <v>0</v>
          </cell>
          <cell r="G3642">
            <v>0</v>
          </cell>
          <cell r="H3642">
            <v>0</v>
          </cell>
          <cell r="I3642">
            <v>0</v>
          </cell>
          <cell r="J3642">
            <v>0</v>
          </cell>
          <cell r="K3642">
            <v>3320217.27</v>
          </cell>
        </row>
        <row r="3643">
          <cell r="B3643">
            <v>208652</v>
          </cell>
          <cell r="C3643" t="str">
            <v>Disp Issued/Rec Acct Local Currency                         208652</v>
          </cell>
          <cell r="D3643">
            <v>0</v>
          </cell>
          <cell r="E3643">
            <v>0</v>
          </cell>
          <cell r="F3643">
            <v>0</v>
          </cell>
          <cell r="G3643">
            <v>0</v>
          </cell>
          <cell r="H3643">
            <v>0</v>
          </cell>
          <cell r="I3643">
            <v>0</v>
          </cell>
          <cell r="J3643">
            <v>0</v>
          </cell>
          <cell r="K3643">
            <v>0</v>
          </cell>
        </row>
        <row r="3644">
          <cell r="B3644">
            <v>208655</v>
          </cell>
          <cell r="C3644" t="str">
            <v>Partenon Pep+ Pass Thru                                     208655</v>
          </cell>
          <cell r="D3644">
            <v>331892.34000000003</v>
          </cell>
          <cell r="E3644">
            <v>331892.34000000003</v>
          </cell>
          <cell r="F3644">
            <v>0</v>
          </cell>
          <cell r="G3644">
            <v>0</v>
          </cell>
          <cell r="H3644">
            <v>0</v>
          </cell>
          <cell r="I3644">
            <v>0</v>
          </cell>
          <cell r="J3644">
            <v>0</v>
          </cell>
          <cell r="K3644">
            <v>331892.34000000003</v>
          </cell>
        </row>
        <row r="3645">
          <cell r="B3645">
            <v>208657</v>
          </cell>
          <cell r="C3645" t="str">
            <v>Assig Pend Cr Appl Ot4                                      208657</v>
          </cell>
          <cell r="D3645">
            <v>50949.66</v>
          </cell>
          <cell r="E3645">
            <v>50949.66</v>
          </cell>
          <cell r="F3645">
            <v>0</v>
          </cell>
          <cell r="G3645">
            <v>0</v>
          </cell>
          <cell r="H3645">
            <v>0</v>
          </cell>
          <cell r="I3645">
            <v>0</v>
          </cell>
          <cell r="J3645">
            <v>0</v>
          </cell>
          <cell r="K3645">
            <v>50949.66</v>
          </cell>
        </row>
        <row r="3646">
          <cell r="B3646">
            <v>208662</v>
          </cell>
          <cell r="C3646" t="str">
            <v>Rejected Items Payments (Alc)                               208662</v>
          </cell>
          <cell r="D3646">
            <v>-176683.89</v>
          </cell>
          <cell r="E3646">
            <v>-176683.89</v>
          </cell>
          <cell r="F3646">
            <v>0</v>
          </cell>
          <cell r="G3646">
            <v>0</v>
          </cell>
          <cell r="H3646">
            <v>0</v>
          </cell>
          <cell r="I3646">
            <v>0</v>
          </cell>
          <cell r="J3646">
            <v>0</v>
          </cell>
          <cell r="K3646">
            <v>-176683.89</v>
          </cell>
        </row>
        <row r="3647">
          <cell r="B3647">
            <v>208666</v>
          </cell>
          <cell r="C3647" t="str">
            <v>Pending Credit Escrow (Ot2)                                 208666</v>
          </cell>
          <cell r="D3647">
            <v>0</v>
          </cell>
          <cell r="E3647">
            <v>0</v>
          </cell>
          <cell r="F3647">
            <v>0</v>
          </cell>
          <cell r="G3647">
            <v>0</v>
          </cell>
          <cell r="H3647">
            <v>0</v>
          </cell>
          <cell r="I3647">
            <v>0</v>
          </cell>
          <cell r="J3647">
            <v>0</v>
          </cell>
          <cell r="K3647">
            <v>0</v>
          </cell>
        </row>
        <row r="3648">
          <cell r="B3648">
            <v>209990</v>
          </cell>
          <cell r="C3648" t="str">
            <v>Fx Customer Clearance Acc                                   209990</v>
          </cell>
          <cell r="D3648">
            <v>1422487.07</v>
          </cell>
          <cell r="E3648">
            <v>1422487.07</v>
          </cell>
          <cell r="F3648">
            <v>0</v>
          </cell>
          <cell r="G3648">
            <v>0</v>
          </cell>
          <cell r="H3648">
            <v>0</v>
          </cell>
          <cell r="I3648">
            <v>0</v>
          </cell>
          <cell r="J3648">
            <v>0</v>
          </cell>
          <cell r="K3648">
            <v>1422487.07</v>
          </cell>
        </row>
        <row r="3649">
          <cell r="B3649">
            <v>231489</v>
          </cell>
          <cell r="C3649" t="str">
            <v>Accts Pay 3rd Party Payab                                   231489</v>
          </cell>
          <cell r="D3649">
            <v>0</v>
          </cell>
          <cell r="E3649">
            <v>0</v>
          </cell>
          <cell r="F3649">
            <v>0</v>
          </cell>
          <cell r="G3649">
            <v>0</v>
          </cell>
          <cell r="H3649">
            <v>0</v>
          </cell>
          <cell r="I3649">
            <v>0</v>
          </cell>
          <cell r="J3649">
            <v>0</v>
          </cell>
          <cell r="K3649">
            <v>0</v>
          </cell>
        </row>
        <row r="3650">
          <cell r="B3650">
            <v>231512</v>
          </cell>
          <cell r="C3650" t="str">
            <v>Drive Servicing Fee Payab                                   231512</v>
          </cell>
          <cell r="D3650">
            <v>5464860.3899999997</v>
          </cell>
          <cell r="E3650">
            <v>5464860.3899999997</v>
          </cell>
          <cell r="F3650">
            <v>0</v>
          </cell>
          <cell r="G3650">
            <v>0</v>
          </cell>
          <cell r="H3650">
            <v>0</v>
          </cell>
          <cell r="I3650">
            <v>0</v>
          </cell>
          <cell r="J3650">
            <v>-968026.27</v>
          </cell>
          <cell r="K3650">
            <v>4496834.1199999992</v>
          </cell>
        </row>
        <row r="3651">
          <cell r="B3651">
            <v>232002</v>
          </cell>
          <cell r="C3651" t="str">
            <v>Closed Sov Conversion Fee Defer                             232002</v>
          </cell>
          <cell r="D3651">
            <v>0</v>
          </cell>
          <cell r="E3651">
            <v>0</v>
          </cell>
          <cell r="F3651">
            <v>0</v>
          </cell>
          <cell r="G3651">
            <v>0</v>
          </cell>
          <cell r="H3651">
            <v>0</v>
          </cell>
          <cell r="I3651">
            <v>0</v>
          </cell>
          <cell r="J3651">
            <v>0</v>
          </cell>
          <cell r="K3651">
            <v>0</v>
          </cell>
        </row>
        <row r="3652">
          <cell r="B3652">
            <v>232005</v>
          </cell>
          <cell r="C3652" t="str">
            <v>Closed Unearned Wrrnty Inc-Efg D                            232005</v>
          </cell>
          <cell r="D3652">
            <v>0</v>
          </cell>
          <cell r="E3652">
            <v>0</v>
          </cell>
          <cell r="F3652">
            <v>0</v>
          </cell>
          <cell r="G3652">
            <v>0</v>
          </cell>
          <cell r="H3652">
            <v>0</v>
          </cell>
          <cell r="I3652">
            <v>0</v>
          </cell>
          <cell r="J3652">
            <v>0</v>
          </cell>
          <cell r="K3652">
            <v>0</v>
          </cell>
        </row>
        <row r="3653">
          <cell r="B3653">
            <v>232015</v>
          </cell>
          <cell r="C3653" t="str">
            <v>Def Rev-Mastercard Bonus                                    232015</v>
          </cell>
          <cell r="D3653">
            <v>4629166.3899999997</v>
          </cell>
          <cell r="E3653">
            <v>4629166.3899999997</v>
          </cell>
          <cell r="F3653">
            <v>0</v>
          </cell>
          <cell r="G3653">
            <v>0</v>
          </cell>
          <cell r="H3653">
            <v>0</v>
          </cell>
          <cell r="I3653">
            <v>0</v>
          </cell>
          <cell r="J3653">
            <v>0</v>
          </cell>
          <cell r="K3653">
            <v>4629166.3899999997</v>
          </cell>
        </row>
        <row r="3654">
          <cell r="B3654">
            <v>232512</v>
          </cell>
          <cell r="C3654" t="str">
            <v>Scusa Svc Performance Fee Pay Elim                          232512</v>
          </cell>
          <cell r="D3654">
            <v>730252.73</v>
          </cell>
          <cell r="E3654">
            <v>730252.73</v>
          </cell>
          <cell r="F3654">
            <v>0</v>
          </cell>
          <cell r="G3654">
            <v>0</v>
          </cell>
          <cell r="H3654">
            <v>0</v>
          </cell>
          <cell r="I3654">
            <v>0</v>
          </cell>
          <cell r="J3654">
            <v>-730252.73</v>
          </cell>
          <cell r="K3654">
            <v>0</v>
          </cell>
        </row>
        <row r="3655">
          <cell r="B3655">
            <v>234188</v>
          </cell>
          <cell r="C3655" t="str">
            <v>Closed Accounts Payable Hsbc Col                            234188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</row>
        <row r="3656">
          <cell r="B3656">
            <v>234189</v>
          </cell>
          <cell r="C3656" t="str">
            <v>Accounts Payable-Cit Roll                                  234189</v>
          </cell>
          <cell r="D3656">
            <v>0</v>
          </cell>
          <cell r="E3656">
            <v>0</v>
          </cell>
          <cell r="F3656">
            <v>331490.56</v>
          </cell>
          <cell r="G3656">
            <v>0</v>
          </cell>
          <cell r="H3656">
            <v>0</v>
          </cell>
          <cell r="I3656">
            <v>331490.56</v>
          </cell>
          <cell r="J3656">
            <v>0</v>
          </cell>
          <cell r="K3656">
            <v>331490.56</v>
          </cell>
        </row>
        <row r="3657">
          <cell r="B3657">
            <v>235043</v>
          </cell>
          <cell r="C3657" t="str">
            <v>Fx Bank Note Clearance                                      235043</v>
          </cell>
          <cell r="D3657">
            <v>1531</v>
          </cell>
          <cell r="E3657">
            <v>1531</v>
          </cell>
          <cell r="F3657">
            <v>0</v>
          </cell>
          <cell r="G3657">
            <v>0</v>
          </cell>
          <cell r="H3657">
            <v>0</v>
          </cell>
          <cell r="I3657">
            <v>0</v>
          </cell>
          <cell r="J3657">
            <v>0</v>
          </cell>
          <cell r="K3657">
            <v>1531</v>
          </cell>
        </row>
        <row r="3658">
          <cell r="B3658">
            <v>235259</v>
          </cell>
          <cell r="C3658" t="str">
            <v>Closed Interco Std Sec Pr                                   235259</v>
          </cell>
          <cell r="D3658">
            <v>0</v>
          </cell>
          <cell r="E3658">
            <v>0</v>
          </cell>
          <cell r="F3658">
            <v>0</v>
          </cell>
          <cell r="G3658">
            <v>0</v>
          </cell>
          <cell r="H3658">
            <v>0</v>
          </cell>
          <cell r="I3658">
            <v>0</v>
          </cell>
          <cell r="J3658">
            <v>0</v>
          </cell>
          <cell r="K3658">
            <v>0</v>
          </cell>
        </row>
        <row r="3659">
          <cell r="B3659">
            <v>235808</v>
          </cell>
          <cell r="C3659" t="str">
            <v>Interco Isban Ny                                            235808</v>
          </cell>
          <cell r="D3659">
            <v>21179573.289999999</v>
          </cell>
          <cell r="E3659">
            <v>21179573.289999999</v>
          </cell>
          <cell r="F3659">
            <v>0</v>
          </cell>
          <cell r="G3659">
            <v>0</v>
          </cell>
          <cell r="H3659">
            <v>0</v>
          </cell>
          <cell r="I3659">
            <v>0</v>
          </cell>
          <cell r="J3659">
            <v>0</v>
          </cell>
          <cell r="K3659">
            <v>21179573.289999999</v>
          </cell>
        </row>
        <row r="3660">
          <cell r="B3660">
            <v>235809</v>
          </cell>
          <cell r="C3660" t="str">
            <v>Interco Isban Madrid                                        235809</v>
          </cell>
          <cell r="D3660">
            <v>30666823.739999998</v>
          </cell>
          <cell r="E3660">
            <v>30666823.739999998</v>
          </cell>
          <cell r="F3660">
            <v>0</v>
          </cell>
          <cell r="G3660">
            <v>0</v>
          </cell>
          <cell r="H3660">
            <v>0</v>
          </cell>
          <cell r="I3660">
            <v>0</v>
          </cell>
          <cell r="J3660">
            <v>0</v>
          </cell>
          <cell r="K3660">
            <v>30666823.739999998</v>
          </cell>
        </row>
        <row r="3661">
          <cell r="B3661">
            <v>235811</v>
          </cell>
          <cell r="C3661" t="str">
            <v>Interco Produban Us                                         235811</v>
          </cell>
          <cell r="D3661">
            <v>20866388</v>
          </cell>
          <cell r="E3661">
            <v>20866388</v>
          </cell>
          <cell r="F3661">
            <v>0</v>
          </cell>
          <cell r="G3661">
            <v>0</v>
          </cell>
          <cell r="H3661">
            <v>0</v>
          </cell>
          <cell r="I3661">
            <v>0</v>
          </cell>
          <cell r="J3661">
            <v>0</v>
          </cell>
          <cell r="K3661">
            <v>20866388</v>
          </cell>
        </row>
        <row r="3662">
          <cell r="B3662">
            <v>235812</v>
          </cell>
          <cell r="C3662" t="str">
            <v>Closed Interco Produban Mx                                  235812</v>
          </cell>
          <cell r="D3662">
            <v>0</v>
          </cell>
          <cell r="E3662">
            <v>0</v>
          </cell>
          <cell r="F3662">
            <v>0</v>
          </cell>
          <cell r="G3662">
            <v>0</v>
          </cell>
          <cell r="H3662">
            <v>0</v>
          </cell>
          <cell r="I3662">
            <v>0</v>
          </cell>
          <cell r="J3662">
            <v>0</v>
          </cell>
          <cell r="K3662">
            <v>0</v>
          </cell>
        </row>
        <row r="3663">
          <cell r="B3663">
            <v>235813</v>
          </cell>
          <cell r="C3663" t="str">
            <v>Interco Produban Sp                                         235813</v>
          </cell>
          <cell r="D3663">
            <v>680946</v>
          </cell>
          <cell r="E3663">
            <v>680946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680946</v>
          </cell>
        </row>
        <row r="3664">
          <cell r="B3664">
            <v>235814</v>
          </cell>
          <cell r="C3664" t="str">
            <v>Geoban Intercompny Payable                                  235814</v>
          </cell>
          <cell r="D3664">
            <v>1395654.42</v>
          </cell>
          <cell r="E3664">
            <v>1395654.42</v>
          </cell>
          <cell r="F3664">
            <v>0</v>
          </cell>
          <cell r="G3664">
            <v>0</v>
          </cell>
          <cell r="H3664">
            <v>0</v>
          </cell>
          <cell r="I3664">
            <v>0</v>
          </cell>
          <cell r="J3664">
            <v>0</v>
          </cell>
          <cell r="K3664">
            <v>1395654.42</v>
          </cell>
        </row>
        <row r="3665">
          <cell r="B3665">
            <v>235817</v>
          </cell>
          <cell r="C3665" t="str">
            <v>Closed Intrco Bnco Santndr                                  235817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</row>
        <row r="3666">
          <cell r="B3666">
            <v>236000</v>
          </cell>
          <cell r="C3666" t="str">
            <v>Amex Card Sales Fee                                         236000</v>
          </cell>
          <cell r="D3666">
            <v>0</v>
          </cell>
          <cell r="E3666">
            <v>0</v>
          </cell>
          <cell r="F3666">
            <v>0</v>
          </cell>
          <cell r="G3666">
            <v>0</v>
          </cell>
          <cell r="H3666">
            <v>0</v>
          </cell>
          <cell r="I3666">
            <v>0</v>
          </cell>
          <cell r="J3666">
            <v>0</v>
          </cell>
          <cell r="K3666">
            <v>0</v>
          </cell>
        </row>
        <row r="3667">
          <cell r="B3667">
            <v>236020</v>
          </cell>
          <cell r="C3667" t="str">
            <v>Enxco Payables                                              236020</v>
          </cell>
          <cell r="D3667">
            <v>50000</v>
          </cell>
          <cell r="E3667">
            <v>50000</v>
          </cell>
          <cell r="F3667">
            <v>0</v>
          </cell>
          <cell r="G3667">
            <v>0</v>
          </cell>
          <cell r="H3667">
            <v>0</v>
          </cell>
          <cell r="I3667">
            <v>0</v>
          </cell>
          <cell r="J3667">
            <v>0</v>
          </cell>
          <cell r="K3667">
            <v>50000</v>
          </cell>
        </row>
        <row r="3668">
          <cell r="B3668">
            <v>236643</v>
          </cell>
          <cell r="C3668" t="str">
            <v>Derivative Trans Payables                                   236643</v>
          </cell>
          <cell r="D3668">
            <v>96667.42</v>
          </cell>
          <cell r="E3668">
            <v>96667.42</v>
          </cell>
          <cell r="F3668">
            <v>0</v>
          </cell>
          <cell r="G3668">
            <v>0</v>
          </cell>
          <cell r="H3668">
            <v>0</v>
          </cell>
          <cell r="I3668">
            <v>0</v>
          </cell>
          <cell r="J3668">
            <v>0</v>
          </cell>
          <cell r="K3668">
            <v>96667.42</v>
          </cell>
        </row>
        <row r="3669">
          <cell r="B3669">
            <v>236647</v>
          </cell>
          <cell r="C3669" t="str">
            <v>Customer Money Payable                                      236647</v>
          </cell>
          <cell r="D3669">
            <v>112429326.79000001</v>
          </cell>
          <cell r="E3669">
            <v>112429326.79000001</v>
          </cell>
          <cell r="F3669">
            <v>0</v>
          </cell>
          <cell r="G3669">
            <v>0</v>
          </cell>
          <cell r="H3669">
            <v>0</v>
          </cell>
          <cell r="I3669">
            <v>0</v>
          </cell>
          <cell r="J3669">
            <v>0</v>
          </cell>
          <cell r="K3669">
            <v>112429326.79000001</v>
          </cell>
        </row>
        <row r="3670">
          <cell r="B3670">
            <v>241441</v>
          </cell>
          <cell r="C3670" t="str">
            <v>Mtg Loan Unapplied Funds                                    241441</v>
          </cell>
          <cell r="D3670">
            <v>0</v>
          </cell>
          <cell r="E3670">
            <v>0</v>
          </cell>
          <cell r="F3670">
            <v>0</v>
          </cell>
          <cell r="G3670">
            <v>0</v>
          </cell>
          <cell r="H3670">
            <v>0</v>
          </cell>
          <cell r="I3670">
            <v>0</v>
          </cell>
          <cell r="J3670">
            <v>0</v>
          </cell>
          <cell r="K3670">
            <v>0</v>
          </cell>
        </row>
        <row r="3671">
          <cell r="B3671">
            <v>241463</v>
          </cell>
          <cell r="C3671" t="str">
            <v>Unapplied Funds Afs-Ne                                      241463</v>
          </cell>
          <cell r="D3671">
            <v>2707.02</v>
          </cell>
          <cell r="E3671">
            <v>2707.02</v>
          </cell>
          <cell r="F3671">
            <v>0</v>
          </cell>
          <cell r="G3671">
            <v>0</v>
          </cell>
          <cell r="H3671">
            <v>0</v>
          </cell>
          <cell r="I3671">
            <v>0</v>
          </cell>
          <cell r="J3671">
            <v>0</v>
          </cell>
          <cell r="K3671">
            <v>2707.02</v>
          </cell>
        </row>
        <row r="3672">
          <cell r="B3672">
            <v>241504</v>
          </cell>
          <cell r="C3672" t="str">
            <v>Unpost Payments-Mccracken                                   241504</v>
          </cell>
          <cell r="D3672">
            <v>56087.64</v>
          </cell>
          <cell r="E3672">
            <v>56087.64</v>
          </cell>
          <cell r="F3672">
            <v>0</v>
          </cell>
          <cell r="G3672">
            <v>0</v>
          </cell>
          <cell r="H3672">
            <v>0</v>
          </cell>
          <cell r="I3672">
            <v>0</v>
          </cell>
          <cell r="J3672">
            <v>0</v>
          </cell>
          <cell r="K3672">
            <v>56087.64</v>
          </cell>
        </row>
        <row r="3673">
          <cell r="B3673">
            <v>255060</v>
          </cell>
          <cell r="C3673" t="str">
            <v>Due To Irs 03-07 Audits                                     255060</v>
          </cell>
          <cell r="D3673">
            <v>0</v>
          </cell>
          <cell r="E3673">
            <v>0</v>
          </cell>
          <cell r="F3673">
            <v>0</v>
          </cell>
          <cell r="G3673">
            <v>0</v>
          </cell>
          <cell r="H3673">
            <v>0</v>
          </cell>
          <cell r="I3673">
            <v>0</v>
          </cell>
          <cell r="J3673">
            <v>0</v>
          </cell>
          <cell r="K3673">
            <v>0</v>
          </cell>
        </row>
        <row r="3674">
          <cell r="B3674">
            <v>261039</v>
          </cell>
          <cell r="C3674" t="str">
            <v>Other Reserve Payable -Ma                                   261039</v>
          </cell>
          <cell r="D3674">
            <v>-143117.99</v>
          </cell>
          <cell r="E3674">
            <v>-143117.99</v>
          </cell>
          <cell r="F3674">
            <v>0</v>
          </cell>
          <cell r="G3674">
            <v>0</v>
          </cell>
          <cell r="H3674">
            <v>0</v>
          </cell>
          <cell r="I3674">
            <v>0</v>
          </cell>
          <cell r="J3674">
            <v>0</v>
          </cell>
          <cell r="K3674">
            <v>-143117.99</v>
          </cell>
        </row>
        <row r="3675">
          <cell r="B3675">
            <v>261043</v>
          </cell>
          <cell r="C3675" t="str">
            <v>Mtg Servicing Release Sus                                   261043</v>
          </cell>
          <cell r="D3675">
            <v>1182362.96</v>
          </cell>
          <cell r="E3675">
            <v>1182362.96</v>
          </cell>
          <cell r="F3675">
            <v>0</v>
          </cell>
          <cell r="G3675">
            <v>0</v>
          </cell>
          <cell r="H3675">
            <v>0</v>
          </cell>
          <cell r="I3675">
            <v>0</v>
          </cell>
          <cell r="J3675">
            <v>0</v>
          </cell>
          <cell r="K3675">
            <v>1182362.96</v>
          </cell>
        </row>
        <row r="3676">
          <cell r="B3676">
            <v>261047</v>
          </cell>
          <cell r="C3676" t="str">
            <v>Loan Servicing Suspense                                     261047</v>
          </cell>
          <cell r="D3676">
            <v>193493.96</v>
          </cell>
          <cell r="E3676">
            <v>193493.96</v>
          </cell>
          <cell r="F3676">
            <v>0</v>
          </cell>
          <cell r="G3676">
            <v>0</v>
          </cell>
          <cell r="H3676">
            <v>0</v>
          </cell>
          <cell r="I3676">
            <v>0</v>
          </cell>
          <cell r="J3676">
            <v>0</v>
          </cell>
          <cell r="K3676">
            <v>193493.96</v>
          </cell>
        </row>
        <row r="3677">
          <cell r="B3677">
            <v>261048</v>
          </cell>
          <cell r="C3677" t="str">
            <v>Drive Branch Payments                                       261048</v>
          </cell>
          <cell r="D3677">
            <v>13631.4</v>
          </cell>
          <cell r="E3677">
            <v>13631.4</v>
          </cell>
          <cell r="F3677">
            <v>0</v>
          </cell>
          <cell r="G3677">
            <v>0</v>
          </cell>
          <cell r="H3677">
            <v>0</v>
          </cell>
          <cell r="I3677">
            <v>0</v>
          </cell>
          <cell r="J3677">
            <v>0</v>
          </cell>
          <cell r="K3677">
            <v>13631.4</v>
          </cell>
        </row>
        <row r="3678">
          <cell r="B3678">
            <v>261049</v>
          </cell>
          <cell r="C3678" t="str">
            <v>Fpi Suspense                                                261049</v>
          </cell>
          <cell r="D3678">
            <v>-244806.07</v>
          </cell>
          <cell r="E3678">
            <v>-244806.07</v>
          </cell>
          <cell r="F3678">
            <v>0</v>
          </cell>
          <cell r="G3678">
            <v>0</v>
          </cell>
          <cell r="H3678">
            <v>0</v>
          </cell>
          <cell r="I3678">
            <v>0</v>
          </cell>
          <cell r="J3678">
            <v>0</v>
          </cell>
          <cell r="K3678">
            <v>-244806.07</v>
          </cell>
        </row>
        <row r="3679">
          <cell r="B3679">
            <v>261057</v>
          </cell>
          <cell r="C3679" t="str">
            <v>Ml Const Offline Payments                                   261057</v>
          </cell>
          <cell r="D3679">
            <v>71889.539999999994</v>
          </cell>
          <cell r="E3679">
            <v>71889.539999999994</v>
          </cell>
          <cell r="F3679">
            <v>0</v>
          </cell>
          <cell r="G3679">
            <v>0</v>
          </cell>
          <cell r="H3679">
            <v>0</v>
          </cell>
          <cell r="I3679">
            <v>0</v>
          </cell>
          <cell r="J3679">
            <v>0</v>
          </cell>
          <cell r="K3679">
            <v>71889.539999999994</v>
          </cell>
        </row>
        <row r="3680">
          <cell r="B3680">
            <v>261061</v>
          </cell>
          <cell r="C3680" t="str">
            <v>Drive Reserve Payable                                       261061</v>
          </cell>
          <cell r="D3680">
            <v>-1082860.47</v>
          </cell>
          <cell r="E3680">
            <v>-1082860.47</v>
          </cell>
          <cell r="F3680">
            <v>0</v>
          </cell>
          <cell r="G3680">
            <v>0</v>
          </cell>
          <cell r="H3680">
            <v>0</v>
          </cell>
          <cell r="I3680">
            <v>0</v>
          </cell>
          <cell r="J3680">
            <v>0</v>
          </cell>
          <cell r="K3680">
            <v>-1082860.47</v>
          </cell>
        </row>
        <row r="3681">
          <cell r="B3681">
            <v>261070</v>
          </cell>
          <cell r="C3681" t="str">
            <v>Nan 15th Athol Remittance                                   261070</v>
          </cell>
          <cell r="D3681">
            <v>0</v>
          </cell>
          <cell r="E3681">
            <v>0</v>
          </cell>
          <cell r="F3681">
            <v>0</v>
          </cell>
          <cell r="G3681">
            <v>0</v>
          </cell>
          <cell r="H3681">
            <v>0</v>
          </cell>
          <cell r="I3681">
            <v>0</v>
          </cell>
          <cell r="J3681">
            <v>0</v>
          </cell>
          <cell r="K3681">
            <v>0</v>
          </cell>
        </row>
        <row r="3682">
          <cell r="B3682">
            <v>261072</v>
          </cell>
          <cell r="C3682" t="str">
            <v>Baycoast Bank 15th Remit                                    261072</v>
          </cell>
          <cell r="D3682">
            <v>0</v>
          </cell>
          <cell r="E3682">
            <v>0</v>
          </cell>
          <cell r="F3682">
            <v>0</v>
          </cell>
          <cell r="G3682">
            <v>0</v>
          </cell>
          <cell r="H3682">
            <v>0</v>
          </cell>
          <cell r="I3682">
            <v>0</v>
          </cell>
          <cell r="J3682">
            <v>0</v>
          </cell>
          <cell r="K3682">
            <v>0</v>
          </cell>
        </row>
        <row r="3683">
          <cell r="B3683">
            <v>261074</v>
          </cell>
          <cell r="C3683" t="str">
            <v>Nan 15th So Coastal Remit                                   261074</v>
          </cell>
          <cell r="D3683">
            <v>0</v>
          </cell>
          <cell r="E3683">
            <v>0</v>
          </cell>
          <cell r="F3683">
            <v>0</v>
          </cell>
          <cell r="G3683">
            <v>0</v>
          </cell>
          <cell r="H3683">
            <v>0</v>
          </cell>
          <cell r="I3683">
            <v>0</v>
          </cell>
          <cell r="J3683">
            <v>0</v>
          </cell>
          <cell r="K3683">
            <v>0</v>
          </cell>
        </row>
        <row r="3684">
          <cell r="B3684">
            <v>261076</v>
          </cell>
          <cell r="C3684" t="str">
            <v>Nan 15th Bank Five Remit                                    261076</v>
          </cell>
          <cell r="D3684">
            <v>0</v>
          </cell>
          <cell r="E3684">
            <v>0</v>
          </cell>
          <cell r="F3684">
            <v>0</v>
          </cell>
          <cell r="G3684">
            <v>0</v>
          </cell>
          <cell r="H3684">
            <v>0</v>
          </cell>
          <cell r="I3684">
            <v>0</v>
          </cell>
          <cell r="J3684">
            <v>0</v>
          </cell>
          <cell r="K3684">
            <v>0</v>
          </cell>
        </row>
        <row r="3685">
          <cell r="B3685">
            <v>261080</v>
          </cell>
          <cell r="C3685" t="str">
            <v>Nan 15th So Shore Remit                                     261080</v>
          </cell>
          <cell r="D3685">
            <v>0</v>
          </cell>
          <cell r="E3685">
            <v>0</v>
          </cell>
          <cell r="F3685">
            <v>0</v>
          </cell>
          <cell r="G3685">
            <v>0</v>
          </cell>
          <cell r="H3685">
            <v>0</v>
          </cell>
          <cell r="I3685">
            <v>0</v>
          </cell>
          <cell r="J3685">
            <v>0</v>
          </cell>
          <cell r="K3685">
            <v>0</v>
          </cell>
        </row>
        <row r="3686">
          <cell r="B3686">
            <v>261088</v>
          </cell>
          <cell r="C3686" t="str">
            <v>Nan 15th Pilgrim Remit                                      261088</v>
          </cell>
          <cell r="D3686">
            <v>0</v>
          </cell>
          <cell r="E3686">
            <v>0</v>
          </cell>
          <cell r="F3686">
            <v>0</v>
          </cell>
          <cell r="G3686">
            <v>0</v>
          </cell>
          <cell r="H3686">
            <v>0</v>
          </cell>
          <cell r="I3686">
            <v>0</v>
          </cell>
          <cell r="J3686">
            <v>0</v>
          </cell>
          <cell r="K3686">
            <v>0</v>
          </cell>
        </row>
        <row r="3687">
          <cell r="B3687">
            <v>261090</v>
          </cell>
          <cell r="C3687" t="str">
            <v>Nan Due Inv - Fhlmc P&amp;I                                     261090</v>
          </cell>
          <cell r="D3687">
            <v>0</v>
          </cell>
          <cell r="E3687">
            <v>0</v>
          </cell>
          <cell r="F3687">
            <v>0</v>
          </cell>
          <cell r="G3687">
            <v>0</v>
          </cell>
          <cell r="H3687">
            <v>0</v>
          </cell>
          <cell r="I3687">
            <v>0</v>
          </cell>
          <cell r="J3687">
            <v>0</v>
          </cell>
          <cell r="K3687">
            <v>0</v>
          </cell>
        </row>
        <row r="3688">
          <cell r="B3688">
            <v>261092</v>
          </cell>
          <cell r="C3688" t="str">
            <v>20th Commonwealth Coop                                      261092</v>
          </cell>
          <cell r="D3688">
            <v>0</v>
          </cell>
          <cell r="E3688">
            <v>0</v>
          </cell>
          <cell r="F3688">
            <v>0</v>
          </cell>
          <cell r="G3688">
            <v>0</v>
          </cell>
          <cell r="H3688">
            <v>0</v>
          </cell>
          <cell r="I3688">
            <v>0</v>
          </cell>
          <cell r="J3688">
            <v>0</v>
          </cell>
          <cell r="K3688">
            <v>0</v>
          </cell>
        </row>
        <row r="3689">
          <cell r="B3689">
            <v>261167</v>
          </cell>
          <cell r="C3689" t="str">
            <v>Closed Commercial Loans Suspense                            261167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</row>
        <row r="3690">
          <cell r="B3690">
            <v>261280</v>
          </cell>
          <cell r="C3690" t="str">
            <v>Student Loan Suspense                                       261280</v>
          </cell>
          <cell r="D3690">
            <v>404914.43</v>
          </cell>
          <cell r="E3690">
            <v>404914.43</v>
          </cell>
          <cell r="F3690">
            <v>0</v>
          </cell>
          <cell r="G3690">
            <v>0</v>
          </cell>
          <cell r="H3690">
            <v>0</v>
          </cell>
          <cell r="I3690">
            <v>0</v>
          </cell>
          <cell r="J3690">
            <v>0</v>
          </cell>
          <cell r="K3690">
            <v>404914.43</v>
          </cell>
        </row>
        <row r="3691">
          <cell r="B3691">
            <v>261412</v>
          </cell>
          <cell r="C3691" t="str">
            <v>Mtg Settlement Checks                                       261412</v>
          </cell>
          <cell r="D3691">
            <v>479431.29</v>
          </cell>
          <cell r="E3691">
            <v>479431.29</v>
          </cell>
          <cell r="F3691">
            <v>0</v>
          </cell>
          <cell r="G3691">
            <v>0</v>
          </cell>
          <cell r="H3691">
            <v>0</v>
          </cell>
          <cell r="I3691">
            <v>0</v>
          </cell>
          <cell r="J3691">
            <v>0</v>
          </cell>
          <cell r="K3691">
            <v>479431.29</v>
          </cell>
        </row>
        <row r="3692">
          <cell r="B3692">
            <v>261427</v>
          </cell>
          <cell r="C3692" t="str">
            <v>Pip Loc - Ne                                                261427</v>
          </cell>
          <cell r="D3692">
            <v>11074.67</v>
          </cell>
          <cell r="E3692">
            <v>11074.67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11074.67</v>
          </cell>
        </row>
        <row r="3693">
          <cell r="B3693">
            <v>261440</v>
          </cell>
          <cell r="C3693" t="str">
            <v>Payments/Suspense Vehicle                                   261440</v>
          </cell>
          <cell r="D3693">
            <v>653565.55000000005</v>
          </cell>
          <cell r="E3693">
            <v>653565.55000000005</v>
          </cell>
          <cell r="F3693">
            <v>0</v>
          </cell>
          <cell r="G3693">
            <v>0</v>
          </cell>
          <cell r="H3693">
            <v>0</v>
          </cell>
          <cell r="I3693">
            <v>0</v>
          </cell>
          <cell r="J3693">
            <v>0</v>
          </cell>
          <cell r="K3693">
            <v>653565.55000000005</v>
          </cell>
        </row>
        <row r="3694">
          <cell r="B3694">
            <v>261441</v>
          </cell>
          <cell r="C3694" t="str">
            <v>Writeoff Overpayment Reimbursements                         261441</v>
          </cell>
          <cell r="D3694">
            <v>0</v>
          </cell>
          <cell r="E3694">
            <v>0</v>
          </cell>
          <cell r="F3694">
            <v>0</v>
          </cell>
          <cell r="G3694">
            <v>0</v>
          </cell>
          <cell r="H3694">
            <v>0</v>
          </cell>
          <cell r="I3694">
            <v>0</v>
          </cell>
          <cell r="J3694">
            <v>0</v>
          </cell>
          <cell r="K3694">
            <v>0</v>
          </cell>
        </row>
        <row r="3695">
          <cell r="B3695">
            <v>261551</v>
          </cell>
          <cell r="C3695" t="str">
            <v>Closed Appr Fees In Proce                                   261551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</row>
        <row r="3696">
          <cell r="B3696">
            <v>261553</v>
          </cell>
          <cell r="C3696" t="str">
            <v>Re Tax Serv Fees In Proc                                    261553</v>
          </cell>
          <cell r="D3696">
            <v>0</v>
          </cell>
          <cell r="E3696">
            <v>0</v>
          </cell>
          <cell r="F3696">
            <v>0</v>
          </cell>
          <cell r="G3696">
            <v>0</v>
          </cell>
          <cell r="H3696">
            <v>0</v>
          </cell>
          <cell r="I3696">
            <v>0</v>
          </cell>
          <cell r="J3696">
            <v>0</v>
          </cell>
          <cell r="K3696">
            <v>0</v>
          </cell>
        </row>
        <row r="3697">
          <cell r="B3697">
            <v>262005</v>
          </cell>
          <cell r="C3697" t="str">
            <v>State Escheat                                               262005</v>
          </cell>
          <cell r="D3697">
            <v>112.61</v>
          </cell>
          <cell r="E3697">
            <v>112.61</v>
          </cell>
          <cell r="F3697">
            <v>0</v>
          </cell>
          <cell r="G3697">
            <v>0</v>
          </cell>
          <cell r="H3697">
            <v>0</v>
          </cell>
          <cell r="I3697">
            <v>0</v>
          </cell>
          <cell r="J3697">
            <v>0</v>
          </cell>
          <cell r="K3697">
            <v>112.61</v>
          </cell>
        </row>
        <row r="3698">
          <cell r="B3698">
            <v>262006</v>
          </cell>
          <cell r="C3698" t="str">
            <v>State Escheat Dep Clear                                     262006</v>
          </cell>
          <cell r="D3698">
            <v>0</v>
          </cell>
          <cell r="E3698">
            <v>0</v>
          </cell>
          <cell r="F3698">
            <v>0</v>
          </cell>
          <cell r="G3698">
            <v>0</v>
          </cell>
          <cell r="H3698">
            <v>0</v>
          </cell>
          <cell r="I3698">
            <v>0</v>
          </cell>
          <cell r="J3698">
            <v>0</v>
          </cell>
          <cell r="K3698">
            <v>0</v>
          </cell>
        </row>
        <row r="3699">
          <cell r="B3699">
            <v>262007</v>
          </cell>
          <cell r="C3699" t="str">
            <v>Escheated Offcl Chks &amp; Money Orders                         262007</v>
          </cell>
          <cell r="D3699">
            <v>-4641.92</v>
          </cell>
          <cell r="E3699">
            <v>-4641.92</v>
          </cell>
          <cell r="F3699">
            <v>0</v>
          </cell>
          <cell r="G3699">
            <v>0</v>
          </cell>
          <cell r="H3699">
            <v>0</v>
          </cell>
          <cell r="I3699">
            <v>0</v>
          </cell>
          <cell r="J3699">
            <v>0</v>
          </cell>
          <cell r="K3699">
            <v>-4641.92</v>
          </cell>
        </row>
        <row r="3700">
          <cell r="B3700">
            <v>262050</v>
          </cell>
          <cell r="C3700" t="str">
            <v>Other Liab Lessor Reserve                                   262050</v>
          </cell>
          <cell r="D3700">
            <v>1526769.84</v>
          </cell>
          <cell r="E3700">
            <v>1526769.84</v>
          </cell>
          <cell r="F3700">
            <v>0</v>
          </cell>
          <cell r="G3700">
            <v>0</v>
          </cell>
          <cell r="H3700">
            <v>0</v>
          </cell>
          <cell r="I3700">
            <v>0</v>
          </cell>
          <cell r="J3700">
            <v>0</v>
          </cell>
          <cell r="K3700">
            <v>1526769.84</v>
          </cell>
        </row>
        <row r="3701">
          <cell r="B3701">
            <v>262060</v>
          </cell>
          <cell r="C3701" t="str">
            <v>Other Liab Lessee Cash Co                                   262060</v>
          </cell>
          <cell r="D3701">
            <v>469854.74</v>
          </cell>
          <cell r="E3701">
            <v>469854.74</v>
          </cell>
          <cell r="F3701">
            <v>0</v>
          </cell>
          <cell r="G3701">
            <v>0</v>
          </cell>
          <cell r="H3701">
            <v>0</v>
          </cell>
          <cell r="I3701">
            <v>0</v>
          </cell>
          <cell r="J3701">
            <v>0</v>
          </cell>
          <cell r="K3701">
            <v>469854.74</v>
          </cell>
        </row>
        <row r="3702">
          <cell r="B3702">
            <v>262069</v>
          </cell>
          <cell r="C3702" t="str">
            <v>Interco Accts Pay Shusa                                     262069</v>
          </cell>
          <cell r="D3702">
            <v>0</v>
          </cell>
          <cell r="E3702">
            <v>0</v>
          </cell>
          <cell r="F3702">
            <v>0</v>
          </cell>
          <cell r="G3702">
            <v>0</v>
          </cell>
          <cell r="H3702">
            <v>0</v>
          </cell>
          <cell r="I3702">
            <v>0</v>
          </cell>
          <cell r="J3702">
            <v>0</v>
          </cell>
          <cell r="K3702">
            <v>0</v>
          </cell>
        </row>
        <row r="3703">
          <cell r="B3703">
            <v>262070</v>
          </cell>
          <cell r="C3703" t="str">
            <v>Other Liabilities                                           262070</v>
          </cell>
          <cell r="D3703">
            <v>20619800.5</v>
          </cell>
          <cell r="E3703">
            <v>20619800.5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20619800.5</v>
          </cell>
        </row>
        <row r="3704">
          <cell r="B3704">
            <v>262071</v>
          </cell>
          <cell r="C3704" t="str">
            <v>Insurance Claims Payable                                    262071</v>
          </cell>
          <cell r="D3704">
            <v>0</v>
          </cell>
          <cell r="E3704">
            <v>0</v>
          </cell>
          <cell r="F3704">
            <v>9632934.4299999997</v>
          </cell>
          <cell r="G3704">
            <v>0</v>
          </cell>
          <cell r="H3704">
            <v>0</v>
          </cell>
          <cell r="I3704">
            <v>9632934.4299999997</v>
          </cell>
          <cell r="J3704">
            <v>0</v>
          </cell>
          <cell r="K3704">
            <v>9632934.4299999997</v>
          </cell>
        </row>
        <row r="3705">
          <cell r="B3705">
            <v>262074</v>
          </cell>
          <cell r="C3705" t="str">
            <v>Payable To Former Parent                                    262074</v>
          </cell>
          <cell r="D3705">
            <v>0</v>
          </cell>
          <cell r="E3705">
            <v>0</v>
          </cell>
          <cell r="F3705">
            <v>0</v>
          </cell>
          <cell r="G3705">
            <v>0</v>
          </cell>
          <cell r="H3705">
            <v>0</v>
          </cell>
          <cell r="I3705">
            <v>0</v>
          </cell>
          <cell r="J3705">
            <v>0</v>
          </cell>
          <cell r="K3705">
            <v>0</v>
          </cell>
        </row>
        <row r="3706">
          <cell r="B3706">
            <v>262076</v>
          </cell>
          <cell r="C3706" t="str">
            <v>Closed Payable To Parent                                    262076</v>
          </cell>
          <cell r="D3706">
            <v>0</v>
          </cell>
          <cell r="E3706">
            <v>0</v>
          </cell>
          <cell r="F3706">
            <v>0</v>
          </cell>
          <cell r="G3706">
            <v>0</v>
          </cell>
          <cell r="H3706">
            <v>0</v>
          </cell>
          <cell r="I3706">
            <v>0</v>
          </cell>
          <cell r="J3706">
            <v>0</v>
          </cell>
          <cell r="K3706">
            <v>0</v>
          </cell>
        </row>
        <row r="3707">
          <cell r="B3707">
            <v>262125</v>
          </cell>
          <cell r="C3707" t="str">
            <v>Lp&amp;S Suspense                                               262125</v>
          </cell>
          <cell r="D3707">
            <v>584</v>
          </cell>
          <cell r="E3707">
            <v>584</v>
          </cell>
          <cell r="F3707">
            <v>0</v>
          </cell>
          <cell r="G3707">
            <v>0</v>
          </cell>
          <cell r="H3707">
            <v>0</v>
          </cell>
          <cell r="I3707">
            <v>0</v>
          </cell>
          <cell r="J3707">
            <v>0</v>
          </cell>
          <cell r="K3707">
            <v>584</v>
          </cell>
        </row>
        <row r="3708">
          <cell r="B3708">
            <v>262250</v>
          </cell>
          <cell r="C3708" t="str">
            <v>Closed Safe Deposit Prepaid                                 262250</v>
          </cell>
          <cell r="D3708">
            <v>0</v>
          </cell>
          <cell r="E3708">
            <v>0</v>
          </cell>
          <cell r="F3708">
            <v>0</v>
          </cell>
          <cell r="G3708">
            <v>0</v>
          </cell>
          <cell r="H3708">
            <v>0</v>
          </cell>
          <cell r="I3708">
            <v>0</v>
          </cell>
          <cell r="J3708">
            <v>0</v>
          </cell>
          <cell r="K3708">
            <v>0</v>
          </cell>
        </row>
        <row r="3709">
          <cell r="B3709">
            <v>262251</v>
          </cell>
          <cell r="C3709" t="str">
            <v>Closed Safe Deposit Prepa                                   262251</v>
          </cell>
          <cell r="D3709">
            <v>0</v>
          </cell>
          <cell r="E3709">
            <v>0</v>
          </cell>
          <cell r="F3709">
            <v>0</v>
          </cell>
          <cell r="G3709">
            <v>0</v>
          </cell>
          <cell r="H3709">
            <v>0</v>
          </cell>
          <cell r="I3709">
            <v>0</v>
          </cell>
          <cell r="J3709">
            <v>0</v>
          </cell>
          <cell r="K3709">
            <v>0</v>
          </cell>
        </row>
        <row r="3710">
          <cell r="B3710">
            <v>262430</v>
          </cell>
          <cell r="C3710" t="str">
            <v>Bankers Accept - Bank Lia                                   262430</v>
          </cell>
          <cell r="D3710">
            <v>3567295.36</v>
          </cell>
          <cell r="E3710">
            <v>3567295.36</v>
          </cell>
          <cell r="F3710">
            <v>0</v>
          </cell>
          <cell r="G3710">
            <v>0</v>
          </cell>
          <cell r="H3710">
            <v>0</v>
          </cell>
          <cell r="I3710">
            <v>0</v>
          </cell>
          <cell r="J3710">
            <v>0</v>
          </cell>
          <cell r="K3710">
            <v>3567295.36</v>
          </cell>
        </row>
        <row r="3711">
          <cell r="B3711">
            <v>262900</v>
          </cell>
          <cell r="C3711" t="str">
            <v>Unavailable Fundraising                                     262900</v>
          </cell>
          <cell r="D3711">
            <v>0</v>
          </cell>
          <cell r="E3711">
            <v>0</v>
          </cell>
          <cell r="F3711">
            <v>0</v>
          </cell>
          <cell r="G3711">
            <v>0</v>
          </cell>
          <cell r="H3711">
            <v>0</v>
          </cell>
          <cell r="I3711">
            <v>0</v>
          </cell>
          <cell r="J3711">
            <v>0</v>
          </cell>
          <cell r="K3711">
            <v>0</v>
          </cell>
        </row>
        <row r="3712">
          <cell r="B3712">
            <v>268175</v>
          </cell>
          <cell r="C3712" t="str">
            <v>Mccormack School Fund                                       268175</v>
          </cell>
          <cell r="D3712">
            <v>0</v>
          </cell>
          <cell r="E3712">
            <v>0</v>
          </cell>
          <cell r="F3712">
            <v>0</v>
          </cell>
          <cell r="G3712">
            <v>0</v>
          </cell>
          <cell r="H3712">
            <v>0</v>
          </cell>
          <cell r="I3712">
            <v>0</v>
          </cell>
          <cell r="J3712">
            <v>0</v>
          </cell>
          <cell r="K3712">
            <v>0</v>
          </cell>
        </row>
        <row r="3713">
          <cell r="B3713">
            <v>269902</v>
          </cell>
          <cell r="C3713" t="str">
            <v>Class B Pecs                                                269902</v>
          </cell>
          <cell r="D3713">
            <v>0</v>
          </cell>
          <cell r="E3713">
            <v>0</v>
          </cell>
          <cell r="F3713">
            <v>0</v>
          </cell>
          <cell r="G3713">
            <v>0</v>
          </cell>
          <cell r="H3713">
            <v>0</v>
          </cell>
          <cell r="I3713">
            <v>0</v>
          </cell>
          <cell r="J3713">
            <v>0</v>
          </cell>
          <cell r="K3713">
            <v>0</v>
          </cell>
        </row>
        <row r="3714">
          <cell r="B3714">
            <v>269998</v>
          </cell>
          <cell r="C3714" t="str">
            <v>Out Of Balance                                             269998</v>
          </cell>
          <cell r="D3714">
            <v>0</v>
          </cell>
          <cell r="E3714">
            <v>0</v>
          </cell>
          <cell r="F3714">
            <v>-2.2999999999999998</v>
          </cell>
          <cell r="G3714">
            <v>0</v>
          </cell>
          <cell r="H3714">
            <v>0</v>
          </cell>
          <cell r="I3714">
            <v>-2.2999999999999998</v>
          </cell>
          <cell r="J3714">
            <v>0</v>
          </cell>
          <cell r="K3714">
            <v>-2.2999999999999998</v>
          </cell>
        </row>
        <row r="3715">
          <cell r="B3715">
            <v>999899</v>
          </cell>
          <cell r="C3715" t="str">
            <v>General Ledger Suspense                                     999899</v>
          </cell>
          <cell r="D3715">
            <v>0</v>
          </cell>
          <cell r="E3715">
            <v>0</v>
          </cell>
          <cell r="F3715">
            <v>0</v>
          </cell>
          <cell r="G3715">
            <v>0</v>
          </cell>
          <cell r="H3715">
            <v>0</v>
          </cell>
          <cell r="I3715">
            <v>0</v>
          </cell>
          <cell r="J3715">
            <v>0</v>
          </cell>
          <cell r="K3715">
            <v>0</v>
          </cell>
        </row>
        <row r="3716">
          <cell r="B3716">
            <v>999995</v>
          </cell>
          <cell r="C3716" t="str">
            <v>Cta_Carga                                                   999995</v>
          </cell>
          <cell r="D3716">
            <v>0</v>
          </cell>
          <cell r="E3716">
            <v>0</v>
          </cell>
          <cell r="F3716">
            <v>0</v>
          </cell>
          <cell r="G3716">
            <v>0</v>
          </cell>
          <cell r="H3716">
            <v>0</v>
          </cell>
          <cell r="I3716">
            <v>0</v>
          </cell>
          <cell r="J3716">
            <v>0</v>
          </cell>
          <cell r="K3716">
            <v>0</v>
          </cell>
        </row>
        <row r="3717">
          <cell r="B3717">
            <v>999998</v>
          </cell>
          <cell r="C3717" t="str">
            <v>Cta_Carga Inicial Cta Orden                                 999998</v>
          </cell>
          <cell r="D3717">
            <v>0</v>
          </cell>
          <cell r="E3717">
            <v>0</v>
          </cell>
          <cell r="F3717">
            <v>0</v>
          </cell>
          <cell r="G3717">
            <v>0</v>
          </cell>
          <cell r="H3717">
            <v>0</v>
          </cell>
          <cell r="I3717">
            <v>0</v>
          </cell>
          <cell r="J3717">
            <v>0</v>
          </cell>
          <cell r="K3717">
            <v>0</v>
          </cell>
        </row>
        <row r="3718">
          <cell r="B3718">
            <v>999999</v>
          </cell>
          <cell r="C3718" t="str">
            <v>Rounding Technical Account                                  999999</v>
          </cell>
          <cell r="D3718">
            <v>0</v>
          </cell>
          <cell r="E3718">
            <v>0</v>
          </cell>
          <cell r="F3718">
            <v>0</v>
          </cell>
          <cell r="G3718">
            <v>0</v>
          </cell>
          <cell r="H3718">
            <v>0</v>
          </cell>
          <cell r="I3718">
            <v>0</v>
          </cell>
          <cell r="J3718">
            <v>0</v>
          </cell>
          <cell r="K3718">
            <v>0</v>
          </cell>
        </row>
        <row r="3719">
          <cell r="B3719">
            <v>231480</v>
          </cell>
          <cell r="C3719" t="str">
            <v>Accounts Payable - Ccart                                    231480</v>
          </cell>
          <cell r="D3719">
            <v>0</v>
          </cell>
          <cell r="E3719">
            <v>0</v>
          </cell>
          <cell r="F3719">
            <v>8900117.2100000009</v>
          </cell>
          <cell r="G3719">
            <v>0</v>
          </cell>
          <cell r="H3719">
            <v>0</v>
          </cell>
          <cell r="I3719">
            <v>8900117.2100000009</v>
          </cell>
          <cell r="J3719">
            <v>0</v>
          </cell>
          <cell r="K3719">
            <v>8900117.2100000009</v>
          </cell>
        </row>
        <row r="3720">
          <cell r="B3720">
            <v>231481</v>
          </cell>
          <cell r="C3720" t="str">
            <v>Accounts Payable - Bana                                     231481</v>
          </cell>
          <cell r="D3720">
            <v>0</v>
          </cell>
          <cell r="E3720">
            <v>0</v>
          </cell>
          <cell r="F3720">
            <v>14128665.949999999</v>
          </cell>
          <cell r="G3720">
            <v>0</v>
          </cell>
          <cell r="H3720">
            <v>0</v>
          </cell>
          <cell r="I3720">
            <v>14128665.949999999</v>
          </cell>
          <cell r="J3720">
            <v>0</v>
          </cell>
          <cell r="K3720">
            <v>14128665.949999999</v>
          </cell>
        </row>
        <row r="3721">
          <cell r="B3721">
            <v>231483</v>
          </cell>
          <cell r="C3721" t="str">
            <v>Accounts Payable - Credit Card                              231483</v>
          </cell>
          <cell r="D3721">
            <v>0</v>
          </cell>
          <cell r="E3721">
            <v>0</v>
          </cell>
          <cell r="F3721">
            <v>71754.210000000006</v>
          </cell>
          <cell r="G3721">
            <v>0</v>
          </cell>
          <cell r="H3721">
            <v>0</v>
          </cell>
          <cell r="I3721">
            <v>71754.210000000006</v>
          </cell>
          <cell r="J3721">
            <v>0</v>
          </cell>
          <cell r="K3721">
            <v>71754.210000000006</v>
          </cell>
        </row>
        <row r="3722">
          <cell r="B3722">
            <v>231521</v>
          </cell>
          <cell r="C3722" t="str">
            <v>Accounts Payable - Temporary                                231521</v>
          </cell>
          <cell r="D3722">
            <v>0</v>
          </cell>
          <cell r="E3722">
            <v>0</v>
          </cell>
          <cell r="F3722">
            <v>170737344.91999999</v>
          </cell>
          <cell r="G3722">
            <v>0</v>
          </cell>
          <cell r="H3722">
            <v>0</v>
          </cell>
          <cell r="I3722">
            <v>170737344.91999999</v>
          </cell>
          <cell r="J3722">
            <v>0</v>
          </cell>
          <cell r="K3722">
            <v>170737344.91999999</v>
          </cell>
        </row>
        <row r="3723">
          <cell r="B3723">
            <v>231468</v>
          </cell>
          <cell r="C3723" t="str">
            <v>Payable To Mab                                              231468</v>
          </cell>
          <cell r="D3723">
            <v>0</v>
          </cell>
          <cell r="E3723">
            <v>0</v>
          </cell>
          <cell r="F3723">
            <v>67414.399999999994</v>
          </cell>
          <cell r="G3723">
            <v>0</v>
          </cell>
          <cell r="H3723">
            <v>0</v>
          </cell>
          <cell r="I3723">
            <v>67414.399999999994</v>
          </cell>
          <cell r="J3723">
            <v>0</v>
          </cell>
          <cell r="K3723">
            <v>67414.399999999994</v>
          </cell>
        </row>
        <row r="3724">
          <cell r="B3724">
            <v>231469</v>
          </cell>
          <cell r="C3724" t="str">
            <v>Mab Deposit Reserve                                         231469</v>
          </cell>
          <cell r="D3724">
            <v>0</v>
          </cell>
          <cell r="E3724">
            <v>0</v>
          </cell>
          <cell r="F3724">
            <v>50000</v>
          </cell>
          <cell r="G3724">
            <v>0</v>
          </cell>
          <cell r="H3724">
            <v>0</v>
          </cell>
          <cell r="I3724">
            <v>50000</v>
          </cell>
          <cell r="J3724">
            <v>0</v>
          </cell>
          <cell r="K3724">
            <v>50000</v>
          </cell>
        </row>
        <row r="3725">
          <cell r="B3725">
            <v>231462</v>
          </cell>
          <cell r="C3725" t="str">
            <v>Parking Fees Payable                                        231462</v>
          </cell>
          <cell r="D3725">
            <v>0</v>
          </cell>
          <cell r="E3725">
            <v>0</v>
          </cell>
          <cell r="F3725">
            <v>-1255.6600000000001</v>
          </cell>
          <cell r="G3725">
            <v>0</v>
          </cell>
          <cell r="H3725">
            <v>0</v>
          </cell>
          <cell r="I3725">
            <v>-1255.6600000000001</v>
          </cell>
          <cell r="J3725">
            <v>0</v>
          </cell>
          <cell r="K3725">
            <v>-1255.6600000000001</v>
          </cell>
        </row>
        <row r="3726">
          <cell r="B3726">
            <v>231464</v>
          </cell>
          <cell r="C3726" t="str">
            <v>Due To Sbna - Lease Cust Payments                           231464</v>
          </cell>
          <cell r="D3726">
            <v>0</v>
          </cell>
          <cell r="E3726">
            <v>0</v>
          </cell>
          <cell r="F3726">
            <v>227392.48</v>
          </cell>
          <cell r="G3726">
            <v>0</v>
          </cell>
          <cell r="H3726">
            <v>0</v>
          </cell>
          <cell r="I3726">
            <v>227392.48</v>
          </cell>
          <cell r="J3726">
            <v>-227392.48</v>
          </cell>
          <cell r="K3726">
            <v>0</v>
          </cell>
        </row>
        <row r="3727">
          <cell r="B3727">
            <v>231465</v>
          </cell>
          <cell r="C3727" t="str">
            <v>Due To Sbna - Lease Unwinds                                 231465</v>
          </cell>
          <cell r="D3727">
            <v>0</v>
          </cell>
          <cell r="E3727">
            <v>0</v>
          </cell>
          <cell r="F3727">
            <v>32992.01</v>
          </cell>
          <cell r="G3727">
            <v>0</v>
          </cell>
          <cell r="H3727">
            <v>0</v>
          </cell>
          <cell r="I3727">
            <v>32992.01</v>
          </cell>
          <cell r="J3727">
            <v>-32992.01</v>
          </cell>
          <cell r="K3727">
            <v>0</v>
          </cell>
        </row>
        <row r="3728">
          <cell r="B3728">
            <v>231520</v>
          </cell>
          <cell r="C3728" t="str">
            <v>Accounts Payable                                            231520</v>
          </cell>
          <cell r="D3728">
            <v>63301121.710000001</v>
          </cell>
          <cell r="E3728">
            <v>63301121.710000001</v>
          </cell>
          <cell r="F3728">
            <v>41799125.990000002</v>
          </cell>
          <cell r="G3728">
            <v>0</v>
          </cell>
          <cell r="H3728">
            <v>0</v>
          </cell>
          <cell r="I3728">
            <v>41799125.990000002</v>
          </cell>
          <cell r="J3728">
            <v>0</v>
          </cell>
          <cell r="K3728">
            <v>105100247.7</v>
          </cell>
        </row>
        <row r="3729">
          <cell r="B3729">
            <v>269997</v>
          </cell>
          <cell r="C3729" t="str">
            <v>Intercompany - Due To/Due From                             269997</v>
          </cell>
          <cell r="D3729">
            <v>0</v>
          </cell>
          <cell r="E3729">
            <v>0</v>
          </cell>
          <cell r="F3729">
            <v>0</v>
          </cell>
          <cell r="G3729">
            <v>0</v>
          </cell>
          <cell r="H3729">
            <v>0</v>
          </cell>
          <cell r="I3729">
            <v>0</v>
          </cell>
          <cell r="J3729">
            <v>0</v>
          </cell>
          <cell r="K3729">
            <v>0</v>
          </cell>
        </row>
        <row r="3730">
          <cell r="B3730" t="str">
            <v>R_CG4a_3066</v>
          </cell>
          <cell r="C3730" t="str">
            <v>Accounts Payable                                            R_CG4a_3066</v>
          </cell>
          <cell r="D3730">
            <v>337067001.00000024</v>
          </cell>
          <cell r="E3730">
            <v>337067001.00000024</v>
          </cell>
          <cell r="F3730">
            <v>245977974.19999999</v>
          </cell>
          <cell r="G3730">
            <v>0</v>
          </cell>
          <cell r="H3730">
            <v>0</v>
          </cell>
          <cell r="I3730">
            <v>245977974.19999999</v>
          </cell>
          <cell r="J3730">
            <v>-1958663.49</v>
          </cell>
          <cell r="K3730">
            <v>581086311.71000028</v>
          </cell>
        </row>
        <row r="3731">
          <cell r="B3731">
            <v>236810</v>
          </cell>
          <cell r="C3731" t="str">
            <v>Accrued Pension                                             236810</v>
          </cell>
          <cell r="D3731">
            <v>26243249.050000001</v>
          </cell>
          <cell r="E3731">
            <v>29667396.990000002</v>
          </cell>
          <cell r="F3731">
            <v>0</v>
          </cell>
          <cell r="G3731">
            <v>0</v>
          </cell>
          <cell r="H3731">
            <v>0</v>
          </cell>
          <cell r="I3731">
            <v>0</v>
          </cell>
          <cell r="J3731">
            <v>0</v>
          </cell>
          <cell r="K3731">
            <v>29667396.990000002</v>
          </cell>
        </row>
        <row r="3732">
          <cell r="B3732">
            <v>236924</v>
          </cell>
          <cell r="C3732" t="str">
            <v>Long Term Incentive Accr                                    236924</v>
          </cell>
          <cell r="D3732">
            <v>0</v>
          </cell>
          <cell r="E3732">
            <v>0</v>
          </cell>
          <cell r="F3732">
            <v>0</v>
          </cell>
          <cell r="G3732">
            <v>0</v>
          </cell>
          <cell r="H3732">
            <v>0</v>
          </cell>
          <cell r="I3732">
            <v>0</v>
          </cell>
          <cell r="J3732">
            <v>0</v>
          </cell>
          <cell r="K3732">
            <v>0</v>
          </cell>
        </row>
        <row r="3733">
          <cell r="B3733">
            <v>236929</v>
          </cell>
          <cell r="C3733" t="str">
            <v>Accrued 401k Match                                          236929</v>
          </cell>
          <cell r="D3733">
            <v>1059357.75</v>
          </cell>
          <cell r="E3733">
            <v>1059357.75</v>
          </cell>
          <cell r="F3733">
            <v>0</v>
          </cell>
          <cell r="G3733">
            <v>0</v>
          </cell>
          <cell r="H3733">
            <v>0</v>
          </cell>
          <cell r="I3733">
            <v>0</v>
          </cell>
          <cell r="J3733">
            <v>0</v>
          </cell>
          <cell r="K3733">
            <v>1059357.75</v>
          </cell>
        </row>
        <row r="3734">
          <cell r="B3734">
            <v>236934</v>
          </cell>
          <cell r="C3734" t="str">
            <v>Deferred Comp Plan                                          236934</v>
          </cell>
          <cell r="D3734">
            <v>10776935.07</v>
          </cell>
          <cell r="E3734">
            <v>11108304.109999999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11108304.109999999</v>
          </cell>
        </row>
        <row r="3735">
          <cell r="B3735" t="str">
            <v>R_CG4b_C011</v>
          </cell>
          <cell r="C3735" t="str">
            <v>Deferred Compensation Liabilities                           R_CG4b_C011</v>
          </cell>
          <cell r="D3735">
            <v>38079541.870000005</v>
          </cell>
          <cell r="E3735">
            <v>41835058.850000001</v>
          </cell>
          <cell r="F3735">
            <v>0</v>
          </cell>
          <cell r="G3735">
            <v>0</v>
          </cell>
          <cell r="H3735">
            <v>0</v>
          </cell>
          <cell r="I3735">
            <v>0</v>
          </cell>
          <cell r="J3735">
            <v>0</v>
          </cell>
          <cell r="K3735">
            <v>41835058.850000001</v>
          </cell>
        </row>
        <row r="3736">
          <cell r="B3736" t="str">
            <v>R_CG4c_2932</v>
          </cell>
          <cell r="C3736" t="str">
            <v>Divid Declared But Not Yet Payable                          R_CG4c_2932</v>
          </cell>
          <cell r="D3736">
            <v>0</v>
          </cell>
          <cell r="E3736">
            <v>0</v>
          </cell>
          <cell r="F3736">
            <v>0</v>
          </cell>
          <cell r="G3736">
            <v>0</v>
          </cell>
          <cell r="H3736">
            <v>0</v>
          </cell>
          <cell r="I3736">
            <v>0</v>
          </cell>
          <cell r="J3736">
            <v>0</v>
          </cell>
          <cell r="K3736">
            <v>0</v>
          </cell>
        </row>
        <row r="3737">
          <cell r="B3737">
            <v>141106</v>
          </cell>
          <cell r="C3737" t="str">
            <v>Eurcvb-Ccs-Sant-F133l                                       141106</v>
          </cell>
          <cell r="D3737">
            <v>-1706964.06</v>
          </cell>
          <cell r="E3737">
            <v>-1706964.06</v>
          </cell>
          <cell r="F3737">
            <v>0</v>
          </cell>
          <cell r="G3737">
            <v>0</v>
          </cell>
          <cell r="H3737">
            <v>0</v>
          </cell>
          <cell r="I3737">
            <v>0</v>
          </cell>
          <cell r="J3737">
            <v>0</v>
          </cell>
          <cell r="K3737">
            <v>-1706964.06</v>
          </cell>
        </row>
        <row r="3738">
          <cell r="B3738">
            <v>142401</v>
          </cell>
          <cell r="C3738" t="str">
            <v>Closed Eurcvb-Ccs-Cust-F133l                                142401</v>
          </cell>
          <cell r="D3738">
            <v>0</v>
          </cell>
          <cell r="E3738">
            <v>0</v>
          </cell>
          <cell r="F3738">
            <v>0</v>
          </cell>
          <cell r="G3738">
            <v>0</v>
          </cell>
          <cell r="H3738">
            <v>0</v>
          </cell>
          <cell r="I3738">
            <v>0</v>
          </cell>
          <cell r="J3738">
            <v>0</v>
          </cell>
          <cell r="K3738">
            <v>0</v>
          </cell>
        </row>
        <row r="3739">
          <cell r="B3739">
            <v>178460</v>
          </cell>
          <cell r="C3739" t="str">
            <v>Shiloh Hedges Cva                                           178460</v>
          </cell>
          <cell r="D3739">
            <v>0</v>
          </cell>
          <cell r="E3739">
            <v>0</v>
          </cell>
          <cell r="F3739">
            <v>0</v>
          </cell>
          <cell r="G3739">
            <v>0</v>
          </cell>
          <cell r="H3739">
            <v>0</v>
          </cell>
          <cell r="I3739">
            <v>0</v>
          </cell>
          <cell r="J3739">
            <v>0</v>
          </cell>
          <cell r="K3739">
            <v>0</v>
          </cell>
        </row>
        <row r="3740">
          <cell r="B3740">
            <v>178461</v>
          </cell>
          <cell r="C3740" t="str">
            <v>Punta Lima Cva                                              178461</v>
          </cell>
          <cell r="D3740">
            <v>147055.98000000001</v>
          </cell>
          <cell r="E3740">
            <v>147055.98000000001</v>
          </cell>
          <cell r="F3740">
            <v>0</v>
          </cell>
          <cell r="G3740">
            <v>0</v>
          </cell>
          <cell r="H3740">
            <v>0</v>
          </cell>
          <cell r="I3740">
            <v>0</v>
          </cell>
          <cell r="J3740">
            <v>0</v>
          </cell>
          <cell r="K3740">
            <v>147055.98000000001</v>
          </cell>
        </row>
        <row r="3741">
          <cell r="B3741">
            <v>200581</v>
          </cell>
          <cell r="C3741" t="str">
            <v>Save/Inv Unrlzd Loss- Embed- Cust                           200581</v>
          </cell>
          <cell r="D3741">
            <v>5025441.74</v>
          </cell>
          <cell r="E3741">
            <v>5025441.74</v>
          </cell>
          <cell r="F3741">
            <v>0</v>
          </cell>
          <cell r="G3741">
            <v>0</v>
          </cell>
          <cell r="H3741">
            <v>0</v>
          </cell>
          <cell r="I3741">
            <v>0</v>
          </cell>
          <cell r="J3741">
            <v>0</v>
          </cell>
          <cell r="K3741">
            <v>5025441.74</v>
          </cell>
        </row>
        <row r="3742">
          <cell r="B3742">
            <v>208400</v>
          </cell>
          <cell r="C3742" t="str">
            <v>Closed Eurcvb-Ccs-Cust Swp I/Pay                            208400</v>
          </cell>
          <cell r="D3742">
            <v>0</v>
          </cell>
          <cell r="E3742">
            <v>0</v>
          </cell>
          <cell r="F3742">
            <v>0</v>
          </cell>
          <cell r="G3742">
            <v>0</v>
          </cell>
          <cell r="H3742">
            <v>0</v>
          </cell>
          <cell r="I3742">
            <v>0</v>
          </cell>
          <cell r="J3742">
            <v>0</v>
          </cell>
          <cell r="K3742">
            <v>0</v>
          </cell>
        </row>
        <row r="3743">
          <cell r="B3743">
            <v>208540</v>
          </cell>
          <cell r="C3743" t="str">
            <v>Cf Hedge Unrlzd Loss- Cust                                  208540</v>
          </cell>
          <cell r="D3743">
            <v>31849716.82</v>
          </cell>
          <cell r="E3743">
            <v>31849716.82</v>
          </cell>
          <cell r="F3743">
            <v>0</v>
          </cell>
          <cell r="G3743">
            <v>0</v>
          </cell>
          <cell r="H3743">
            <v>0</v>
          </cell>
          <cell r="I3743">
            <v>0</v>
          </cell>
          <cell r="J3743">
            <v>0</v>
          </cell>
          <cell r="K3743">
            <v>31849716.82</v>
          </cell>
        </row>
        <row r="3744">
          <cell r="B3744">
            <v>208544</v>
          </cell>
          <cell r="C3744" t="str">
            <v>Fwd Sale Commit Hedge Lia                                   208544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</row>
        <row r="3745">
          <cell r="B3745">
            <v>208550</v>
          </cell>
          <cell r="C3745" t="str">
            <v>Closed Cash Flow Hedge - Deriv                              208550</v>
          </cell>
          <cell r="D3745">
            <v>0</v>
          </cell>
          <cell r="E3745">
            <v>0</v>
          </cell>
          <cell r="F3745">
            <v>0</v>
          </cell>
          <cell r="G3745">
            <v>0</v>
          </cell>
          <cell r="H3745">
            <v>0</v>
          </cell>
          <cell r="I3745">
            <v>0</v>
          </cell>
          <cell r="J3745">
            <v>0</v>
          </cell>
          <cell r="K3745">
            <v>0</v>
          </cell>
        </row>
        <row r="3746">
          <cell r="B3746">
            <v>208551</v>
          </cell>
          <cell r="C3746" t="str">
            <v>Cash Flow Hedge (Deriv)                                     208551</v>
          </cell>
          <cell r="D3746">
            <v>0</v>
          </cell>
          <cell r="E3746">
            <v>0</v>
          </cell>
          <cell r="F3746">
            <v>2381937.27</v>
          </cell>
          <cell r="G3746">
            <v>0</v>
          </cell>
          <cell r="H3746">
            <v>0</v>
          </cell>
          <cell r="I3746">
            <v>2381937.27</v>
          </cell>
          <cell r="J3746">
            <v>0</v>
          </cell>
          <cell r="K3746">
            <v>2381937.27</v>
          </cell>
        </row>
        <row r="3747">
          <cell r="B3747">
            <v>208552</v>
          </cell>
          <cell r="C3747" t="str">
            <v>Cash Flow Hedge-Deriv-Rp                                    208552</v>
          </cell>
          <cell r="D3747">
            <v>0</v>
          </cell>
          <cell r="E3747">
            <v>0</v>
          </cell>
          <cell r="F3747">
            <v>1079038.3999999999</v>
          </cell>
          <cell r="G3747">
            <v>0</v>
          </cell>
          <cell r="H3747">
            <v>0</v>
          </cell>
          <cell r="I3747">
            <v>1079038.3999999999</v>
          </cell>
          <cell r="J3747">
            <v>0</v>
          </cell>
          <cell r="K3747">
            <v>1079038.3999999999</v>
          </cell>
        </row>
        <row r="3748">
          <cell r="B3748">
            <v>208553</v>
          </cell>
          <cell r="C3748" t="str">
            <v>Fair Value Hedge (Derivat                                   208553</v>
          </cell>
          <cell r="D3748">
            <v>0</v>
          </cell>
          <cell r="E3748">
            <v>0</v>
          </cell>
          <cell r="F3748">
            <v>3109148.22</v>
          </cell>
          <cell r="G3748">
            <v>0</v>
          </cell>
          <cell r="H3748">
            <v>0</v>
          </cell>
          <cell r="I3748">
            <v>3109148.22</v>
          </cell>
          <cell r="J3748">
            <v>0</v>
          </cell>
          <cell r="K3748">
            <v>3109148.22</v>
          </cell>
        </row>
        <row r="3749">
          <cell r="B3749">
            <v>208570</v>
          </cell>
          <cell r="C3749" t="str">
            <v>Cf Hedge Unrlzd Loss- Sntdr                                 208570</v>
          </cell>
          <cell r="D3749">
            <v>14355645.119999999</v>
          </cell>
          <cell r="E3749">
            <v>14355645.119999999</v>
          </cell>
          <cell r="F3749">
            <v>0</v>
          </cell>
          <cell r="G3749">
            <v>0</v>
          </cell>
          <cell r="H3749">
            <v>0</v>
          </cell>
          <cell r="I3749">
            <v>0</v>
          </cell>
          <cell r="J3749">
            <v>0</v>
          </cell>
          <cell r="K3749">
            <v>14355645.119999999</v>
          </cell>
        </row>
        <row r="3750">
          <cell r="B3750">
            <v>208580</v>
          </cell>
          <cell r="C3750" t="str">
            <v>Mtg Fmv Of Loan Commitments                                 208580</v>
          </cell>
          <cell r="D3750">
            <v>0</v>
          </cell>
          <cell r="E3750">
            <v>0</v>
          </cell>
          <cell r="F3750">
            <v>0</v>
          </cell>
          <cell r="G3750">
            <v>0</v>
          </cell>
          <cell r="H3750">
            <v>0</v>
          </cell>
          <cell r="I3750">
            <v>0</v>
          </cell>
          <cell r="J3750">
            <v>0</v>
          </cell>
          <cell r="K3750">
            <v>0</v>
          </cell>
        </row>
        <row r="3751">
          <cell r="B3751">
            <v>208600</v>
          </cell>
          <cell r="C3751" t="str">
            <v>Unrlzd Loss Shiloh Asc815                                   208600</v>
          </cell>
          <cell r="D3751">
            <v>0</v>
          </cell>
          <cell r="E3751">
            <v>0</v>
          </cell>
          <cell r="F3751">
            <v>0</v>
          </cell>
          <cell r="G3751">
            <v>0</v>
          </cell>
          <cell r="H3751">
            <v>0</v>
          </cell>
          <cell r="I3751">
            <v>0</v>
          </cell>
          <cell r="J3751">
            <v>0</v>
          </cell>
          <cell r="K3751">
            <v>0</v>
          </cell>
        </row>
        <row r="3752">
          <cell r="B3752">
            <v>208612</v>
          </cell>
          <cell r="C3752" t="str">
            <v>Msr Hedge-Unrlz Loss                                        208612</v>
          </cell>
          <cell r="D3752">
            <v>10108208.34</v>
          </cell>
          <cell r="E3752">
            <v>10108208.34</v>
          </cell>
          <cell r="F3752">
            <v>0</v>
          </cell>
          <cell r="G3752">
            <v>0</v>
          </cell>
          <cell r="H3752">
            <v>0</v>
          </cell>
          <cell r="I3752">
            <v>0</v>
          </cell>
          <cell r="J3752">
            <v>0</v>
          </cell>
          <cell r="K3752">
            <v>10108208.34</v>
          </cell>
        </row>
        <row r="3753">
          <cell r="B3753">
            <v>208619</v>
          </cell>
          <cell r="C3753" t="str">
            <v>Unrlzd Loss  Windmill Asc815                                208619</v>
          </cell>
          <cell r="D3753">
            <v>970569.74</v>
          </cell>
          <cell r="E3753">
            <v>970569.74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970569.74</v>
          </cell>
        </row>
        <row r="3754">
          <cell r="B3754">
            <v>208672</v>
          </cell>
          <cell r="C3754" t="str">
            <v>Tba-Mbs Unrlzd Liability                                    208672</v>
          </cell>
          <cell r="D3754">
            <v>0</v>
          </cell>
          <cell r="E3754">
            <v>0</v>
          </cell>
          <cell r="F3754">
            <v>0</v>
          </cell>
          <cell r="G3754">
            <v>0</v>
          </cell>
          <cell r="H3754">
            <v>0</v>
          </cell>
          <cell r="I3754">
            <v>0</v>
          </cell>
          <cell r="J3754">
            <v>0</v>
          </cell>
          <cell r="K3754">
            <v>0</v>
          </cell>
        </row>
        <row r="3755">
          <cell r="B3755">
            <v>221619</v>
          </cell>
          <cell r="C3755" t="str">
            <v>Visa B Swap- Unrlzd Gain- Cust                              221619</v>
          </cell>
          <cell r="D3755">
            <v>284936</v>
          </cell>
          <cell r="E3755">
            <v>284936</v>
          </cell>
          <cell r="F3755">
            <v>0</v>
          </cell>
          <cell r="G3755">
            <v>0</v>
          </cell>
          <cell r="H3755">
            <v>0</v>
          </cell>
          <cell r="I3755">
            <v>0</v>
          </cell>
          <cell r="J3755">
            <v>0</v>
          </cell>
          <cell r="K3755">
            <v>284936</v>
          </cell>
        </row>
        <row r="3756">
          <cell r="B3756">
            <v>241108</v>
          </cell>
          <cell r="C3756" t="str">
            <v>Closed Eurcvb-Ccs-Sant-Hdginef-L                            241108</v>
          </cell>
          <cell r="D3756">
            <v>0</v>
          </cell>
          <cell r="E3756">
            <v>0</v>
          </cell>
          <cell r="F3756">
            <v>0</v>
          </cell>
          <cell r="G3756">
            <v>0</v>
          </cell>
          <cell r="H3756">
            <v>0</v>
          </cell>
          <cell r="I3756">
            <v>0</v>
          </cell>
          <cell r="J3756">
            <v>0</v>
          </cell>
          <cell r="K3756">
            <v>0</v>
          </cell>
        </row>
        <row r="3757">
          <cell r="B3757">
            <v>242403</v>
          </cell>
          <cell r="C3757" t="str">
            <v>Closed Eurcvb-Ccs-Cust-Hdginef-L                            242403</v>
          </cell>
          <cell r="D3757">
            <v>0</v>
          </cell>
          <cell r="E3757">
            <v>0</v>
          </cell>
          <cell r="F3757">
            <v>0</v>
          </cell>
          <cell r="G3757">
            <v>0</v>
          </cell>
          <cell r="H3757">
            <v>0</v>
          </cell>
          <cell r="I3757">
            <v>0</v>
          </cell>
          <cell r="J3757">
            <v>0</v>
          </cell>
          <cell r="K3757">
            <v>0</v>
          </cell>
        </row>
        <row r="3758">
          <cell r="B3758">
            <v>246204</v>
          </cell>
          <cell r="C3758" t="str">
            <v>Rp Unrlzd Loss- Part Bank                                   246204</v>
          </cell>
          <cell r="D3758">
            <v>105288.09</v>
          </cell>
          <cell r="E3758">
            <v>105288.09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105288.09</v>
          </cell>
        </row>
        <row r="3759">
          <cell r="B3759">
            <v>262600</v>
          </cell>
          <cell r="C3759" t="str">
            <v>Rp Unrlzd Loss- Swap Bank                                   262600</v>
          </cell>
          <cell r="D3759">
            <v>0</v>
          </cell>
          <cell r="E3759">
            <v>0</v>
          </cell>
          <cell r="F3759">
            <v>0</v>
          </cell>
          <cell r="G3759">
            <v>0</v>
          </cell>
          <cell r="H3759">
            <v>0</v>
          </cell>
          <cell r="I3759">
            <v>0</v>
          </cell>
          <cell r="J3759">
            <v>0</v>
          </cell>
          <cell r="K3759">
            <v>0</v>
          </cell>
        </row>
        <row r="3760">
          <cell r="B3760">
            <v>269117</v>
          </cell>
          <cell r="C3760" t="str">
            <v>Unrlzd Loss Ois Abbey                                       269117</v>
          </cell>
          <cell r="D3760">
            <v>288826.21000000002</v>
          </cell>
          <cell r="E3760">
            <v>288826.21000000002</v>
          </cell>
          <cell r="F3760">
            <v>0</v>
          </cell>
          <cell r="G3760">
            <v>0</v>
          </cell>
          <cell r="H3760">
            <v>0</v>
          </cell>
          <cell r="I3760">
            <v>0</v>
          </cell>
          <cell r="J3760">
            <v>0</v>
          </cell>
          <cell r="K3760">
            <v>288826.21000000002</v>
          </cell>
        </row>
        <row r="3761">
          <cell r="B3761">
            <v>208557</v>
          </cell>
          <cell r="C3761" t="str">
            <v>Us Trading -Ifrs Fv Collateral Ants                         208557</v>
          </cell>
          <cell r="D3761">
            <v>0</v>
          </cell>
          <cell r="E3761">
            <v>0</v>
          </cell>
          <cell r="F3761">
            <v>-4506224.8099999996</v>
          </cell>
          <cell r="G3761">
            <v>0</v>
          </cell>
          <cell r="H3761">
            <v>0</v>
          </cell>
          <cell r="I3761">
            <v>-4506224.8099999996</v>
          </cell>
          <cell r="J3761">
            <v>0</v>
          </cell>
          <cell r="K3761">
            <v>-4506224.8099999996</v>
          </cell>
        </row>
        <row r="3762">
          <cell r="B3762">
            <v>208558</v>
          </cell>
          <cell r="C3762" t="str">
            <v>Us Cash Flow - Ifrs Fair Value Ants                         208558</v>
          </cell>
          <cell r="D3762">
            <v>0</v>
          </cell>
          <cell r="E3762">
            <v>0</v>
          </cell>
          <cell r="F3762">
            <v>2124287.5299999998</v>
          </cell>
          <cell r="G3762">
            <v>0</v>
          </cell>
          <cell r="H3762">
            <v>0</v>
          </cell>
          <cell r="I3762">
            <v>2124287.5299999998</v>
          </cell>
          <cell r="J3762">
            <v>0</v>
          </cell>
          <cell r="K3762">
            <v>2124287.5299999998</v>
          </cell>
        </row>
        <row r="3763">
          <cell r="B3763">
            <v>208559</v>
          </cell>
          <cell r="C3763" t="str">
            <v>Cap Us Trading - Ifrs Trading                               208559</v>
          </cell>
          <cell r="D3763">
            <v>0</v>
          </cell>
          <cell r="E3763">
            <v>0</v>
          </cell>
          <cell r="F3763">
            <v>27018160.07</v>
          </cell>
          <cell r="G3763">
            <v>0</v>
          </cell>
          <cell r="H3763">
            <v>0</v>
          </cell>
          <cell r="I3763">
            <v>27018160.07</v>
          </cell>
          <cell r="J3763">
            <v>0</v>
          </cell>
          <cell r="K3763">
            <v>27018160.07</v>
          </cell>
        </row>
        <row r="3764">
          <cell r="B3764">
            <v>208560</v>
          </cell>
          <cell r="C3764" t="str">
            <v>Cap Us Trading-Ifrs Trad 3rd Party                          208560</v>
          </cell>
          <cell r="D3764">
            <v>0</v>
          </cell>
          <cell r="E3764">
            <v>0</v>
          </cell>
          <cell r="F3764">
            <v>16661357.08</v>
          </cell>
          <cell r="G3764">
            <v>0</v>
          </cell>
          <cell r="H3764">
            <v>0</v>
          </cell>
          <cell r="I3764">
            <v>16661357.08</v>
          </cell>
          <cell r="J3764">
            <v>0</v>
          </cell>
          <cell r="K3764">
            <v>16661357.08</v>
          </cell>
        </row>
        <row r="3765">
          <cell r="B3765">
            <v>208561</v>
          </cell>
          <cell r="C3765" t="str">
            <v>Us Trading-Ifrs Trad 3party Coll                            208561</v>
          </cell>
          <cell r="D3765">
            <v>0</v>
          </cell>
          <cell r="E3765">
            <v>0</v>
          </cell>
          <cell r="F3765">
            <v>-16661357.09</v>
          </cell>
          <cell r="G3765">
            <v>0</v>
          </cell>
          <cell r="H3765">
            <v>0</v>
          </cell>
          <cell r="I3765">
            <v>-16661357.09</v>
          </cell>
          <cell r="J3765">
            <v>0</v>
          </cell>
          <cell r="K3765">
            <v>-16661357.09</v>
          </cell>
        </row>
        <row r="3766">
          <cell r="B3766">
            <v>208562</v>
          </cell>
          <cell r="C3766" t="str">
            <v>Cap Us Trad-Ifrs Trad Colants                               208562</v>
          </cell>
          <cell r="D3766">
            <v>0</v>
          </cell>
          <cell r="E3766">
            <v>0</v>
          </cell>
          <cell r="F3766">
            <v>-27018160.07</v>
          </cell>
          <cell r="G3766">
            <v>0</v>
          </cell>
          <cell r="H3766">
            <v>0</v>
          </cell>
          <cell r="I3766">
            <v>-27018160.07</v>
          </cell>
          <cell r="J3766">
            <v>0</v>
          </cell>
          <cell r="K3766">
            <v>-27018160.07</v>
          </cell>
        </row>
        <row r="3767">
          <cell r="B3767">
            <v>243000</v>
          </cell>
          <cell r="C3767" t="str">
            <v>Fair Value Hedge - Unrlzd Loss                              243000</v>
          </cell>
          <cell r="D3767">
            <v>11254.41</v>
          </cell>
          <cell r="E3767">
            <v>11254.41</v>
          </cell>
          <cell r="F3767">
            <v>0</v>
          </cell>
          <cell r="G3767">
            <v>0</v>
          </cell>
          <cell r="H3767">
            <v>0</v>
          </cell>
          <cell r="I3767">
            <v>0</v>
          </cell>
          <cell r="J3767">
            <v>0</v>
          </cell>
          <cell r="K3767">
            <v>11254.41</v>
          </cell>
        </row>
        <row r="3768">
          <cell r="B3768">
            <v>208555</v>
          </cell>
          <cell r="C3768" t="str">
            <v>Us Trading Ifrs Fair Value                                  208555</v>
          </cell>
          <cell r="D3768">
            <v>0</v>
          </cell>
          <cell r="E3768">
            <v>0</v>
          </cell>
          <cell r="F3768">
            <v>22807880.600000001</v>
          </cell>
          <cell r="G3768">
            <v>0</v>
          </cell>
          <cell r="H3768">
            <v>0</v>
          </cell>
          <cell r="I3768">
            <v>22807880.600000001</v>
          </cell>
          <cell r="J3768">
            <v>0</v>
          </cell>
          <cell r="K3768">
            <v>22807880.600000001</v>
          </cell>
        </row>
        <row r="3769">
          <cell r="B3769" t="str">
            <v>R_CG4d_C012</v>
          </cell>
          <cell r="C3769" t="str">
            <v>Derivatives With A Negative Fv                              R_CG4d_C012</v>
          </cell>
          <cell r="D3769">
            <v>64559794.549999997</v>
          </cell>
          <cell r="E3769">
            <v>64559794.549999997</v>
          </cell>
          <cell r="F3769">
            <v>75181809.170000002</v>
          </cell>
          <cell r="G3769">
            <v>0</v>
          </cell>
          <cell r="H3769">
            <v>0</v>
          </cell>
          <cell r="I3769">
            <v>75181809.170000002</v>
          </cell>
          <cell r="J3769">
            <v>0</v>
          </cell>
          <cell r="K3769">
            <v>139741603.72</v>
          </cell>
        </row>
        <row r="3770">
          <cell r="B3770">
            <v>241501</v>
          </cell>
          <cell r="C3770" t="str">
            <v>Mortgages Sold Mccracken                                    241501</v>
          </cell>
          <cell r="D3770">
            <v>0</v>
          </cell>
          <cell r="E3770">
            <v>0</v>
          </cell>
          <cell r="F3770">
            <v>0</v>
          </cell>
          <cell r="G3770">
            <v>0</v>
          </cell>
          <cell r="H3770">
            <v>0</v>
          </cell>
          <cell r="I3770">
            <v>0</v>
          </cell>
          <cell r="J3770">
            <v>0</v>
          </cell>
          <cell r="K3770">
            <v>0</v>
          </cell>
        </row>
        <row r="3771">
          <cell r="B3771">
            <v>241502</v>
          </cell>
          <cell r="C3771" t="str">
            <v>Payment Clearing -Mccrack                                   241502</v>
          </cell>
          <cell r="D3771">
            <v>279764.59000000003</v>
          </cell>
          <cell r="E3771">
            <v>279764.59000000003</v>
          </cell>
          <cell r="F3771">
            <v>0</v>
          </cell>
          <cell r="G3771">
            <v>0</v>
          </cell>
          <cell r="H3771">
            <v>0</v>
          </cell>
          <cell r="I3771">
            <v>0</v>
          </cell>
          <cell r="J3771">
            <v>0</v>
          </cell>
          <cell r="K3771">
            <v>279764.59000000003</v>
          </cell>
        </row>
        <row r="3772">
          <cell r="B3772">
            <v>241503</v>
          </cell>
          <cell r="C3772" t="str">
            <v>Comm Re Inspection Sus-Mc                                   241503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</row>
        <row r="3773">
          <cell r="B3773">
            <v>241505</v>
          </cell>
          <cell r="C3773" t="str">
            <v>Comm Real Est Fee Susp-Mc                                   241505</v>
          </cell>
          <cell r="D3773">
            <v>538515.18000000005</v>
          </cell>
          <cell r="E3773">
            <v>538515.18000000005</v>
          </cell>
          <cell r="F3773">
            <v>0</v>
          </cell>
          <cell r="G3773">
            <v>0</v>
          </cell>
          <cell r="H3773">
            <v>0</v>
          </cell>
          <cell r="I3773">
            <v>0</v>
          </cell>
          <cell r="J3773">
            <v>0</v>
          </cell>
          <cell r="K3773">
            <v>538515.18000000005</v>
          </cell>
        </row>
        <row r="3774">
          <cell r="B3774">
            <v>241512</v>
          </cell>
          <cell r="C3774" t="str">
            <v>Rate Lock Fees                                              241512</v>
          </cell>
          <cell r="D3774">
            <v>576145</v>
          </cell>
          <cell r="E3774">
            <v>576145</v>
          </cell>
          <cell r="F3774">
            <v>0</v>
          </cell>
          <cell r="G3774">
            <v>0</v>
          </cell>
          <cell r="H3774">
            <v>0</v>
          </cell>
          <cell r="I3774">
            <v>0</v>
          </cell>
          <cell r="J3774">
            <v>0</v>
          </cell>
          <cell r="K3774">
            <v>576145</v>
          </cell>
        </row>
        <row r="3775">
          <cell r="B3775">
            <v>241516</v>
          </cell>
          <cell r="C3775" t="str">
            <v>Fnma - 90 Days Not Repur                                    241516</v>
          </cell>
          <cell r="D3775">
            <v>0</v>
          </cell>
          <cell r="E3775">
            <v>0</v>
          </cell>
          <cell r="F3775">
            <v>0</v>
          </cell>
          <cell r="G3775">
            <v>0</v>
          </cell>
          <cell r="H3775">
            <v>0</v>
          </cell>
          <cell r="I3775">
            <v>0</v>
          </cell>
          <cell r="J3775">
            <v>0</v>
          </cell>
          <cell r="K3775">
            <v>0</v>
          </cell>
        </row>
        <row r="3776">
          <cell r="B3776">
            <v>241518</v>
          </cell>
          <cell r="C3776" t="str">
            <v>Fnma Option Payable                                         241518</v>
          </cell>
          <cell r="D3776">
            <v>0</v>
          </cell>
          <cell r="E3776">
            <v>0</v>
          </cell>
          <cell r="F3776">
            <v>0</v>
          </cell>
          <cell r="G3776">
            <v>0</v>
          </cell>
          <cell r="H3776">
            <v>0</v>
          </cell>
          <cell r="I3776">
            <v>0</v>
          </cell>
          <cell r="J3776">
            <v>0</v>
          </cell>
          <cell r="K3776">
            <v>0</v>
          </cell>
        </row>
        <row r="3777">
          <cell r="B3777">
            <v>241519</v>
          </cell>
          <cell r="C3777" t="str">
            <v>Fnma Assum Prepay Payable                                   241519</v>
          </cell>
          <cell r="D3777">
            <v>0</v>
          </cell>
          <cell r="E3777">
            <v>0</v>
          </cell>
          <cell r="F3777">
            <v>0</v>
          </cell>
          <cell r="G3777">
            <v>0</v>
          </cell>
          <cell r="H3777">
            <v>0</v>
          </cell>
          <cell r="I3777">
            <v>0</v>
          </cell>
          <cell r="J3777">
            <v>0</v>
          </cell>
          <cell r="K3777">
            <v>0</v>
          </cell>
        </row>
        <row r="3778">
          <cell r="B3778">
            <v>241684</v>
          </cell>
          <cell r="C3778" t="str">
            <v>Nan Commercial In Process                                   241684</v>
          </cell>
          <cell r="D3778">
            <v>0</v>
          </cell>
          <cell r="E3778">
            <v>0</v>
          </cell>
          <cell r="F3778">
            <v>0</v>
          </cell>
          <cell r="G3778">
            <v>0</v>
          </cell>
          <cell r="H3778">
            <v>0</v>
          </cell>
          <cell r="I3778">
            <v>0</v>
          </cell>
          <cell r="J3778">
            <v>0</v>
          </cell>
          <cell r="K3778">
            <v>0</v>
          </cell>
        </row>
        <row r="3779">
          <cell r="B3779">
            <v>241685</v>
          </cell>
          <cell r="C3779" t="str">
            <v>Nan Vision System Clearng                                   241685</v>
          </cell>
          <cell r="D3779">
            <v>0</v>
          </cell>
          <cell r="E3779">
            <v>0</v>
          </cell>
          <cell r="F3779">
            <v>0</v>
          </cell>
          <cell r="G3779">
            <v>0</v>
          </cell>
          <cell r="H3779">
            <v>0</v>
          </cell>
          <cell r="I3779">
            <v>0</v>
          </cell>
          <cell r="J3779">
            <v>0</v>
          </cell>
          <cell r="K3779">
            <v>0</v>
          </cell>
        </row>
        <row r="3780">
          <cell r="B3780">
            <v>241686</v>
          </cell>
          <cell r="C3780" t="str">
            <v>Nan Comm Systems Clearing                                   241686</v>
          </cell>
          <cell r="D3780">
            <v>0</v>
          </cell>
          <cell r="E3780">
            <v>0</v>
          </cell>
          <cell r="F3780">
            <v>0</v>
          </cell>
          <cell r="G3780">
            <v>0</v>
          </cell>
          <cell r="H3780">
            <v>0</v>
          </cell>
          <cell r="I3780">
            <v>0</v>
          </cell>
          <cell r="J3780">
            <v>0</v>
          </cell>
          <cell r="K3780">
            <v>0</v>
          </cell>
        </row>
        <row r="3781">
          <cell r="B3781">
            <v>252070</v>
          </cell>
          <cell r="C3781" t="str">
            <v>Def Sb3 Anniversary Fees                                    252070</v>
          </cell>
          <cell r="D3781">
            <v>879787.38</v>
          </cell>
          <cell r="E3781">
            <v>879787.38</v>
          </cell>
          <cell r="F3781">
            <v>0</v>
          </cell>
          <cell r="G3781">
            <v>0</v>
          </cell>
          <cell r="H3781">
            <v>0</v>
          </cell>
          <cell r="I3781">
            <v>0</v>
          </cell>
          <cell r="J3781">
            <v>0</v>
          </cell>
          <cell r="K3781">
            <v>879787.38</v>
          </cell>
        </row>
        <row r="3782">
          <cell r="B3782">
            <v>258911</v>
          </cell>
          <cell r="C3782" t="str">
            <v>Closed Other Fees Payable                                   258911</v>
          </cell>
          <cell r="D3782">
            <v>0</v>
          </cell>
          <cell r="E3782">
            <v>0</v>
          </cell>
          <cell r="F3782">
            <v>0</v>
          </cell>
          <cell r="G3782">
            <v>0</v>
          </cell>
          <cell r="H3782">
            <v>0</v>
          </cell>
          <cell r="I3782">
            <v>0</v>
          </cell>
          <cell r="J3782">
            <v>0</v>
          </cell>
          <cell r="K3782">
            <v>0</v>
          </cell>
        </row>
        <row r="3783">
          <cell r="B3783">
            <v>261067</v>
          </cell>
          <cell r="C3783" t="str">
            <v>Chrysler Cap Stlmt Disbursement                             261067</v>
          </cell>
          <cell r="D3783">
            <v>3393453.87</v>
          </cell>
          <cell r="E3783">
            <v>3393453.87</v>
          </cell>
          <cell r="F3783">
            <v>0</v>
          </cell>
          <cell r="G3783">
            <v>0</v>
          </cell>
          <cell r="H3783">
            <v>0</v>
          </cell>
          <cell r="I3783">
            <v>0</v>
          </cell>
          <cell r="J3783">
            <v>-3393453.87</v>
          </cell>
          <cell r="K3783">
            <v>0</v>
          </cell>
        </row>
        <row r="3784">
          <cell r="B3784">
            <v>261160</v>
          </cell>
          <cell r="C3784" t="str">
            <v>Comm Loan Pymt Suspense                                     261160</v>
          </cell>
          <cell r="D3784">
            <v>0</v>
          </cell>
          <cell r="E3784">
            <v>0</v>
          </cell>
          <cell r="F3784">
            <v>0</v>
          </cell>
          <cell r="G3784">
            <v>0</v>
          </cell>
          <cell r="H3784">
            <v>0</v>
          </cell>
          <cell r="I3784">
            <v>0</v>
          </cell>
          <cell r="J3784">
            <v>0</v>
          </cell>
          <cell r="K3784">
            <v>0</v>
          </cell>
        </row>
        <row r="3785">
          <cell r="B3785">
            <v>261230</v>
          </cell>
          <cell r="C3785" t="str">
            <v>Comm Loan Fpi Payable                                       261230</v>
          </cell>
          <cell r="D3785">
            <v>0</v>
          </cell>
          <cell r="E3785">
            <v>0</v>
          </cell>
          <cell r="F3785">
            <v>0</v>
          </cell>
          <cell r="G3785">
            <v>0</v>
          </cell>
          <cell r="H3785">
            <v>0</v>
          </cell>
          <cell r="I3785">
            <v>0</v>
          </cell>
          <cell r="J3785">
            <v>0</v>
          </cell>
          <cell r="K3785">
            <v>0</v>
          </cell>
        </row>
        <row r="3786">
          <cell r="B3786">
            <v>261435</v>
          </cell>
          <cell r="C3786" t="str">
            <v>Afs Computer Clearing Acc                                   261435</v>
          </cell>
          <cell r="D3786">
            <v>0</v>
          </cell>
          <cell r="E3786">
            <v>0</v>
          </cell>
          <cell r="F3786">
            <v>0</v>
          </cell>
          <cell r="G3786">
            <v>0</v>
          </cell>
          <cell r="H3786">
            <v>0</v>
          </cell>
          <cell r="I3786">
            <v>0</v>
          </cell>
          <cell r="J3786">
            <v>0</v>
          </cell>
          <cell r="K3786">
            <v>0</v>
          </cell>
        </row>
        <row r="3787">
          <cell r="B3787">
            <v>261452</v>
          </cell>
          <cell r="C3787" t="str">
            <v>Unapplied Pymt Clearing                                     261452</v>
          </cell>
          <cell r="D3787">
            <v>338809.87</v>
          </cell>
          <cell r="E3787">
            <v>338809.87</v>
          </cell>
          <cell r="F3787">
            <v>0</v>
          </cell>
          <cell r="G3787">
            <v>0</v>
          </cell>
          <cell r="H3787">
            <v>0</v>
          </cell>
          <cell r="I3787">
            <v>0</v>
          </cell>
          <cell r="J3787">
            <v>0</v>
          </cell>
          <cell r="K3787">
            <v>338809.87</v>
          </cell>
        </row>
        <row r="3788">
          <cell r="B3788">
            <v>261460</v>
          </cell>
          <cell r="C3788" t="str">
            <v>Datascan Computer Clearin                                   261460</v>
          </cell>
          <cell r="D3788">
            <v>4113627.01</v>
          </cell>
          <cell r="E3788">
            <v>4113627.01</v>
          </cell>
          <cell r="F3788">
            <v>0</v>
          </cell>
          <cell r="G3788">
            <v>0</v>
          </cell>
          <cell r="H3788">
            <v>0</v>
          </cell>
          <cell r="I3788">
            <v>0</v>
          </cell>
          <cell r="J3788">
            <v>292876.78000000003</v>
          </cell>
          <cell r="K3788">
            <v>4406503.79</v>
          </cell>
        </row>
        <row r="3789">
          <cell r="B3789">
            <v>261490</v>
          </cell>
          <cell r="C3789" t="str">
            <v>Warehouse Pmts In Process                                   261490</v>
          </cell>
          <cell r="D3789">
            <v>0</v>
          </cell>
          <cell r="E3789">
            <v>0</v>
          </cell>
          <cell r="F3789">
            <v>0</v>
          </cell>
          <cell r="G3789">
            <v>0</v>
          </cell>
          <cell r="H3789">
            <v>0</v>
          </cell>
          <cell r="I3789">
            <v>0</v>
          </cell>
          <cell r="J3789">
            <v>0</v>
          </cell>
          <cell r="K3789">
            <v>0</v>
          </cell>
        </row>
        <row r="3790">
          <cell r="B3790" t="str">
            <v>R_CG4e_OL_1</v>
          </cell>
          <cell r="C3790" t="str">
            <v>Commercial Loan Pay                                         R_CG4e_OL_1</v>
          </cell>
          <cell r="D3790">
            <v>10120102.9</v>
          </cell>
          <cell r="E3790">
            <v>10120102.9</v>
          </cell>
          <cell r="F3790">
            <v>0</v>
          </cell>
          <cell r="G3790">
            <v>0</v>
          </cell>
          <cell r="H3790">
            <v>0</v>
          </cell>
          <cell r="I3790">
            <v>0</v>
          </cell>
          <cell r="J3790">
            <v>-3100577.09</v>
          </cell>
          <cell r="K3790">
            <v>7019525.8100000005</v>
          </cell>
        </row>
        <row r="3791">
          <cell r="B3791">
            <v>234012</v>
          </cell>
          <cell r="C3791" t="str">
            <v>Closed Il Ins Premiums &amp;                                    234012</v>
          </cell>
          <cell r="D3791">
            <v>0</v>
          </cell>
          <cell r="E3791">
            <v>0</v>
          </cell>
          <cell r="F3791">
            <v>0</v>
          </cell>
          <cell r="G3791">
            <v>0</v>
          </cell>
          <cell r="H3791">
            <v>0</v>
          </cell>
          <cell r="I3791">
            <v>0</v>
          </cell>
          <cell r="J3791">
            <v>0</v>
          </cell>
          <cell r="K3791">
            <v>0</v>
          </cell>
        </row>
        <row r="3792">
          <cell r="B3792">
            <v>234015</v>
          </cell>
          <cell r="C3792" t="str">
            <v>Student Loan Fees Pay                                       234015</v>
          </cell>
          <cell r="D3792">
            <v>245544.34</v>
          </cell>
          <cell r="E3792">
            <v>245544.34</v>
          </cell>
          <cell r="F3792">
            <v>0</v>
          </cell>
          <cell r="G3792">
            <v>0</v>
          </cell>
          <cell r="H3792">
            <v>0</v>
          </cell>
          <cell r="I3792">
            <v>0</v>
          </cell>
          <cell r="J3792">
            <v>0</v>
          </cell>
          <cell r="K3792">
            <v>245544.34</v>
          </cell>
        </row>
        <row r="3793">
          <cell r="B3793">
            <v>234016</v>
          </cell>
          <cell r="C3793" t="str">
            <v>Closed Il Insurance Pay -                                   234016</v>
          </cell>
          <cell r="D3793">
            <v>0</v>
          </cell>
          <cell r="E3793">
            <v>0</v>
          </cell>
          <cell r="F3793">
            <v>0</v>
          </cell>
          <cell r="G3793">
            <v>0</v>
          </cell>
          <cell r="H3793">
            <v>0</v>
          </cell>
          <cell r="I3793">
            <v>0</v>
          </cell>
          <cell r="J3793">
            <v>0</v>
          </cell>
          <cell r="K3793">
            <v>0</v>
          </cell>
        </row>
        <row r="3794">
          <cell r="B3794">
            <v>234060</v>
          </cell>
          <cell r="C3794" t="str">
            <v>Cr Life Ins Payable Cc                                      234060</v>
          </cell>
          <cell r="D3794">
            <v>-2002.39</v>
          </cell>
          <cell r="E3794">
            <v>-2002.39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-2002.39</v>
          </cell>
        </row>
        <row r="3795">
          <cell r="B3795">
            <v>234062</v>
          </cell>
          <cell r="C3795" t="str">
            <v>Cr Protection Payable Cc                                    234062</v>
          </cell>
          <cell r="D3795">
            <v>898911</v>
          </cell>
          <cell r="E3795">
            <v>898911</v>
          </cell>
          <cell r="F3795">
            <v>0</v>
          </cell>
          <cell r="G3795">
            <v>0</v>
          </cell>
          <cell r="H3795">
            <v>0</v>
          </cell>
          <cell r="I3795">
            <v>0</v>
          </cell>
          <cell r="J3795">
            <v>0</v>
          </cell>
          <cell r="K3795">
            <v>898911</v>
          </cell>
        </row>
        <row r="3796">
          <cell r="B3796">
            <v>234065</v>
          </cell>
          <cell r="C3796" t="str">
            <v>Insurance Fees Pending Sett Cc                              234065</v>
          </cell>
          <cell r="D3796">
            <v>0</v>
          </cell>
          <cell r="E3796">
            <v>0</v>
          </cell>
          <cell r="F3796">
            <v>0</v>
          </cell>
          <cell r="G3796">
            <v>0</v>
          </cell>
          <cell r="H3796">
            <v>0</v>
          </cell>
          <cell r="I3796">
            <v>0</v>
          </cell>
          <cell r="J3796">
            <v>0</v>
          </cell>
          <cell r="K3796">
            <v>0</v>
          </cell>
        </row>
        <row r="3797">
          <cell r="B3797">
            <v>234067</v>
          </cell>
          <cell r="C3797" t="str">
            <v>Insurance Company Chg Credit Cards                          234067</v>
          </cell>
          <cell r="D3797">
            <v>-8.5299999999999994</v>
          </cell>
          <cell r="E3797">
            <v>-8.5299999999999994</v>
          </cell>
          <cell r="F3797">
            <v>0</v>
          </cell>
          <cell r="G3797">
            <v>0</v>
          </cell>
          <cell r="H3797">
            <v>0</v>
          </cell>
          <cell r="I3797">
            <v>0</v>
          </cell>
          <cell r="J3797">
            <v>0</v>
          </cell>
          <cell r="K3797">
            <v>-8.5299999999999994</v>
          </cell>
        </row>
        <row r="3798">
          <cell r="B3798">
            <v>234123</v>
          </cell>
          <cell r="C3798" t="str">
            <v>Closed Insur Pay Cc - In Pr                                 234123</v>
          </cell>
          <cell r="D3798">
            <v>0</v>
          </cell>
          <cell r="E3798">
            <v>0</v>
          </cell>
          <cell r="F3798">
            <v>0</v>
          </cell>
          <cell r="G3798">
            <v>0</v>
          </cell>
          <cell r="H3798">
            <v>0</v>
          </cell>
          <cell r="I3798">
            <v>0</v>
          </cell>
          <cell r="J3798">
            <v>0</v>
          </cell>
          <cell r="K3798">
            <v>0</v>
          </cell>
        </row>
        <row r="3799">
          <cell r="B3799">
            <v>234124</v>
          </cell>
          <cell r="C3799" t="str">
            <v>Securian Payable-Debt Prot.Ins.Fee                          234124</v>
          </cell>
          <cell r="D3799">
            <v>0</v>
          </cell>
          <cell r="E3799">
            <v>0</v>
          </cell>
          <cell r="F3799">
            <v>0</v>
          </cell>
          <cell r="G3799">
            <v>0</v>
          </cell>
          <cell r="H3799">
            <v>0</v>
          </cell>
          <cell r="I3799">
            <v>0</v>
          </cell>
          <cell r="J3799">
            <v>0</v>
          </cell>
          <cell r="K3799">
            <v>0</v>
          </cell>
        </row>
        <row r="3800">
          <cell r="B3800">
            <v>234133</v>
          </cell>
          <cell r="C3800" t="str">
            <v>Closed Loc Insurance Paya                                   234133</v>
          </cell>
          <cell r="D3800">
            <v>0</v>
          </cell>
          <cell r="E3800">
            <v>0</v>
          </cell>
          <cell r="F3800">
            <v>0</v>
          </cell>
          <cell r="G3800">
            <v>0</v>
          </cell>
          <cell r="H3800">
            <v>0</v>
          </cell>
          <cell r="I3800">
            <v>0</v>
          </cell>
          <cell r="J3800">
            <v>0</v>
          </cell>
          <cell r="K3800">
            <v>0</v>
          </cell>
        </row>
        <row r="3801">
          <cell r="B3801">
            <v>234134</v>
          </cell>
          <cell r="C3801" t="str">
            <v>Closed Insurance Pay - Loc - Ne                             234134</v>
          </cell>
          <cell r="D3801">
            <v>0</v>
          </cell>
          <cell r="E3801">
            <v>0</v>
          </cell>
          <cell r="F3801">
            <v>0</v>
          </cell>
          <cell r="G3801">
            <v>0</v>
          </cell>
          <cell r="H3801">
            <v>0</v>
          </cell>
          <cell r="I3801">
            <v>0</v>
          </cell>
          <cell r="J3801">
            <v>0</v>
          </cell>
          <cell r="K3801">
            <v>0</v>
          </cell>
        </row>
        <row r="3802">
          <cell r="B3802">
            <v>234135</v>
          </cell>
          <cell r="C3802" t="str">
            <v>Insurance Payable Loc                                       234135</v>
          </cell>
          <cell r="D3802">
            <v>0</v>
          </cell>
          <cell r="E3802">
            <v>0</v>
          </cell>
          <cell r="F3802">
            <v>0</v>
          </cell>
          <cell r="G3802">
            <v>0</v>
          </cell>
          <cell r="H3802">
            <v>0</v>
          </cell>
          <cell r="I3802">
            <v>0</v>
          </cell>
          <cell r="J3802">
            <v>0</v>
          </cell>
          <cell r="K3802">
            <v>0</v>
          </cell>
        </row>
        <row r="3803">
          <cell r="B3803">
            <v>234137</v>
          </cell>
          <cell r="C3803" t="str">
            <v>Ins Prem Pending Pmt Ot2                                    234137</v>
          </cell>
          <cell r="D3803">
            <v>-1135709.1499999999</v>
          </cell>
          <cell r="E3803">
            <v>-1135709.1499999999</v>
          </cell>
          <cell r="F3803">
            <v>0</v>
          </cell>
          <cell r="G3803">
            <v>0</v>
          </cell>
          <cell r="H3803">
            <v>0</v>
          </cell>
          <cell r="I3803">
            <v>0</v>
          </cell>
          <cell r="J3803">
            <v>0</v>
          </cell>
          <cell r="K3803">
            <v>-1135709.1499999999</v>
          </cell>
        </row>
        <row r="3804">
          <cell r="B3804" t="str">
            <v>R_CG4e_OL_2</v>
          </cell>
          <cell r="C3804" t="str">
            <v>Consumer Insurance Pay                                      R_CG4e_OL_2</v>
          </cell>
          <cell r="D3804">
            <v>6735.2700000000186</v>
          </cell>
          <cell r="E3804">
            <v>6735.2700000000186</v>
          </cell>
          <cell r="F3804">
            <v>0</v>
          </cell>
          <cell r="G3804">
            <v>0</v>
          </cell>
          <cell r="H3804">
            <v>0</v>
          </cell>
          <cell r="I3804">
            <v>0</v>
          </cell>
          <cell r="J3804">
            <v>0</v>
          </cell>
          <cell r="K3804">
            <v>6735.2700000000186</v>
          </cell>
        </row>
        <row r="3805">
          <cell r="B3805">
            <v>208620</v>
          </cell>
          <cell r="C3805" t="str">
            <v>Iinterplatform - Loans                                      208620</v>
          </cell>
          <cell r="D3805">
            <v>-2706.77</v>
          </cell>
          <cell r="E3805">
            <v>-2706.77</v>
          </cell>
          <cell r="F3805">
            <v>0</v>
          </cell>
          <cell r="G3805">
            <v>0</v>
          </cell>
          <cell r="H3805">
            <v>0</v>
          </cell>
          <cell r="I3805">
            <v>0</v>
          </cell>
          <cell r="J3805">
            <v>0</v>
          </cell>
          <cell r="K3805">
            <v>-2706.77</v>
          </cell>
        </row>
        <row r="3806">
          <cell r="B3806">
            <v>209534</v>
          </cell>
          <cell r="C3806" t="str">
            <v>Cons Loan Ach In Process                                    209534</v>
          </cell>
          <cell r="D3806">
            <v>72809.210000000006</v>
          </cell>
          <cell r="E3806">
            <v>72809.210000000006</v>
          </cell>
          <cell r="F3806">
            <v>0</v>
          </cell>
          <cell r="G3806">
            <v>0</v>
          </cell>
          <cell r="H3806">
            <v>0</v>
          </cell>
          <cell r="I3806">
            <v>0</v>
          </cell>
          <cell r="J3806">
            <v>0</v>
          </cell>
          <cell r="K3806">
            <v>72809.210000000006</v>
          </cell>
        </row>
        <row r="3807">
          <cell r="B3807">
            <v>231823</v>
          </cell>
          <cell r="C3807" t="str">
            <v>Unapplied Funds                                             231823</v>
          </cell>
          <cell r="D3807">
            <v>0</v>
          </cell>
          <cell r="E3807">
            <v>0</v>
          </cell>
          <cell r="F3807">
            <v>0</v>
          </cell>
          <cell r="G3807">
            <v>0</v>
          </cell>
          <cell r="H3807">
            <v>0</v>
          </cell>
          <cell r="I3807">
            <v>0</v>
          </cell>
          <cell r="J3807">
            <v>0</v>
          </cell>
          <cell r="K3807">
            <v>0</v>
          </cell>
        </row>
        <row r="3808">
          <cell r="B3808">
            <v>231824</v>
          </cell>
          <cell r="C3808" t="str">
            <v>Cons Loan Ach In Process                                    231824</v>
          </cell>
          <cell r="D3808">
            <v>0</v>
          </cell>
          <cell r="E3808">
            <v>0</v>
          </cell>
          <cell r="F3808">
            <v>0</v>
          </cell>
          <cell r="G3808">
            <v>0</v>
          </cell>
          <cell r="H3808">
            <v>0</v>
          </cell>
          <cell r="I3808">
            <v>0</v>
          </cell>
          <cell r="J3808">
            <v>0</v>
          </cell>
          <cell r="K3808">
            <v>0</v>
          </cell>
        </row>
        <row r="3809">
          <cell r="B3809">
            <v>241430</v>
          </cell>
          <cell r="C3809" t="str">
            <v>Adjustment Suspense                                         241430</v>
          </cell>
          <cell r="D3809">
            <v>-728.91</v>
          </cell>
          <cell r="E3809">
            <v>-728.91</v>
          </cell>
          <cell r="F3809">
            <v>0</v>
          </cell>
          <cell r="G3809">
            <v>0</v>
          </cell>
          <cell r="H3809">
            <v>0</v>
          </cell>
          <cell r="I3809">
            <v>0</v>
          </cell>
          <cell r="J3809">
            <v>0</v>
          </cell>
          <cell r="K3809">
            <v>-728.91</v>
          </cell>
        </row>
        <row r="3810">
          <cell r="B3810">
            <v>241681</v>
          </cell>
          <cell r="C3810" t="str">
            <v>Temporary Credit Research                                   241681</v>
          </cell>
          <cell r="D3810">
            <v>0</v>
          </cell>
          <cell r="E3810">
            <v>0</v>
          </cell>
          <cell r="F3810">
            <v>0</v>
          </cell>
          <cell r="G3810">
            <v>0</v>
          </cell>
          <cell r="H3810">
            <v>0</v>
          </cell>
          <cell r="I3810">
            <v>0</v>
          </cell>
          <cell r="J3810">
            <v>0</v>
          </cell>
          <cell r="K3810">
            <v>0</v>
          </cell>
        </row>
        <row r="3811">
          <cell r="B3811">
            <v>261038</v>
          </cell>
          <cell r="C3811" t="str">
            <v>Other Reserve Payable                                       261038</v>
          </cell>
          <cell r="D3811">
            <v>4637.92</v>
          </cell>
          <cell r="E3811">
            <v>4637.92</v>
          </cell>
          <cell r="F3811">
            <v>0</v>
          </cell>
          <cell r="G3811">
            <v>0</v>
          </cell>
          <cell r="H3811">
            <v>0</v>
          </cell>
          <cell r="I3811">
            <v>0</v>
          </cell>
          <cell r="J3811">
            <v>0</v>
          </cell>
          <cell r="K3811">
            <v>4637.92</v>
          </cell>
        </row>
        <row r="3812">
          <cell r="B3812">
            <v>261044</v>
          </cell>
          <cell r="C3812" t="str">
            <v>Closed Bancsource Unposted Il                               261044</v>
          </cell>
          <cell r="D3812">
            <v>0</v>
          </cell>
          <cell r="E3812">
            <v>0</v>
          </cell>
          <cell r="F3812">
            <v>0</v>
          </cell>
          <cell r="G3812">
            <v>0</v>
          </cell>
          <cell r="H3812">
            <v>0</v>
          </cell>
          <cell r="I3812">
            <v>0</v>
          </cell>
          <cell r="J3812">
            <v>0</v>
          </cell>
          <cell r="K3812">
            <v>0</v>
          </cell>
        </row>
        <row r="3813">
          <cell r="B3813">
            <v>261045</v>
          </cell>
          <cell r="C3813" t="str">
            <v>Closed Bansource Unposted Loc                               261045</v>
          </cell>
          <cell r="D3813">
            <v>0</v>
          </cell>
          <cell r="E3813">
            <v>0</v>
          </cell>
          <cell r="F3813">
            <v>0</v>
          </cell>
          <cell r="G3813">
            <v>0</v>
          </cell>
          <cell r="H3813">
            <v>0</v>
          </cell>
          <cell r="I3813">
            <v>0</v>
          </cell>
          <cell r="J3813">
            <v>0</v>
          </cell>
          <cell r="K3813">
            <v>0</v>
          </cell>
        </row>
        <row r="3814">
          <cell r="B3814">
            <v>261046</v>
          </cell>
          <cell r="C3814" t="str">
            <v>Closed Bancsource Unappli                                   261046</v>
          </cell>
          <cell r="D3814">
            <v>0</v>
          </cell>
          <cell r="E3814">
            <v>0</v>
          </cell>
          <cell r="F3814">
            <v>0</v>
          </cell>
          <cell r="G3814">
            <v>0</v>
          </cell>
          <cell r="H3814">
            <v>0</v>
          </cell>
          <cell r="I3814">
            <v>0</v>
          </cell>
          <cell r="J3814">
            <v>0</v>
          </cell>
          <cell r="K3814">
            <v>0</v>
          </cell>
        </row>
        <row r="3815">
          <cell r="B3815">
            <v>261052</v>
          </cell>
          <cell r="C3815" t="str">
            <v>Closed Unappl Founds Insta                                  261052</v>
          </cell>
          <cell r="D3815">
            <v>0</v>
          </cell>
          <cell r="E3815">
            <v>0</v>
          </cell>
          <cell r="F3815">
            <v>0</v>
          </cell>
          <cell r="G3815">
            <v>0</v>
          </cell>
          <cell r="H3815">
            <v>0</v>
          </cell>
          <cell r="I3815">
            <v>0</v>
          </cell>
          <cell r="J3815">
            <v>0</v>
          </cell>
          <cell r="K3815">
            <v>0</v>
          </cell>
        </row>
        <row r="3816">
          <cell r="B3816">
            <v>261056</v>
          </cell>
          <cell r="C3816" t="str">
            <v>Fpi Escrow Payable                                          261056</v>
          </cell>
          <cell r="D3816">
            <v>0</v>
          </cell>
          <cell r="E3816">
            <v>0</v>
          </cell>
          <cell r="F3816">
            <v>0</v>
          </cell>
          <cell r="G3816">
            <v>0</v>
          </cell>
          <cell r="H3816">
            <v>0</v>
          </cell>
          <cell r="I3816">
            <v>0</v>
          </cell>
          <cell r="J3816">
            <v>0</v>
          </cell>
          <cell r="K3816">
            <v>0</v>
          </cell>
        </row>
        <row r="3817">
          <cell r="B3817">
            <v>261130</v>
          </cell>
          <cell r="C3817" t="str">
            <v>Il Insurance Pay                                            261130</v>
          </cell>
          <cell r="D3817">
            <v>0</v>
          </cell>
          <cell r="E3817">
            <v>0</v>
          </cell>
          <cell r="F3817">
            <v>0</v>
          </cell>
          <cell r="G3817">
            <v>0</v>
          </cell>
          <cell r="H3817">
            <v>0</v>
          </cell>
          <cell r="I3817">
            <v>0</v>
          </cell>
          <cell r="J3817">
            <v>0</v>
          </cell>
          <cell r="K3817">
            <v>0</v>
          </cell>
        </row>
        <row r="3818">
          <cell r="B3818">
            <v>261147</v>
          </cell>
          <cell r="C3818" t="str">
            <v>Charge Off-In Process                                       261147</v>
          </cell>
          <cell r="D3818">
            <v>0</v>
          </cell>
          <cell r="E3818">
            <v>0</v>
          </cell>
          <cell r="F3818">
            <v>0</v>
          </cell>
          <cell r="G3818">
            <v>0</v>
          </cell>
          <cell r="H3818">
            <v>0</v>
          </cell>
          <cell r="I3818">
            <v>0</v>
          </cell>
          <cell r="J3818">
            <v>0</v>
          </cell>
          <cell r="K3818">
            <v>0</v>
          </cell>
        </row>
        <row r="3819">
          <cell r="B3819">
            <v>261247</v>
          </cell>
          <cell r="C3819" t="str">
            <v>Charge-Offs In Process R                                    261247</v>
          </cell>
          <cell r="D3819">
            <v>0</v>
          </cell>
          <cell r="E3819">
            <v>0</v>
          </cell>
          <cell r="F3819">
            <v>0</v>
          </cell>
          <cell r="G3819">
            <v>0</v>
          </cell>
          <cell r="H3819">
            <v>0</v>
          </cell>
          <cell r="I3819">
            <v>0</v>
          </cell>
          <cell r="J3819">
            <v>0</v>
          </cell>
          <cell r="K3819">
            <v>0</v>
          </cell>
        </row>
        <row r="3820">
          <cell r="B3820">
            <v>261401</v>
          </cell>
          <cell r="C3820" t="str">
            <v>Other Reserve Payable                                       261401</v>
          </cell>
          <cell r="D3820">
            <v>-203940.18</v>
          </cell>
          <cell r="E3820">
            <v>-203940.18</v>
          </cell>
          <cell r="F3820">
            <v>0</v>
          </cell>
          <cell r="G3820">
            <v>0</v>
          </cell>
          <cell r="H3820">
            <v>0</v>
          </cell>
          <cell r="I3820">
            <v>0</v>
          </cell>
          <cell r="J3820">
            <v>0</v>
          </cell>
          <cell r="K3820">
            <v>-203940.18</v>
          </cell>
        </row>
        <row r="3821">
          <cell r="B3821">
            <v>261415</v>
          </cell>
          <cell r="C3821" t="str">
            <v>Ipa Loan Credit Suspense                                    261415</v>
          </cell>
          <cell r="D3821">
            <v>40860.699999999997</v>
          </cell>
          <cell r="E3821">
            <v>40860.699999999997</v>
          </cell>
          <cell r="F3821">
            <v>0</v>
          </cell>
          <cell r="G3821">
            <v>0</v>
          </cell>
          <cell r="H3821">
            <v>0</v>
          </cell>
          <cell r="I3821">
            <v>0</v>
          </cell>
          <cell r="J3821">
            <v>0</v>
          </cell>
          <cell r="K3821">
            <v>40860.699999999997</v>
          </cell>
        </row>
        <row r="3822">
          <cell r="B3822">
            <v>261416</v>
          </cell>
          <cell r="C3822" t="str">
            <v>Cons Loan Pmt In Process                                    261416</v>
          </cell>
          <cell r="D3822">
            <v>559122.51</v>
          </cell>
          <cell r="E3822">
            <v>559122.51</v>
          </cell>
          <cell r="F3822">
            <v>0</v>
          </cell>
          <cell r="G3822">
            <v>0</v>
          </cell>
          <cell r="H3822">
            <v>0</v>
          </cell>
          <cell r="I3822">
            <v>0</v>
          </cell>
          <cell r="J3822">
            <v>0</v>
          </cell>
          <cell r="K3822">
            <v>559122.51</v>
          </cell>
        </row>
        <row r="3823">
          <cell r="B3823">
            <v>261417</v>
          </cell>
          <cell r="C3823" t="str">
            <v>Closed Bancsource Atm In                                    261417</v>
          </cell>
          <cell r="D3823">
            <v>0</v>
          </cell>
          <cell r="E3823">
            <v>0</v>
          </cell>
          <cell r="F3823">
            <v>0</v>
          </cell>
          <cell r="G3823">
            <v>0</v>
          </cell>
          <cell r="H3823">
            <v>0</v>
          </cell>
          <cell r="I3823">
            <v>0</v>
          </cell>
          <cell r="J3823">
            <v>0</v>
          </cell>
          <cell r="K3823">
            <v>0</v>
          </cell>
        </row>
        <row r="3824">
          <cell r="B3824">
            <v>261418</v>
          </cell>
          <cell r="C3824" t="str">
            <v>Closed Bancsource Online                                    261418</v>
          </cell>
          <cell r="D3824">
            <v>0</v>
          </cell>
          <cell r="E3824">
            <v>0</v>
          </cell>
          <cell r="F3824">
            <v>0</v>
          </cell>
          <cell r="G3824">
            <v>0</v>
          </cell>
          <cell r="H3824">
            <v>0</v>
          </cell>
          <cell r="I3824">
            <v>0</v>
          </cell>
          <cell r="J3824">
            <v>0</v>
          </cell>
          <cell r="K3824">
            <v>0</v>
          </cell>
        </row>
        <row r="3825">
          <cell r="B3825">
            <v>261419</v>
          </cell>
          <cell r="C3825" t="str">
            <v>Bancsource Micr In Proces                                   261419</v>
          </cell>
          <cell r="D3825">
            <v>-300</v>
          </cell>
          <cell r="E3825">
            <v>-300</v>
          </cell>
          <cell r="F3825">
            <v>0</v>
          </cell>
          <cell r="G3825">
            <v>0</v>
          </cell>
          <cell r="H3825">
            <v>0</v>
          </cell>
          <cell r="I3825">
            <v>0</v>
          </cell>
          <cell r="J3825">
            <v>0</v>
          </cell>
          <cell r="K3825">
            <v>-300</v>
          </cell>
        </row>
        <row r="3826">
          <cell r="B3826">
            <v>261420</v>
          </cell>
          <cell r="C3826" t="str">
            <v>Closed Sub Balance Pmts In Proce                            261420</v>
          </cell>
          <cell r="D3826">
            <v>100</v>
          </cell>
          <cell r="E3826">
            <v>100</v>
          </cell>
          <cell r="F3826">
            <v>0</v>
          </cell>
          <cell r="G3826">
            <v>0</v>
          </cell>
          <cell r="H3826">
            <v>0</v>
          </cell>
          <cell r="I3826">
            <v>0</v>
          </cell>
          <cell r="J3826">
            <v>0</v>
          </cell>
          <cell r="K3826">
            <v>100</v>
          </cell>
        </row>
        <row r="3827">
          <cell r="B3827">
            <v>261421</v>
          </cell>
          <cell r="C3827" t="str">
            <v>Closed Acct Pay Consumer                                    261421</v>
          </cell>
          <cell r="D3827">
            <v>0</v>
          </cell>
          <cell r="E3827">
            <v>0</v>
          </cell>
          <cell r="F3827">
            <v>0</v>
          </cell>
          <cell r="G3827">
            <v>0</v>
          </cell>
          <cell r="H3827">
            <v>0</v>
          </cell>
          <cell r="I3827">
            <v>0</v>
          </cell>
          <cell r="J3827">
            <v>0</v>
          </cell>
          <cell r="K3827">
            <v>0</v>
          </cell>
        </row>
        <row r="3828">
          <cell r="B3828">
            <v>261439</v>
          </cell>
          <cell r="C3828" t="str">
            <v>Pmnts-Suspense Charged Off Cr Crds                          261439</v>
          </cell>
          <cell r="D3828">
            <v>0</v>
          </cell>
          <cell r="E3828">
            <v>0</v>
          </cell>
          <cell r="F3828">
            <v>0</v>
          </cell>
          <cell r="G3828">
            <v>0</v>
          </cell>
          <cell r="H3828">
            <v>0</v>
          </cell>
          <cell r="I3828">
            <v>0</v>
          </cell>
          <cell r="J3828">
            <v>0</v>
          </cell>
          <cell r="K3828">
            <v>0</v>
          </cell>
        </row>
        <row r="3829">
          <cell r="B3829">
            <v>261450</v>
          </cell>
          <cell r="C3829" t="str">
            <v>Payments In Process - Vim                                   261450</v>
          </cell>
          <cell r="D3829">
            <v>296138.25</v>
          </cell>
          <cell r="E3829">
            <v>296138.25</v>
          </cell>
          <cell r="F3829">
            <v>0</v>
          </cell>
          <cell r="G3829">
            <v>0</v>
          </cell>
          <cell r="H3829">
            <v>0</v>
          </cell>
          <cell r="I3829">
            <v>0</v>
          </cell>
          <cell r="J3829">
            <v>0</v>
          </cell>
          <cell r="K3829">
            <v>296138.25</v>
          </cell>
        </row>
        <row r="3830">
          <cell r="B3830">
            <v>261547</v>
          </cell>
          <cell r="C3830" t="str">
            <v>Teller Ip Difference                                        261547</v>
          </cell>
          <cell r="D3830">
            <v>0</v>
          </cell>
          <cell r="E3830">
            <v>0</v>
          </cell>
          <cell r="F3830">
            <v>0</v>
          </cell>
          <cell r="G3830">
            <v>0</v>
          </cell>
          <cell r="H3830">
            <v>0</v>
          </cell>
          <cell r="I3830">
            <v>0</v>
          </cell>
          <cell r="J3830">
            <v>0</v>
          </cell>
          <cell r="K3830">
            <v>0</v>
          </cell>
        </row>
        <row r="3831">
          <cell r="B3831">
            <v>261822</v>
          </cell>
          <cell r="C3831" t="str">
            <v>Unapplied Funds                                             261822</v>
          </cell>
          <cell r="D3831">
            <v>0</v>
          </cell>
          <cell r="E3831">
            <v>0</v>
          </cell>
          <cell r="F3831">
            <v>0</v>
          </cell>
          <cell r="G3831">
            <v>0</v>
          </cell>
          <cell r="H3831">
            <v>0</v>
          </cell>
          <cell r="I3831">
            <v>0</v>
          </cell>
          <cell r="J3831">
            <v>0</v>
          </cell>
          <cell r="K3831">
            <v>0</v>
          </cell>
        </row>
        <row r="3832">
          <cell r="B3832">
            <v>269988</v>
          </cell>
          <cell r="C3832" t="str">
            <v>Closed Loan Migration                                       269988</v>
          </cell>
          <cell r="D3832">
            <v>0</v>
          </cell>
          <cell r="E3832">
            <v>0</v>
          </cell>
          <cell r="F3832">
            <v>0</v>
          </cell>
          <cell r="G3832">
            <v>0</v>
          </cell>
          <cell r="H3832">
            <v>0</v>
          </cell>
          <cell r="I3832">
            <v>0</v>
          </cell>
          <cell r="J3832">
            <v>0</v>
          </cell>
          <cell r="K3832">
            <v>0</v>
          </cell>
        </row>
        <row r="3833">
          <cell r="B3833" t="str">
            <v>R_CG4e_OL_3</v>
          </cell>
          <cell r="C3833" t="str">
            <v>Consumer Loan Pay                                           R_CG4e_OL_3</v>
          </cell>
          <cell r="D3833">
            <v>765992.73</v>
          </cell>
          <cell r="E3833">
            <v>765992.73</v>
          </cell>
          <cell r="F3833">
            <v>0</v>
          </cell>
          <cell r="G3833">
            <v>0</v>
          </cell>
          <cell r="H3833">
            <v>0</v>
          </cell>
          <cell r="I3833">
            <v>0</v>
          </cell>
          <cell r="J3833">
            <v>0</v>
          </cell>
          <cell r="K3833">
            <v>765992.73</v>
          </cell>
        </row>
        <row r="3834">
          <cell r="B3834">
            <v>232013</v>
          </cell>
          <cell r="C3834" t="str">
            <v>Cons Cc Membership Fees                                     232013</v>
          </cell>
          <cell r="D3834">
            <v>-24.61</v>
          </cell>
          <cell r="E3834">
            <v>-24.61</v>
          </cell>
          <cell r="F3834">
            <v>0</v>
          </cell>
          <cell r="G3834">
            <v>0</v>
          </cell>
          <cell r="H3834">
            <v>0</v>
          </cell>
          <cell r="I3834">
            <v>0</v>
          </cell>
          <cell r="J3834">
            <v>0</v>
          </cell>
          <cell r="K3834">
            <v>-24.61</v>
          </cell>
        </row>
        <row r="3835">
          <cell r="B3835" t="str">
            <v>R_CG4e_OL_4</v>
          </cell>
          <cell r="C3835" t="str">
            <v>Deferred Credits                                            R_CG4e_OL_4</v>
          </cell>
          <cell r="D3835">
            <v>-24.61</v>
          </cell>
          <cell r="E3835">
            <v>-24.61</v>
          </cell>
          <cell r="F3835">
            <v>0</v>
          </cell>
          <cell r="G3835">
            <v>0</v>
          </cell>
          <cell r="H3835">
            <v>0</v>
          </cell>
          <cell r="I3835">
            <v>0</v>
          </cell>
          <cell r="J3835">
            <v>0</v>
          </cell>
          <cell r="K3835">
            <v>-24.61</v>
          </cell>
        </row>
        <row r="3836">
          <cell r="B3836">
            <v>223051</v>
          </cell>
          <cell r="C3836" t="str">
            <v>Deferred Gain On Sale/Lea                                   223051</v>
          </cell>
          <cell r="D3836">
            <v>7779866.7300000004</v>
          </cell>
          <cell r="E3836">
            <v>7779866.7300000004</v>
          </cell>
          <cell r="F3836">
            <v>0</v>
          </cell>
          <cell r="G3836">
            <v>0</v>
          </cell>
          <cell r="H3836">
            <v>0</v>
          </cell>
          <cell r="I3836">
            <v>0</v>
          </cell>
          <cell r="J3836">
            <v>0</v>
          </cell>
          <cell r="K3836">
            <v>7779866.7300000004</v>
          </cell>
        </row>
        <row r="3837">
          <cell r="B3837" t="str">
            <v>R_CG4e_OL_5</v>
          </cell>
          <cell r="C3837" t="str">
            <v>Deferred Gains                                              R_CG4e_OL_5</v>
          </cell>
          <cell r="D3837">
            <v>7779866.7300000004</v>
          </cell>
          <cell r="E3837">
            <v>7779866.7300000004</v>
          </cell>
          <cell r="F3837">
            <v>0</v>
          </cell>
          <cell r="G3837">
            <v>0</v>
          </cell>
          <cell r="H3837">
            <v>0</v>
          </cell>
          <cell r="I3837">
            <v>0</v>
          </cell>
          <cell r="J3837">
            <v>0</v>
          </cell>
          <cell r="K3837">
            <v>7779866.7300000004</v>
          </cell>
        </row>
        <row r="3838">
          <cell r="B3838">
            <v>208303</v>
          </cell>
          <cell r="C3838" t="str">
            <v>Closed Def Safe Deposit Fees                                208303</v>
          </cell>
          <cell r="D3838">
            <v>0</v>
          </cell>
          <cell r="E3838">
            <v>0</v>
          </cell>
          <cell r="F3838">
            <v>0</v>
          </cell>
          <cell r="G3838">
            <v>0</v>
          </cell>
          <cell r="H3838">
            <v>0</v>
          </cell>
          <cell r="I3838">
            <v>0</v>
          </cell>
          <cell r="J3838">
            <v>0</v>
          </cell>
          <cell r="K3838">
            <v>0</v>
          </cell>
        </row>
        <row r="3839">
          <cell r="B3839">
            <v>208480</v>
          </cell>
          <cell r="C3839" t="str">
            <v>Closed Telephone Banking In Proc                            208480</v>
          </cell>
          <cell r="D3839">
            <v>0</v>
          </cell>
          <cell r="E3839">
            <v>0</v>
          </cell>
          <cell r="F3839">
            <v>0</v>
          </cell>
          <cell r="G3839">
            <v>0</v>
          </cell>
          <cell r="H3839">
            <v>0</v>
          </cell>
          <cell r="I3839">
            <v>0</v>
          </cell>
          <cell r="J3839">
            <v>0</v>
          </cell>
          <cell r="K3839">
            <v>0</v>
          </cell>
        </row>
        <row r="3840">
          <cell r="B3840">
            <v>208481</v>
          </cell>
          <cell r="C3840" t="str">
            <v>Closed Telephone Banking In Proc                            208481</v>
          </cell>
          <cell r="D3840">
            <v>0</v>
          </cell>
          <cell r="E3840">
            <v>0</v>
          </cell>
          <cell r="F3840">
            <v>0</v>
          </cell>
          <cell r="G3840">
            <v>0</v>
          </cell>
          <cell r="H3840">
            <v>0</v>
          </cell>
          <cell r="I3840">
            <v>0</v>
          </cell>
          <cell r="J3840">
            <v>0</v>
          </cell>
          <cell r="K3840">
            <v>0</v>
          </cell>
        </row>
        <row r="3841">
          <cell r="B3841">
            <v>208510</v>
          </cell>
          <cell r="C3841" t="str">
            <v>Ptn Accum Incidents Cr                                      208510</v>
          </cell>
          <cell r="D3841">
            <v>52863.4</v>
          </cell>
          <cell r="E3841">
            <v>52863.4</v>
          </cell>
          <cell r="F3841">
            <v>0</v>
          </cell>
          <cell r="G3841">
            <v>0</v>
          </cell>
          <cell r="H3841">
            <v>0</v>
          </cell>
          <cell r="I3841">
            <v>0</v>
          </cell>
          <cell r="J3841">
            <v>0</v>
          </cell>
          <cell r="K3841">
            <v>52863.4</v>
          </cell>
        </row>
        <row r="3842">
          <cell r="B3842">
            <v>208603</v>
          </cell>
          <cell r="C3842" t="str">
            <v>Authorize Pend Match -Kpl                                   208603</v>
          </cell>
          <cell r="D3842">
            <v>0</v>
          </cell>
          <cell r="E3842">
            <v>0</v>
          </cell>
          <cell r="F3842">
            <v>0</v>
          </cell>
          <cell r="G3842">
            <v>0</v>
          </cell>
          <cell r="H3842">
            <v>0</v>
          </cell>
          <cell r="I3842">
            <v>0</v>
          </cell>
          <cell r="J3842">
            <v>0</v>
          </cell>
          <cell r="K3842">
            <v>0</v>
          </cell>
        </row>
        <row r="3843">
          <cell r="B3843">
            <v>208609</v>
          </cell>
          <cell r="C3843" t="str">
            <v>Ptn Interapplication Dr                                     208609</v>
          </cell>
          <cell r="D3843">
            <v>-12798.59</v>
          </cell>
          <cell r="E3843">
            <v>-12798.59</v>
          </cell>
          <cell r="F3843">
            <v>0</v>
          </cell>
          <cell r="G3843">
            <v>0</v>
          </cell>
          <cell r="H3843">
            <v>0</v>
          </cell>
          <cell r="I3843">
            <v>0</v>
          </cell>
          <cell r="J3843">
            <v>0</v>
          </cell>
          <cell r="K3843">
            <v>-12798.59</v>
          </cell>
        </row>
        <row r="3844">
          <cell r="B3844">
            <v>208611</v>
          </cell>
          <cell r="C3844" t="str">
            <v>Cc Payments 002 Pcas-Pl                                     208611</v>
          </cell>
          <cell r="D3844">
            <v>0</v>
          </cell>
          <cell r="E3844">
            <v>0</v>
          </cell>
          <cell r="F3844">
            <v>0</v>
          </cell>
          <cell r="G3844">
            <v>0</v>
          </cell>
          <cell r="H3844">
            <v>0</v>
          </cell>
          <cell r="I3844">
            <v>0</v>
          </cell>
          <cell r="J3844">
            <v>0</v>
          </cell>
          <cell r="K3844">
            <v>0</v>
          </cell>
        </row>
        <row r="3845">
          <cell r="B3845">
            <v>208614</v>
          </cell>
          <cell r="C3845" t="str">
            <v>Chargebacks To Mastercard                                   208614</v>
          </cell>
          <cell r="D3845">
            <v>0</v>
          </cell>
          <cell r="E3845">
            <v>0</v>
          </cell>
          <cell r="F3845">
            <v>0</v>
          </cell>
          <cell r="G3845">
            <v>0</v>
          </cell>
          <cell r="H3845">
            <v>0</v>
          </cell>
          <cell r="I3845">
            <v>0</v>
          </cell>
          <cell r="J3845">
            <v>0</v>
          </cell>
          <cell r="K3845">
            <v>0</v>
          </cell>
        </row>
        <row r="3846">
          <cell r="B3846">
            <v>208615</v>
          </cell>
          <cell r="C3846" t="str">
            <v>Cc Pcas Payment Rejects                                     208615</v>
          </cell>
          <cell r="D3846">
            <v>8456.7099999999991</v>
          </cell>
          <cell r="E3846">
            <v>8456.7099999999991</v>
          </cell>
          <cell r="F3846">
            <v>0</v>
          </cell>
          <cell r="G3846">
            <v>0</v>
          </cell>
          <cell r="H3846">
            <v>0</v>
          </cell>
          <cell r="I3846">
            <v>0</v>
          </cell>
          <cell r="J3846">
            <v>0</v>
          </cell>
          <cell r="K3846">
            <v>8456.7099999999991</v>
          </cell>
        </row>
        <row r="3847">
          <cell r="B3847">
            <v>208616</v>
          </cell>
          <cell r="C3847" t="str">
            <v>Cc Lockbox Payments                                         208616</v>
          </cell>
          <cell r="D3847">
            <v>0</v>
          </cell>
          <cell r="E3847">
            <v>0</v>
          </cell>
          <cell r="F3847">
            <v>0</v>
          </cell>
          <cell r="G3847">
            <v>0</v>
          </cell>
          <cell r="H3847">
            <v>0</v>
          </cell>
          <cell r="I3847">
            <v>0</v>
          </cell>
          <cell r="J3847">
            <v>0</v>
          </cell>
          <cell r="K3847">
            <v>0</v>
          </cell>
        </row>
        <row r="3848">
          <cell r="B3848">
            <v>208617</v>
          </cell>
          <cell r="C3848" t="str">
            <v>Cc Returned Check Paymnts                                   208617</v>
          </cell>
          <cell r="D3848">
            <v>-525</v>
          </cell>
          <cell r="E3848">
            <v>-525</v>
          </cell>
          <cell r="F3848">
            <v>0</v>
          </cell>
          <cell r="G3848">
            <v>0</v>
          </cell>
          <cell r="H3848">
            <v>0</v>
          </cell>
          <cell r="I3848">
            <v>0</v>
          </cell>
          <cell r="J3848">
            <v>0</v>
          </cell>
          <cell r="K3848">
            <v>-525</v>
          </cell>
        </row>
        <row r="3849">
          <cell r="B3849">
            <v>208618</v>
          </cell>
          <cell r="C3849" t="str">
            <v>Cc Payment Adjustments                                      208618</v>
          </cell>
          <cell r="D3849">
            <v>325</v>
          </cell>
          <cell r="E3849">
            <v>325</v>
          </cell>
          <cell r="F3849">
            <v>0</v>
          </cell>
          <cell r="G3849">
            <v>0</v>
          </cell>
          <cell r="H3849">
            <v>0</v>
          </cell>
          <cell r="I3849">
            <v>0</v>
          </cell>
          <cell r="J3849">
            <v>0</v>
          </cell>
          <cell r="K3849">
            <v>325</v>
          </cell>
        </row>
        <row r="3850">
          <cell r="B3850">
            <v>208621</v>
          </cell>
          <cell r="C3850" t="str">
            <v>Interplatform - Pers Acct                                   208621</v>
          </cell>
          <cell r="D3850">
            <v>-943659.61</v>
          </cell>
          <cell r="E3850">
            <v>-943659.61</v>
          </cell>
          <cell r="F3850">
            <v>0</v>
          </cell>
          <cell r="G3850">
            <v>0</v>
          </cell>
          <cell r="H3850">
            <v>0</v>
          </cell>
          <cell r="I3850">
            <v>0</v>
          </cell>
          <cell r="J3850">
            <v>0</v>
          </cell>
          <cell r="K3850">
            <v>-943659.61</v>
          </cell>
        </row>
        <row r="3851">
          <cell r="B3851">
            <v>208622</v>
          </cell>
          <cell r="C3851" t="str">
            <v>Interplatform Ott                                           208622</v>
          </cell>
          <cell r="D3851">
            <v>0</v>
          </cell>
          <cell r="E3851">
            <v>0</v>
          </cell>
          <cell r="F3851">
            <v>0</v>
          </cell>
          <cell r="G3851">
            <v>0</v>
          </cell>
          <cell r="H3851">
            <v>0</v>
          </cell>
          <cell r="I3851">
            <v>0</v>
          </cell>
          <cell r="J3851">
            <v>0</v>
          </cell>
          <cell r="K3851">
            <v>0</v>
          </cell>
        </row>
        <row r="3852">
          <cell r="B3852">
            <v>208649</v>
          </cell>
          <cell r="C3852" t="str">
            <v>Ofac Under Investigation                                    208649</v>
          </cell>
          <cell r="D3852">
            <v>0</v>
          </cell>
          <cell r="E3852">
            <v>0</v>
          </cell>
          <cell r="F3852">
            <v>0</v>
          </cell>
          <cell r="G3852">
            <v>0</v>
          </cell>
          <cell r="H3852">
            <v>0</v>
          </cell>
          <cell r="I3852">
            <v>0</v>
          </cell>
          <cell r="J3852">
            <v>0</v>
          </cell>
          <cell r="K3852">
            <v>0</v>
          </cell>
        </row>
        <row r="3853">
          <cell r="B3853">
            <v>208650</v>
          </cell>
          <cell r="C3853" t="str">
            <v>Cr Settlement Pend Ot2                                      208650</v>
          </cell>
          <cell r="D3853">
            <v>666.08</v>
          </cell>
          <cell r="E3853">
            <v>666.08</v>
          </cell>
          <cell r="F3853">
            <v>0</v>
          </cell>
          <cell r="G3853">
            <v>0</v>
          </cell>
          <cell r="H3853">
            <v>0</v>
          </cell>
          <cell r="I3853">
            <v>0</v>
          </cell>
          <cell r="J3853">
            <v>0</v>
          </cell>
          <cell r="K3853">
            <v>666.08</v>
          </cell>
        </row>
        <row r="3854">
          <cell r="B3854">
            <v>208651</v>
          </cell>
          <cell r="C3854" t="str">
            <v>Asi Pend Cr Ap Prod Ot3                                     208651</v>
          </cell>
          <cell r="D3854">
            <v>0</v>
          </cell>
          <cell r="E3854">
            <v>0</v>
          </cell>
          <cell r="F3854">
            <v>0</v>
          </cell>
          <cell r="G3854">
            <v>0</v>
          </cell>
          <cell r="H3854">
            <v>0</v>
          </cell>
          <cell r="I3854">
            <v>0</v>
          </cell>
          <cell r="J3854">
            <v>0</v>
          </cell>
          <cell r="K3854">
            <v>0</v>
          </cell>
        </row>
        <row r="3855">
          <cell r="B3855">
            <v>208661</v>
          </cell>
          <cell r="C3855" t="str">
            <v>Transitory Credits Ira                                      208661</v>
          </cell>
          <cell r="D3855">
            <v>4043.52</v>
          </cell>
          <cell r="E3855">
            <v>4043.52</v>
          </cell>
          <cell r="F3855">
            <v>0</v>
          </cell>
          <cell r="G3855">
            <v>0</v>
          </cell>
          <cell r="H3855">
            <v>0</v>
          </cell>
          <cell r="I3855">
            <v>0</v>
          </cell>
          <cell r="J3855">
            <v>0</v>
          </cell>
          <cell r="K3855">
            <v>4043.52</v>
          </cell>
        </row>
        <row r="3856">
          <cell r="B3856">
            <v>208663</v>
          </cell>
          <cell r="C3856" t="str">
            <v>Transaction Group Pmts (Pst)                                208663</v>
          </cell>
          <cell r="D3856">
            <v>0</v>
          </cell>
          <cell r="E3856">
            <v>0</v>
          </cell>
          <cell r="F3856">
            <v>0</v>
          </cell>
          <cell r="G3856">
            <v>0</v>
          </cell>
          <cell r="H3856">
            <v>0</v>
          </cell>
          <cell r="I3856">
            <v>0</v>
          </cell>
          <cell r="J3856">
            <v>0</v>
          </cell>
          <cell r="K3856">
            <v>0</v>
          </cell>
        </row>
        <row r="3857">
          <cell r="B3857">
            <v>208664</v>
          </cell>
          <cell r="C3857" t="str">
            <v>Received Cancel Pmts (Sdl/Sdm)                              208664</v>
          </cell>
          <cell r="D3857">
            <v>0</v>
          </cell>
          <cell r="E3857">
            <v>0</v>
          </cell>
          <cell r="F3857">
            <v>0</v>
          </cell>
          <cell r="G3857">
            <v>0</v>
          </cell>
          <cell r="H3857">
            <v>0</v>
          </cell>
          <cell r="I3857">
            <v>0</v>
          </cell>
          <cell r="J3857">
            <v>0</v>
          </cell>
          <cell r="K3857">
            <v>0</v>
          </cell>
        </row>
        <row r="3858">
          <cell r="B3858">
            <v>208670</v>
          </cell>
          <cell r="C3858" t="str">
            <v>Foreign Settlement Pending Ppz/Psq                          208670</v>
          </cell>
          <cell r="D3858">
            <v>0</v>
          </cell>
          <cell r="E3858">
            <v>0</v>
          </cell>
          <cell r="F3858">
            <v>0</v>
          </cell>
          <cell r="G3858">
            <v>0</v>
          </cell>
          <cell r="H3858">
            <v>0</v>
          </cell>
          <cell r="I3858">
            <v>0</v>
          </cell>
          <cell r="J3858">
            <v>0</v>
          </cell>
          <cell r="K3858">
            <v>0</v>
          </cell>
        </row>
        <row r="3859">
          <cell r="B3859">
            <v>208673</v>
          </cell>
          <cell r="C3859" t="str">
            <v>Foreign Transaction Pmt Psu                                 208673</v>
          </cell>
          <cell r="D3859">
            <v>0</v>
          </cell>
          <cell r="E3859">
            <v>0</v>
          </cell>
          <cell r="F3859">
            <v>0</v>
          </cell>
          <cell r="G3859">
            <v>0</v>
          </cell>
          <cell r="H3859">
            <v>0</v>
          </cell>
          <cell r="I3859">
            <v>0</v>
          </cell>
          <cell r="J3859">
            <v>0</v>
          </cell>
          <cell r="K3859">
            <v>0</v>
          </cell>
        </row>
        <row r="3860">
          <cell r="B3860">
            <v>209161</v>
          </cell>
          <cell r="C3860" t="str">
            <v>Closed Nantucket Atm Deposi                                 209161</v>
          </cell>
          <cell r="D3860">
            <v>0</v>
          </cell>
          <cell r="E3860">
            <v>0</v>
          </cell>
          <cell r="F3860">
            <v>0</v>
          </cell>
          <cell r="G3860">
            <v>0</v>
          </cell>
          <cell r="H3860">
            <v>0</v>
          </cell>
          <cell r="I3860">
            <v>0</v>
          </cell>
          <cell r="J3860">
            <v>0</v>
          </cell>
          <cell r="K3860">
            <v>0</v>
          </cell>
        </row>
        <row r="3861">
          <cell r="B3861">
            <v>209413</v>
          </cell>
          <cell r="C3861" t="str">
            <v>Mstrcd Returned Items-M10                                   209413</v>
          </cell>
          <cell r="D3861">
            <v>-463.74</v>
          </cell>
          <cell r="E3861">
            <v>-463.74</v>
          </cell>
          <cell r="F3861">
            <v>0</v>
          </cell>
          <cell r="G3861">
            <v>0</v>
          </cell>
          <cell r="H3861">
            <v>0</v>
          </cell>
          <cell r="I3861">
            <v>0</v>
          </cell>
          <cell r="J3861">
            <v>0</v>
          </cell>
          <cell r="K3861">
            <v>-463.74</v>
          </cell>
        </row>
        <row r="3862">
          <cell r="B3862">
            <v>209420</v>
          </cell>
          <cell r="C3862" t="str">
            <v>Closed Hsa Ach Rejects                                      209420</v>
          </cell>
          <cell r="D3862">
            <v>0</v>
          </cell>
          <cell r="E3862">
            <v>0</v>
          </cell>
          <cell r="F3862">
            <v>0</v>
          </cell>
          <cell r="G3862">
            <v>0</v>
          </cell>
          <cell r="H3862">
            <v>0</v>
          </cell>
          <cell r="I3862">
            <v>0</v>
          </cell>
          <cell r="J3862">
            <v>0</v>
          </cell>
          <cell r="K3862">
            <v>0</v>
          </cell>
        </row>
        <row r="3863">
          <cell r="B3863">
            <v>209425</v>
          </cell>
          <cell r="C3863" t="str">
            <v>Holdover Settlement-Ma                                      209425</v>
          </cell>
          <cell r="D3863">
            <v>-4006692.87</v>
          </cell>
          <cell r="E3863">
            <v>-4006692.87</v>
          </cell>
          <cell r="F3863">
            <v>0</v>
          </cell>
          <cell r="G3863">
            <v>0</v>
          </cell>
          <cell r="H3863">
            <v>0</v>
          </cell>
          <cell r="I3863">
            <v>0</v>
          </cell>
          <cell r="J3863">
            <v>0</v>
          </cell>
          <cell r="K3863">
            <v>-4006692.87</v>
          </cell>
        </row>
        <row r="3864">
          <cell r="B3864">
            <v>209430</v>
          </cell>
          <cell r="C3864" t="str">
            <v>Holdover Settlement - Ne                                    209430</v>
          </cell>
          <cell r="D3864">
            <v>130084333.97</v>
          </cell>
          <cell r="E3864">
            <v>130084333.97</v>
          </cell>
          <cell r="F3864">
            <v>0</v>
          </cell>
          <cell r="G3864">
            <v>0</v>
          </cell>
          <cell r="H3864">
            <v>0</v>
          </cell>
          <cell r="I3864">
            <v>0</v>
          </cell>
          <cell r="J3864">
            <v>0</v>
          </cell>
          <cell r="K3864">
            <v>130084333.97</v>
          </cell>
        </row>
        <row r="3865">
          <cell r="B3865">
            <v>209522</v>
          </cell>
          <cell r="C3865" t="str">
            <v>Ach Ofac Suspects - Ma                                      209522</v>
          </cell>
          <cell r="D3865">
            <v>0</v>
          </cell>
          <cell r="E3865">
            <v>0</v>
          </cell>
          <cell r="F3865">
            <v>0</v>
          </cell>
          <cell r="G3865">
            <v>0</v>
          </cell>
          <cell r="H3865">
            <v>0</v>
          </cell>
          <cell r="I3865">
            <v>0</v>
          </cell>
          <cell r="J3865">
            <v>0</v>
          </cell>
          <cell r="K3865">
            <v>0</v>
          </cell>
        </row>
        <row r="3866">
          <cell r="B3866">
            <v>209523</v>
          </cell>
          <cell r="C3866" t="str">
            <v>Ach Ofac Suspects - Ne                                      209523</v>
          </cell>
          <cell r="D3866">
            <v>0</v>
          </cell>
          <cell r="E3866">
            <v>0</v>
          </cell>
          <cell r="F3866">
            <v>0</v>
          </cell>
          <cell r="G3866">
            <v>0</v>
          </cell>
          <cell r="H3866">
            <v>0</v>
          </cell>
          <cell r="I3866">
            <v>0</v>
          </cell>
          <cell r="J3866">
            <v>0</v>
          </cell>
          <cell r="K3866">
            <v>0</v>
          </cell>
        </row>
        <row r="3867">
          <cell r="B3867">
            <v>209530</v>
          </cell>
          <cell r="C3867" t="str">
            <v>Ach In Process - Ma                                         209530</v>
          </cell>
          <cell r="D3867">
            <v>3790.44</v>
          </cell>
          <cell r="E3867">
            <v>3790.44</v>
          </cell>
          <cell r="F3867">
            <v>0</v>
          </cell>
          <cell r="G3867">
            <v>0</v>
          </cell>
          <cell r="H3867">
            <v>0</v>
          </cell>
          <cell r="I3867">
            <v>0</v>
          </cell>
          <cell r="J3867">
            <v>0</v>
          </cell>
          <cell r="K3867">
            <v>3790.44</v>
          </cell>
        </row>
        <row r="3868">
          <cell r="B3868">
            <v>209531</v>
          </cell>
          <cell r="C3868" t="str">
            <v>Ach In Process - Ne                                         209531</v>
          </cell>
          <cell r="D3868">
            <v>-43.11</v>
          </cell>
          <cell r="E3868">
            <v>-43.11</v>
          </cell>
          <cell r="F3868">
            <v>0</v>
          </cell>
          <cell r="G3868">
            <v>0</v>
          </cell>
          <cell r="H3868">
            <v>0</v>
          </cell>
          <cell r="I3868">
            <v>0</v>
          </cell>
          <cell r="J3868">
            <v>0</v>
          </cell>
          <cell r="K3868">
            <v>-43.11</v>
          </cell>
        </row>
        <row r="3869">
          <cell r="B3869">
            <v>209537</v>
          </cell>
          <cell r="C3869" t="str">
            <v>Closed Hsa Ach In Process                                   209537</v>
          </cell>
          <cell r="D3869">
            <v>0</v>
          </cell>
          <cell r="E3869">
            <v>0</v>
          </cell>
          <cell r="F3869">
            <v>0</v>
          </cell>
          <cell r="G3869">
            <v>0</v>
          </cell>
          <cell r="H3869">
            <v>0</v>
          </cell>
          <cell r="I3869">
            <v>0</v>
          </cell>
          <cell r="J3869">
            <v>0</v>
          </cell>
          <cell r="K3869">
            <v>0</v>
          </cell>
        </row>
        <row r="3870">
          <cell r="B3870">
            <v>209540</v>
          </cell>
          <cell r="C3870" t="str">
            <v>Nan Eft Reject Suspense                                     209540</v>
          </cell>
          <cell r="D3870">
            <v>0</v>
          </cell>
          <cell r="E3870">
            <v>0</v>
          </cell>
          <cell r="F3870">
            <v>0</v>
          </cell>
          <cell r="G3870">
            <v>0</v>
          </cell>
          <cell r="H3870">
            <v>0</v>
          </cell>
          <cell r="I3870">
            <v>0</v>
          </cell>
          <cell r="J3870">
            <v>0</v>
          </cell>
          <cell r="K3870">
            <v>0</v>
          </cell>
        </row>
        <row r="3871">
          <cell r="B3871">
            <v>209774</v>
          </cell>
          <cell r="C3871" t="str">
            <v>Control Incoming And Reconciliation                         209774</v>
          </cell>
          <cell r="D3871">
            <v>0</v>
          </cell>
          <cell r="E3871">
            <v>0</v>
          </cell>
          <cell r="F3871">
            <v>0</v>
          </cell>
          <cell r="G3871">
            <v>0</v>
          </cell>
          <cell r="H3871">
            <v>0</v>
          </cell>
          <cell r="I3871">
            <v>0</v>
          </cell>
          <cell r="J3871">
            <v>0</v>
          </cell>
          <cell r="K3871">
            <v>0</v>
          </cell>
        </row>
        <row r="3872">
          <cell r="B3872">
            <v>209775</v>
          </cell>
          <cell r="C3872" t="str">
            <v>Control Incidents And Disputes                              209775</v>
          </cell>
          <cell r="D3872">
            <v>-103</v>
          </cell>
          <cell r="E3872">
            <v>-103</v>
          </cell>
          <cell r="F3872">
            <v>0</v>
          </cell>
          <cell r="G3872">
            <v>0</v>
          </cell>
          <cell r="H3872">
            <v>0</v>
          </cell>
          <cell r="I3872">
            <v>0</v>
          </cell>
          <cell r="J3872">
            <v>0</v>
          </cell>
          <cell r="K3872">
            <v>-103</v>
          </cell>
        </row>
        <row r="3873">
          <cell r="B3873">
            <v>209777</v>
          </cell>
          <cell r="C3873" t="str">
            <v>Control On Line/Batch Connection                            209777</v>
          </cell>
          <cell r="D3873">
            <v>0</v>
          </cell>
          <cell r="E3873">
            <v>0</v>
          </cell>
          <cell r="F3873">
            <v>0</v>
          </cell>
          <cell r="G3873">
            <v>0</v>
          </cell>
          <cell r="H3873">
            <v>0</v>
          </cell>
          <cell r="I3873">
            <v>0</v>
          </cell>
          <cell r="J3873">
            <v>0</v>
          </cell>
          <cell r="K3873">
            <v>0</v>
          </cell>
        </row>
        <row r="3874">
          <cell r="B3874">
            <v>209778</v>
          </cell>
          <cell r="C3874" t="str">
            <v>Control Incoming And Reconciliation                         209778</v>
          </cell>
          <cell r="D3874">
            <v>0</v>
          </cell>
          <cell r="E3874">
            <v>0</v>
          </cell>
          <cell r="F3874">
            <v>0</v>
          </cell>
          <cell r="G3874">
            <v>0</v>
          </cell>
          <cell r="H3874">
            <v>0</v>
          </cell>
          <cell r="I3874">
            <v>0</v>
          </cell>
          <cell r="J3874">
            <v>0</v>
          </cell>
          <cell r="K3874">
            <v>0</v>
          </cell>
        </row>
        <row r="3875">
          <cell r="B3875">
            <v>209955</v>
          </cell>
          <cell r="C3875" t="str">
            <v>Inclearing Settlement                                       209955</v>
          </cell>
          <cell r="D3875">
            <v>51087046.82</v>
          </cell>
          <cell r="E3875">
            <v>51087046.82</v>
          </cell>
          <cell r="F3875">
            <v>0</v>
          </cell>
          <cell r="G3875">
            <v>0</v>
          </cell>
          <cell r="H3875">
            <v>0</v>
          </cell>
          <cell r="I3875">
            <v>0</v>
          </cell>
          <cell r="J3875">
            <v>0</v>
          </cell>
          <cell r="K3875">
            <v>51087046.82</v>
          </cell>
        </row>
        <row r="3876">
          <cell r="B3876">
            <v>209956</v>
          </cell>
          <cell r="C3876" t="str">
            <v>Inclearing Settlement -Ne                                   209956</v>
          </cell>
          <cell r="D3876">
            <v>33476086.609999999</v>
          </cell>
          <cell r="E3876">
            <v>33476086.609999999</v>
          </cell>
          <cell r="F3876">
            <v>0</v>
          </cell>
          <cell r="G3876">
            <v>0</v>
          </cell>
          <cell r="H3876">
            <v>0</v>
          </cell>
          <cell r="I3876">
            <v>0</v>
          </cell>
          <cell r="J3876">
            <v>0</v>
          </cell>
          <cell r="K3876">
            <v>33476086.609999999</v>
          </cell>
        </row>
        <row r="3877">
          <cell r="B3877">
            <v>209959</v>
          </cell>
          <cell r="C3877" t="str">
            <v>Nan Certified Checks                                        209959</v>
          </cell>
          <cell r="D3877">
            <v>0</v>
          </cell>
          <cell r="E3877">
            <v>0</v>
          </cell>
          <cell r="F3877">
            <v>0</v>
          </cell>
          <cell r="G3877">
            <v>0</v>
          </cell>
          <cell r="H3877">
            <v>0</v>
          </cell>
          <cell r="I3877">
            <v>0</v>
          </cell>
          <cell r="J3877">
            <v>0</v>
          </cell>
          <cell r="K3877">
            <v>0</v>
          </cell>
        </row>
        <row r="3878">
          <cell r="B3878">
            <v>209960</v>
          </cell>
          <cell r="C3878" t="str">
            <v>Deposit Exception Suspens                                   209960</v>
          </cell>
          <cell r="D3878">
            <v>0</v>
          </cell>
          <cell r="E3878">
            <v>0</v>
          </cell>
          <cell r="F3878">
            <v>0</v>
          </cell>
          <cell r="G3878">
            <v>0</v>
          </cell>
          <cell r="H3878">
            <v>0</v>
          </cell>
          <cell r="I3878">
            <v>0</v>
          </cell>
          <cell r="J3878">
            <v>0</v>
          </cell>
          <cell r="K3878">
            <v>0</v>
          </cell>
        </row>
        <row r="3879">
          <cell r="B3879">
            <v>209961</v>
          </cell>
          <cell r="C3879" t="str">
            <v>Closed Money Suspense Loo                                   209961</v>
          </cell>
          <cell r="D3879">
            <v>0</v>
          </cell>
          <cell r="E3879">
            <v>0</v>
          </cell>
          <cell r="F3879">
            <v>0</v>
          </cell>
          <cell r="G3879">
            <v>0</v>
          </cell>
          <cell r="H3879">
            <v>0</v>
          </cell>
          <cell r="I3879">
            <v>0</v>
          </cell>
          <cell r="J3879">
            <v>0</v>
          </cell>
          <cell r="K3879">
            <v>0</v>
          </cell>
        </row>
        <row r="3880">
          <cell r="B3880">
            <v>209965</v>
          </cell>
          <cell r="C3880" t="str">
            <v>Closed Sbne Closeout Suspense                               209965</v>
          </cell>
          <cell r="D3880">
            <v>147.28</v>
          </cell>
          <cell r="E3880">
            <v>147.28</v>
          </cell>
          <cell r="F3880">
            <v>0</v>
          </cell>
          <cell r="G3880">
            <v>0</v>
          </cell>
          <cell r="H3880">
            <v>0</v>
          </cell>
          <cell r="I3880">
            <v>0</v>
          </cell>
          <cell r="J3880">
            <v>0</v>
          </cell>
          <cell r="K3880">
            <v>147.28</v>
          </cell>
        </row>
        <row r="3881">
          <cell r="B3881">
            <v>209966</v>
          </cell>
          <cell r="C3881" t="str">
            <v>Dep Except Sus Coexist Ma                                   209966</v>
          </cell>
          <cell r="D3881">
            <v>-2140748.89</v>
          </cell>
          <cell r="E3881">
            <v>-2140748.89</v>
          </cell>
          <cell r="F3881">
            <v>0</v>
          </cell>
          <cell r="G3881">
            <v>0</v>
          </cell>
          <cell r="H3881">
            <v>0</v>
          </cell>
          <cell r="I3881">
            <v>0</v>
          </cell>
          <cell r="J3881">
            <v>0</v>
          </cell>
          <cell r="K3881">
            <v>-2140748.89</v>
          </cell>
        </row>
        <row r="3882">
          <cell r="B3882">
            <v>209967</v>
          </cell>
          <cell r="C3882" t="str">
            <v>Closed Dep Except Sus Coe                                   209967</v>
          </cell>
          <cell r="D3882">
            <v>0</v>
          </cell>
          <cell r="E3882">
            <v>0</v>
          </cell>
          <cell r="F3882">
            <v>0</v>
          </cell>
          <cell r="G3882">
            <v>0</v>
          </cell>
          <cell r="H3882">
            <v>0</v>
          </cell>
          <cell r="I3882">
            <v>0</v>
          </cell>
          <cell r="J3882">
            <v>0</v>
          </cell>
          <cell r="K3882">
            <v>0</v>
          </cell>
        </row>
        <row r="3883">
          <cell r="B3883">
            <v>209968</v>
          </cell>
          <cell r="C3883" t="str">
            <v>Credit Card Payment Returns                                 209968</v>
          </cell>
          <cell r="D3883">
            <v>7853.1</v>
          </cell>
          <cell r="E3883">
            <v>7853.1</v>
          </cell>
          <cell r="F3883">
            <v>0</v>
          </cell>
          <cell r="G3883">
            <v>0</v>
          </cell>
          <cell r="H3883">
            <v>0</v>
          </cell>
          <cell r="I3883">
            <v>0</v>
          </cell>
          <cell r="J3883">
            <v>0</v>
          </cell>
          <cell r="K3883">
            <v>7853.1</v>
          </cell>
        </row>
        <row r="3884">
          <cell r="B3884">
            <v>209985</v>
          </cell>
          <cell r="C3884" t="str">
            <v>Airrs Partenon Settlement                                   209985</v>
          </cell>
          <cell r="D3884">
            <v>0</v>
          </cell>
          <cell r="E3884">
            <v>0</v>
          </cell>
          <cell r="F3884">
            <v>0</v>
          </cell>
          <cell r="G3884">
            <v>0</v>
          </cell>
          <cell r="H3884">
            <v>0</v>
          </cell>
          <cell r="I3884">
            <v>0</v>
          </cell>
          <cell r="J3884">
            <v>0</v>
          </cell>
          <cell r="K3884">
            <v>0</v>
          </cell>
        </row>
        <row r="3885">
          <cell r="B3885">
            <v>231545</v>
          </cell>
          <cell r="C3885" t="str">
            <v>Closed Checkbook Rejects                                    231545</v>
          </cell>
          <cell r="D3885">
            <v>0</v>
          </cell>
          <cell r="E3885">
            <v>0</v>
          </cell>
          <cell r="F3885">
            <v>0</v>
          </cell>
          <cell r="G3885">
            <v>0</v>
          </cell>
          <cell r="H3885">
            <v>0</v>
          </cell>
          <cell r="I3885">
            <v>0</v>
          </cell>
          <cell r="J3885">
            <v>0</v>
          </cell>
          <cell r="K3885">
            <v>0</v>
          </cell>
        </row>
        <row r="3886">
          <cell r="B3886">
            <v>232016</v>
          </cell>
          <cell r="C3886" t="str">
            <v>Deferred Annual Credit Card Fees                            232016</v>
          </cell>
          <cell r="D3886">
            <v>43.84</v>
          </cell>
          <cell r="E3886">
            <v>43.84</v>
          </cell>
          <cell r="F3886">
            <v>0</v>
          </cell>
          <cell r="G3886">
            <v>0</v>
          </cell>
          <cell r="H3886">
            <v>0</v>
          </cell>
          <cell r="I3886">
            <v>0</v>
          </cell>
          <cell r="J3886">
            <v>0</v>
          </cell>
          <cell r="K3886">
            <v>43.84</v>
          </cell>
        </row>
        <row r="3887">
          <cell r="B3887">
            <v>236564</v>
          </cell>
          <cell r="C3887" t="str">
            <v>Saving Interest Suspense                                    236564</v>
          </cell>
          <cell r="D3887">
            <v>0</v>
          </cell>
          <cell r="E3887">
            <v>0</v>
          </cell>
          <cell r="F3887">
            <v>0</v>
          </cell>
          <cell r="G3887">
            <v>0</v>
          </cell>
          <cell r="H3887">
            <v>0</v>
          </cell>
          <cell r="I3887">
            <v>0</v>
          </cell>
          <cell r="J3887">
            <v>0</v>
          </cell>
          <cell r="K3887">
            <v>0</v>
          </cell>
        </row>
        <row r="3888">
          <cell r="B3888">
            <v>262010</v>
          </cell>
          <cell r="C3888" t="str">
            <v>Levies &amp; Liens                                              262010</v>
          </cell>
          <cell r="D3888">
            <v>114681.19</v>
          </cell>
          <cell r="E3888">
            <v>114681.19</v>
          </cell>
          <cell r="F3888">
            <v>0</v>
          </cell>
          <cell r="G3888">
            <v>0</v>
          </cell>
          <cell r="H3888">
            <v>0</v>
          </cell>
          <cell r="I3888">
            <v>0</v>
          </cell>
          <cell r="J3888">
            <v>0</v>
          </cell>
          <cell r="K3888">
            <v>114681.19</v>
          </cell>
        </row>
        <row r="3889">
          <cell r="B3889">
            <v>262026</v>
          </cell>
          <cell r="C3889" t="str">
            <v>Airrs Payable - Ne                                          262026</v>
          </cell>
          <cell r="D3889">
            <v>-1853940.83</v>
          </cell>
          <cell r="E3889">
            <v>-1853940.83</v>
          </cell>
          <cell r="F3889">
            <v>0</v>
          </cell>
          <cell r="G3889">
            <v>0</v>
          </cell>
          <cell r="H3889">
            <v>0</v>
          </cell>
          <cell r="I3889">
            <v>0</v>
          </cell>
          <cell r="J3889">
            <v>0</v>
          </cell>
          <cell r="K3889">
            <v>-1853940.83</v>
          </cell>
        </row>
        <row r="3890">
          <cell r="B3890">
            <v>262027</v>
          </cell>
          <cell r="C3890" t="str">
            <v>Airrs Dormant                                               262027</v>
          </cell>
          <cell r="D3890">
            <v>49348.29</v>
          </cell>
          <cell r="E3890">
            <v>49348.29</v>
          </cell>
          <cell r="F3890">
            <v>0</v>
          </cell>
          <cell r="G3890">
            <v>0</v>
          </cell>
          <cell r="H3890">
            <v>0</v>
          </cell>
          <cell r="I3890">
            <v>0</v>
          </cell>
          <cell r="J3890">
            <v>0</v>
          </cell>
          <cell r="K3890">
            <v>49348.29</v>
          </cell>
        </row>
        <row r="3891">
          <cell r="B3891">
            <v>262079</v>
          </cell>
          <cell r="C3891" t="str">
            <v>Closed Cdars Suspense Account                               262079</v>
          </cell>
          <cell r="D3891">
            <v>0</v>
          </cell>
          <cell r="E3891">
            <v>0</v>
          </cell>
          <cell r="F3891">
            <v>0</v>
          </cell>
          <cell r="G3891">
            <v>0</v>
          </cell>
          <cell r="H3891">
            <v>0</v>
          </cell>
          <cell r="I3891">
            <v>0</v>
          </cell>
          <cell r="J3891">
            <v>0</v>
          </cell>
          <cell r="K3891">
            <v>0</v>
          </cell>
        </row>
        <row r="3892">
          <cell r="B3892">
            <v>262252</v>
          </cell>
          <cell r="C3892" t="str">
            <v>Overpaid Safe Box                                           262252</v>
          </cell>
          <cell r="D3892">
            <v>687882.91</v>
          </cell>
          <cell r="E3892">
            <v>687882.91</v>
          </cell>
          <cell r="F3892">
            <v>0</v>
          </cell>
          <cell r="G3892">
            <v>0</v>
          </cell>
          <cell r="H3892">
            <v>0</v>
          </cell>
          <cell r="I3892">
            <v>0</v>
          </cell>
          <cell r="J3892">
            <v>0</v>
          </cell>
          <cell r="K3892">
            <v>687882.91</v>
          </cell>
        </row>
        <row r="3893">
          <cell r="B3893">
            <v>262253</v>
          </cell>
          <cell r="C3893" t="str">
            <v>Deferred Safe Box Income                                    262253</v>
          </cell>
          <cell r="D3893">
            <v>3148644.99</v>
          </cell>
          <cell r="E3893">
            <v>3148644.99</v>
          </cell>
          <cell r="F3893">
            <v>0</v>
          </cell>
          <cell r="G3893">
            <v>0</v>
          </cell>
          <cell r="H3893">
            <v>0</v>
          </cell>
          <cell r="I3893">
            <v>0</v>
          </cell>
          <cell r="J3893">
            <v>0</v>
          </cell>
          <cell r="K3893">
            <v>3148644.99</v>
          </cell>
        </row>
        <row r="3894">
          <cell r="B3894">
            <v>262431</v>
          </cell>
          <cell r="C3894" t="str">
            <v>Bank Liab - Def Ltr Of Cr                                   262431</v>
          </cell>
          <cell r="D3894">
            <v>2441373</v>
          </cell>
          <cell r="E3894">
            <v>2441373</v>
          </cell>
          <cell r="F3894">
            <v>0</v>
          </cell>
          <cell r="G3894">
            <v>0</v>
          </cell>
          <cell r="H3894">
            <v>0</v>
          </cell>
          <cell r="I3894">
            <v>0</v>
          </cell>
          <cell r="J3894">
            <v>0</v>
          </cell>
          <cell r="K3894">
            <v>2441373</v>
          </cell>
        </row>
        <row r="3895">
          <cell r="B3895">
            <v>262432</v>
          </cell>
          <cell r="C3895" t="str">
            <v>Conf Exp Ltr Of Cr - Bank                                   262432</v>
          </cell>
          <cell r="D3895">
            <v>22311619.18</v>
          </cell>
          <cell r="E3895">
            <v>22311619.18</v>
          </cell>
          <cell r="F3895">
            <v>0</v>
          </cell>
          <cell r="G3895">
            <v>0</v>
          </cell>
          <cell r="H3895">
            <v>0</v>
          </cell>
          <cell r="I3895">
            <v>0</v>
          </cell>
          <cell r="J3895">
            <v>0</v>
          </cell>
          <cell r="K3895">
            <v>22311619.18</v>
          </cell>
        </row>
        <row r="3896">
          <cell r="B3896">
            <v>297777</v>
          </cell>
          <cell r="C3896" t="str">
            <v>Closed Suspense Truncation                                  297777</v>
          </cell>
          <cell r="D3896">
            <v>0</v>
          </cell>
          <cell r="E3896">
            <v>0</v>
          </cell>
          <cell r="F3896">
            <v>0</v>
          </cell>
          <cell r="G3896">
            <v>0</v>
          </cell>
          <cell r="H3896">
            <v>0</v>
          </cell>
          <cell r="I3896">
            <v>0</v>
          </cell>
          <cell r="J3896">
            <v>0</v>
          </cell>
          <cell r="K3896">
            <v>0</v>
          </cell>
        </row>
        <row r="3897">
          <cell r="B3897">
            <v>297878</v>
          </cell>
          <cell r="C3897" t="str">
            <v>Closed Truncate Suspense                                    297878</v>
          </cell>
          <cell r="D3897">
            <v>0</v>
          </cell>
          <cell r="E3897">
            <v>0</v>
          </cell>
          <cell r="F3897">
            <v>0</v>
          </cell>
          <cell r="G3897">
            <v>0</v>
          </cell>
          <cell r="H3897">
            <v>0</v>
          </cell>
          <cell r="I3897">
            <v>0</v>
          </cell>
          <cell r="J3897">
            <v>0</v>
          </cell>
          <cell r="K3897">
            <v>0</v>
          </cell>
        </row>
        <row r="3898">
          <cell r="B3898" t="str">
            <v>R_CG4e_OL_6</v>
          </cell>
          <cell r="C3898" t="str">
            <v>Deposit Pay                                                 R_CG4e_OL_6</v>
          </cell>
          <cell r="D3898">
            <v>234520230.69</v>
          </cell>
          <cell r="E3898">
            <v>234520230.69</v>
          </cell>
          <cell r="F3898">
            <v>0</v>
          </cell>
          <cell r="G3898">
            <v>0</v>
          </cell>
          <cell r="H3898">
            <v>0</v>
          </cell>
          <cell r="I3898">
            <v>0</v>
          </cell>
          <cell r="J3898">
            <v>0</v>
          </cell>
          <cell r="K3898">
            <v>234520230.69</v>
          </cell>
        </row>
        <row r="3899">
          <cell r="B3899">
            <v>241820</v>
          </cell>
          <cell r="C3899" t="str">
            <v>Mtg Credit Life Collectio                                   241820</v>
          </cell>
          <cell r="D3899">
            <v>81.2</v>
          </cell>
          <cell r="E3899">
            <v>81.2</v>
          </cell>
          <cell r="F3899">
            <v>0</v>
          </cell>
          <cell r="G3899">
            <v>0</v>
          </cell>
          <cell r="H3899">
            <v>0</v>
          </cell>
          <cell r="I3899">
            <v>0</v>
          </cell>
          <cell r="J3899">
            <v>0</v>
          </cell>
          <cell r="K3899">
            <v>81.2</v>
          </cell>
        </row>
        <row r="3900">
          <cell r="B3900">
            <v>241823</v>
          </cell>
          <cell r="C3900" t="str">
            <v>Lender Paid Pmi Payable                                     241823</v>
          </cell>
          <cell r="D3900">
            <v>77876.41</v>
          </cell>
          <cell r="E3900">
            <v>77876.41</v>
          </cell>
          <cell r="F3900">
            <v>0</v>
          </cell>
          <cell r="G3900">
            <v>0</v>
          </cell>
          <cell r="H3900">
            <v>0</v>
          </cell>
          <cell r="I3900">
            <v>0</v>
          </cell>
          <cell r="J3900">
            <v>0</v>
          </cell>
          <cell r="K3900">
            <v>77876.41</v>
          </cell>
        </row>
        <row r="3901">
          <cell r="B3901">
            <v>241830</v>
          </cell>
          <cell r="C3901" t="str">
            <v>Mtg Insurance Suspense                                      241830</v>
          </cell>
          <cell r="D3901">
            <v>0</v>
          </cell>
          <cell r="E3901">
            <v>0</v>
          </cell>
          <cell r="F3901">
            <v>0</v>
          </cell>
          <cell r="G3901">
            <v>0</v>
          </cell>
          <cell r="H3901">
            <v>0</v>
          </cell>
          <cell r="I3901">
            <v>0</v>
          </cell>
          <cell r="J3901">
            <v>0</v>
          </cell>
          <cell r="K3901">
            <v>0</v>
          </cell>
        </row>
        <row r="3902">
          <cell r="B3902">
            <v>241840</v>
          </cell>
          <cell r="C3902" t="str">
            <v>Mtg Tax Suspense                                            241840</v>
          </cell>
          <cell r="D3902">
            <v>-4591.74</v>
          </cell>
          <cell r="E3902">
            <v>-4591.74</v>
          </cell>
          <cell r="F3902">
            <v>0</v>
          </cell>
          <cell r="G3902">
            <v>0</v>
          </cell>
          <cell r="H3902">
            <v>0</v>
          </cell>
          <cell r="I3902">
            <v>0</v>
          </cell>
          <cell r="J3902">
            <v>0</v>
          </cell>
          <cell r="K3902">
            <v>-4591.74</v>
          </cell>
        </row>
        <row r="3903">
          <cell r="B3903">
            <v>243020</v>
          </cell>
          <cell r="C3903" t="str">
            <v>Mtg Buydown Funds                                           243020</v>
          </cell>
          <cell r="D3903">
            <v>1165009.82</v>
          </cell>
          <cell r="E3903">
            <v>1165009.82</v>
          </cell>
          <cell r="F3903">
            <v>0</v>
          </cell>
          <cell r="G3903">
            <v>0</v>
          </cell>
          <cell r="H3903">
            <v>0</v>
          </cell>
          <cell r="I3903">
            <v>0</v>
          </cell>
          <cell r="J3903">
            <v>0</v>
          </cell>
          <cell r="K3903">
            <v>1165009.82</v>
          </cell>
        </row>
        <row r="3904">
          <cell r="B3904" t="str">
            <v>R_CG4e_OL_7</v>
          </cell>
          <cell r="C3904" t="str">
            <v>Escrow                                                      R_CG4e_OL_7</v>
          </cell>
          <cell r="D3904">
            <v>1238375.69</v>
          </cell>
          <cell r="E3904">
            <v>1238375.69</v>
          </cell>
          <cell r="F3904">
            <v>0</v>
          </cell>
          <cell r="G3904">
            <v>0</v>
          </cell>
          <cell r="H3904">
            <v>0</v>
          </cell>
          <cell r="I3904">
            <v>0</v>
          </cell>
          <cell r="J3904">
            <v>0</v>
          </cell>
          <cell r="K3904">
            <v>1238375.69</v>
          </cell>
        </row>
        <row r="3905">
          <cell r="B3905">
            <v>231467</v>
          </cell>
          <cell r="C3905" t="str">
            <v>Ap Lease Subvention Flow-Sbna                               231467</v>
          </cell>
          <cell r="D3905">
            <v>0</v>
          </cell>
          <cell r="E3905">
            <v>0</v>
          </cell>
          <cell r="F3905">
            <v>0</v>
          </cell>
          <cell r="G3905">
            <v>0</v>
          </cell>
          <cell r="H3905">
            <v>0</v>
          </cell>
          <cell r="I3905">
            <v>0</v>
          </cell>
          <cell r="J3905">
            <v>0</v>
          </cell>
          <cell r="K3905">
            <v>0</v>
          </cell>
        </row>
        <row r="3906">
          <cell r="B3906">
            <v>235539</v>
          </cell>
          <cell r="C3906" t="str">
            <v>Tax Due To/From Shusa(Bank Hold Co                          235539</v>
          </cell>
          <cell r="D3906">
            <v>0</v>
          </cell>
          <cell r="E3906">
            <v>0</v>
          </cell>
          <cell r="F3906">
            <v>0</v>
          </cell>
          <cell r="G3906">
            <v>0</v>
          </cell>
          <cell r="H3906">
            <v>0</v>
          </cell>
          <cell r="I3906">
            <v>0</v>
          </cell>
          <cell r="J3906">
            <v>0</v>
          </cell>
          <cell r="K3906">
            <v>0</v>
          </cell>
        </row>
        <row r="3907">
          <cell r="B3907">
            <v>236671</v>
          </cell>
          <cell r="C3907" t="str">
            <v>Accrued Int Bor From Scdc                                   236671</v>
          </cell>
          <cell r="D3907">
            <v>0</v>
          </cell>
          <cell r="E3907">
            <v>0</v>
          </cell>
          <cell r="F3907">
            <v>0</v>
          </cell>
          <cell r="G3907">
            <v>0</v>
          </cell>
          <cell r="H3907">
            <v>0</v>
          </cell>
          <cell r="I3907">
            <v>0</v>
          </cell>
          <cell r="J3907">
            <v>0</v>
          </cell>
          <cell r="K3907">
            <v>0</v>
          </cell>
        </row>
        <row r="3908">
          <cell r="B3908">
            <v>231653</v>
          </cell>
          <cell r="C3908" t="str">
            <v>Shusa Line Payment Pay                                      231653</v>
          </cell>
          <cell r="D3908">
            <v>0</v>
          </cell>
          <cell r="E3908">
            <v>0</v>
          </cell>
          <cell r="F3908">
            <v>0</v>
          </cell>
          <cell r="G3908">
            <v>0</v>
          </cell>
          <cell r="H3908">
            <v>0</v>
          </cell>
          <cell r="I3908">
            <v>0</v>
          </cell>
          <cell r="J3908">
            <v>0</v>
          </cell>
          <cell r="K3908">
            <v>0</v>
          </cell>
        </row>
        <row r="3909">
          <cell r="B3909">
            <v>235540</v>
          </cell>
          <cell r="C3909" t="str">
            <v>Tax Due To/From Bank Affiliates                             235540</v>
          </cell>
          <cell r="D3909">
            <v>0</v>
          </cell>
          <cell r="E3909">
            <v>0</v>
          </cell>
          <cell r="F3909">
            <v>0</v>
          </cell>
          <cell r="G3909">
            <v>0</v>
          </cell>
          <cell r="H3909">
            <v>0</v>
          </cell>
          <cell r="I3909">
            <v>0</v>
          </cell>
          <cell r="J3909">
            <v>0</v>
          </cell>
          <cell r="K3909">
            <v>0</v>
          </cell>
        </row>
        <row r="3910">
          <cell r="B3910">
            <v>231497</v>
          </cell>
          <cell r="C3910" t="str">
            <v>Accounts Payable - Other                                    231497</v>
          </cell>
          <cell r="D3910">
            <v>0</v>
          </cell>
          <cell r="E3910">
            <v>0</v>
          </cell>
          <cell r="F3910">
            <v>32698495.91</v>
          </cell>
          <cell r="G3910">
            <v>0</v>
          </cell>
          <cell r="H3910">
            <v>0</v>
          </cell>
          <cell r="I3910">
            <v>32698495.91</v>
          </cell>
          <cell r="J3910">
            <v>-32698495.91</v>
          </cell>
          <cell r="K3910">
            <v>0</v>
          </cell>
        </row>
        <row r="3911">
          <cell r="B3911">
            <v>232009</v>
          </cell>
          <cell r="C3911" t="str">
            <v>Sov Conv Fee Defer                                          232009</v>
          </cell>
          <cell r="D3911">
            <v>0</v>
          </cell>
          <cell r="E3911">
            <v>0</v>
          </cell>
          <cell r="F3911">
            <v>8325000</v>
          </cell>
          <cell r="G3911">
            <v>0</v>
          </cell>
          <cell r="H3911">
            <v>0</v>
          </cell>
          <cell r="I3911">
            <v>8325000</v>
          </cell>
          <cell r="J3911">
            <v>-8325000</v>
          </cell>
          <cell r="K3911">
            <v>0</v>
          </cell>
        </row>
        <row r="3912">
          <cell r="B3912" t="str">
            <v>R_CG4e_OL_8</v>
          </cell>
          <cell r="C3912" t="str">
            <v>Interco Payable Bank                                        R_CG4e_OL_8</v>
          </cell>
          <cell r="D3912">
            <v>0</v>
          </cell>
          <cell r="E3912">
            <v>0</v>
          </cell>
          <cell r="F3912">
            <v>41023495.909999996</v>
          </cell>
          <cell r="G3912">
            <v>0</v>
          </cell>
          <cell r="H3912">
            <v>0</v>
          </cell>
          <cell r="I3912">
            <v>41023495.909999996</v>
          </cell>
          <cell r="J3912">
            <v>-41023495.909999996</v>
          </cell>
          <cell r="K3912">
            <v>0</v>
          </cell>
        </row>
        <row r="3913">
          <cell r="B3913">
            <v>208704</v>
          </cell>
          <cell r="C3913" t="str">
            <v>Ptnpos - At Pending To Post Cr                              208704</v>
          </cell>
          <cell r="D3913">
            <v>0</v>
          </cell>
          <cell r="E3913">
            <v>0</v>
          </cell>
          <cell r="F3913">
            <v>0</v>
          </cell>
          <cell r="G3913">
            <v>0</v>
          </cell>
          <cell r="H3913">
            <v>0</v>
          </cell>
          <cell r="I3913">
            <v>0</v>
          </cell>
          <cell r="J3913">
            <v>0</v>
          </cell>
          <cell r="K3913">
            <v>0</v>
          </cell>
        </row>
        <row r="3914">
          <cell r="B3914">
            <v>208705</v>
          </cell>
          <cell r="C3914" t="str">
            <v>Ptnpos - Cr Incidents From Zf                               208705</v>
          </cell>
          <cell r="D3914">
            <v>0</v>
          </cell>
          <cell r="E3914">
            <v>0</v>
          </cell>
          <cell r="F3914">
            <v>0</v>
          </cell>
          <cell r="G3914">
            <v>0</v>
          </cell>
          <cell r="H3914">
            <v>0</v>
          </cell>
          <cell r="I3914">
            <v>0</v>
          </cell>
          <cell r="J3914">
            <v>0</v>
          </cell>
          <cell r="K3914">
            <v>0</v>
          </cell>
        </row>
        <row r="3915">
          <cell r="B3915">
            <v>209850</v>
          </cell>
          <cell r="C3915" t="str">
            <v>Ptnpos - Cash Overs/Branch                                  209850</v>
          </cell>
          <cell r="D3915">
            <v>0</v>
          </cell>
          <cell r="E3915">
            <v>0</v>
          </cell>
          <cell r="F3915">
            <v>0</v>
          </cell>
          <cell r="G3915">
            <v>0</v>
          </cell>
          <cell r="H3915">
            <v>0</v>
          </cell>
          <cell r="I3915">
            <v>0</v>
          </cell>
          <cell r="J3915">
            <v>0</v>
          </cell>
          <cell r="K3915">
            <v>0</v>
          </cell>
        </row>
        <row r="3916">
          <cell r="B3916">
            <v>209851</v>
          </cell>
          <cell r="C3916" t="str">
            <v>Ptnpos - Vault Cash Overs                                   209851</v>
          </cell>
          <cell r="D3916">
            <v>100</v>
          </cell>
          <cell r="E3916">
            <v>100</v>
          </cell>
          <cell r="F3916">
            <v>0</v>
          </cell>
          <cell r="G3916">
            <v>0</v>
          </cell>
          <cell r="H3916">
            <v>0</v>
          </cell>
          <cell r="I3916">
            <v>0</v>
          </cell>
          <cell r="J3916">
            <v>0</v>
          </cell>
          <cell r="K3916">
            <v>100</v>
          </cell>
        </row>
        <row r="3917">
          <cell r="B3917">
            <v>209852</v>
          </cell>
          <cell r="C3917" t="str">
            <v>Ptnpos 847 - Cash Shipments Overs                           209852</v>
          </cell>
          <cell r="D3917">
            <v>4449.97</v>
          </cell>
          <cell r="E3917">
            <v>4449.97</v>
          </cell>
          <cell r="F3917">
            <v>0</v>
          </cell>
          <cell r="G3917">
            <v>0</v>
          </cell>
          <cell r="H3917">
            <v>0</v>
          </cell>
          <cell r="I3917">
            <v>0</v>
          </cell>
          <cell r="J3917">
            <v>0</v>
          </cell>
          <cell r="K3917">
            <v>4449.97</v>
          </cell>
        </row>
        <row r="3918">
          <cell r="B3918">
            <v>209853</v>
          </cell>
          <cell r="C3918" t="str">
            <v>Ptnpos - Atm Cash Overs                                     209853</v>
          </cell>
          <cell r="D3918">
            <v>1871</v>
          </cell>
          <cell r="E3918">
            <v>1871</v>
          </cell>
          <cell r="F3918">
            <v>0</v>
          </cell>
          <cell r="G3918">
            <v>0</v>
          </cell>
          <cell r="H3918">
            <v>0</v>
          </cell>
          <cell r="I3918">
            <v>0</v>
          </cell>
          <cell r="J3918">
            <v>0</v>
          </cell>
          <cell r="K3918">
            <v>1871</v>
          </cell>
        </row>
        <row r="3919">
          <cell r="B3919">
            <v>231517</v>
          </cell>
          <cell r="C3919" t="str">
            <v>Def Gain Sold Assets                                        231517</v>
          </cell>
          <cell r="D3919">
            <v>478689.97</v>
          </cell>
          <cell r="E3919">
            <v>478689.97</v>
          </cell>
          <cell r="F3919">
            <v>0</v>
          </cell>
          <cell r="G3919">
            <v>0</v>
          </cell>
          <cell r="H3919">
            <v>0</v>
          </cell>
          <cell r="I3919">
            <v>0</v>
          </cell>
          <cell r="J3919">
            <v>0</v>
          </cell>
          <cell r="K3919">
            <v>478689.97</v>
          </cell>
        </row>
        <row r="3920">
          <cell r="B3920">
            <v>236652</v>
          </cell>
          <cell r="C3920" t="str">
            <v>Hazard Insurance Claims                                     236652</v>
          </cell>
          <cell r="D3920">
            <v>1259591.3500000001</v>
          </cell>
          <cell r="E3920">
            <v>1259591.3500000001</v>
          </cell>
          <cell r="F3920">
            <v>0</v>
          </cell>
          <cell r="G3920">
            <v>0</v>
          </cell>
          <cell r="H3920">
            <v>0</v>
          </cell>
          <cell r="I3920">
            <v>0</v>
          </cell>
          <cell r="J3920">
            <v>0</v>
          </cell>
          <cell r="K3920">
            <v>1259591.3500000001</v>
          </cell>
        </row>
        <row r="3921">
          <cell r="B3921">
            <v>246422</v>
          </cell>
          <cell r="C3921" t="str">
            <v>Fx Opt Prem Pend Pay-Cust                                   246422</v>
          </cell>
          <cell r="D3921">
            <v>0</v>
          </cell>
          <cell r="E3921">
            <v>0</v>
          </cell>
          <cell r="F3921">
            <v>0</v>
          </cell>
          <cell r="G3921">
            <v>0</v>
          </cell>
          <cell r="H3921">
            <v>0</v>
          </cell>
          <cell r="I3921">
            <v>0</v>
          </cell>
          <cell r="J3921">
            <v>0</v>
          </cell>
          <cell r="K3921">
            <v>0</v>
          </cell>
        </row>
        <row r="3922">
          <cell r="B3922">
            <v>246424</v>
          </cell>
          <cell r="C3922" t="str">
            <v>Fx Opt Prem Pend Pay-Std                                    246424</v>
          </cell>
          <cell r="D3922">
            <v>0</v>
          </cell>
          <cell r="E3922">
            <v>0</v>
          </cell>
          <cell r="F3922">
            <v>0</v>
          </cell>
          <cell r="G3922">
            <v>0</v>
          </cell>
          <cell r="H3922">
            <v>0</v>
          </cell>
          <cell r="I3922">
            <v>0</v>
          </cell>
          <cell r="J3922">
            <v>0</v>
          </cell>
          <cell r="K3922">
            <v>0</v>
          </cell>
        </row>
        <row r="3923">
          <cell r="B3923">
            <v>246426</v>
          </cell>
          <cell r="C3923" t="str">
            <v>Fx Opt Prem Pend Pay-Port                                   246426</v>
          </cell>
          <cell r="D3923">
            <v>0</v>
          </cell>
          <cell r="E3923">
            <v>0</v>
          </cell>
          <cell r="F3923">
            <v>0</v>
          </cell>
          <cell r="G3923">
            <v>0</v>
          </cell>
          <cell r="H3923">
            <v>0</v>
          </cell>
          <cell r="I3923">
            <v>0</v>
          </cell>
          <cell r="J3923">
            <v>0</v>
          </cell>
          <cell r="K3923">
            <v>0</v>
          </cell>
        </row>
        <row r="3924">
          <cell r="B3924">
            <v>261066</v>
          </cell>
          <cell r="C3924" t="str">
            <v>Due To Shiloh Iii Wind                                      261066</v>
          </cell>
          <cell r="D3924">
            <v>3.7252902984619141E-9</v>
          </cell>
          <cell r="E3924">
            <v>3.7252902984619141E-9</v>
          </cell>
          <cell r="F3924">
            <v>0</v>
          </cell>
          <cell r="G3924">
            <v>0</v>
          </cell>
          <cell r="H3924">
            <v>0</v>
          </cell>
          <cell r="I3924">
            <v>0</v>
          </cell>
          <cell r="J3924">
            <v>0</v>
          </cell>
          <cell r="K3924">
            <v>3.7252902984619141E-9</v>
          </cell>
        </row>
        <row r="3925">
          <cell r="B3925">
            <v>269113</v>
          </cell>
          <cell r="C3925" t="str">
            <v>Trd Dt Ls Deriv Pay-Early Term Cust                         269113</v>
          </cell>
          <cell r="D3925">
            <v>29939.62</v>
          </cell>
          <cell r="E3925">
            <v>29939.62</v>
          </cell>
          <cell r="F3925">
            <v>0</v>
          </cell>
          <cell r="G3925">
            <v>0</v>
          </cell>
          <cell r="H3925">
            <v>0</v>
          </cell>
          <cell r="I3925">
            <v>0</v>
          </cell>
          <cell r="J3925">
            <v>0</v>
          </cell>
          <cell r="K3925">
            <v>29939.62</v>
          </cell>
        </row>
        <row r="3926">
          <cell r="B3926">
            <v>269114</v>
          </cell>
          <cell r="C3926" t="str">
            <v>Trd Dt Ls Deriv Pay-Early Term Sntr                         269114</v>
          </cell>
          <cell r="D3926">
            <v>31899.93</v>
          </cell>
          <cell r="E3926">
            <v>31899.93</v>
          </cell>
          <cell r="F3926">
            <v>0</v>
          </cell>
          <cell r="G3926">
            <v>0</v>
          </cell>
          <cell r="H3926">
            <v>0</v>
          </cell>
          <cell r="I3926">
            <v>0</v>
          </cell>
          <cell r="J3926">
            <v>0</v>
          </cell>
          <cell r="K3926">
            <v>31899.93</v>
          </cell>
        </row>
        <row r="3927">
          <cell r="B3927">
            <v>269115</v>
          </cell>
          <cell r="C3927" t="str">
            <v>Trd Dt Ls Deriv Pay-Erly Trm Sntrny                         269115</v>
          </cell>
          <cell r="D3927">
            <v>0</v>
          </cell>
          <cell r="E3927">
            <v>0</v>
          </cell>
          <cell r="F3927">
            <v>0</v>
          </cell>
          <cell r="G3927">
            <v>0</v>
          </cell>
          <cell r="H3927">
            <v>0</v>
          </cell>
          <cell r="I3927">
            <v>0</v>
          </cell>
          <cell r="J3927">
            <v>0</v>
          </cell>
          <cell r="K3927">
            <v>0</v>
          </cell>
        </row>
        <row r="3928">
          <cell r="B3928">
            <v>269116</v>
          </cell>
          <cell r="C3928" t="str">
            <v>Trd Dt Ls Deriv Pay-Early Term Aby                          269116</v>
          </cell>
          <cell r="D3928">
            <v>0</v>
          </cell>
          <cell r="E3928">
            <v>0</v>
          </cell>
          <cell r="F3928">
            <v>0</v>
          </cell>
          <cell r="G3928">
            <v>0</v>
          </cell>
          <cell r="H3928">
            <v>0</v>
          </cell>
          <cell r="I3928">
            <v>0</v>
          </cell>
          <cell r="J3928">
            <v>0</v>
          </cell>
          <cell r="K3928">
            <v>0</v>
          </cell>
        </row>
        <row r="3929">
          <cell r="B3929">
            <v>269990</v>
          </cell>
          <cell r="C3929" t="str">
            <v>Ik Incidents Account                                        269990</v>
          </cell>
          <cell r="D3929">
            <v>193.71</v>
          </cell>
          <cell r="E3929">
            <v>193.71</v>
          </cell>
          <cell r="F3929">
            <v>0</v>
          </cell>
          <cell r="G3929">
            <v>0</v>
          </cell>
          <cell r="H3929">
            <v>0</v>
          </cell>
          <cell r="I3929">
            <v>0</v>
          </cell>
          <cell r="J3929">
            <v>0</v>
          </cell>
          <cell r="K3929">
            <v>193.71</v>
          </cell>
        </row>
        <row r="3930">
          <cell r="B3930">
            <v>269991</v>
          </cell>
          <cell r="C3930" t="str">
            <v>Ik Errors Account                                           269991</v>
          </cell>
          <cell r="D3930">
            <v>-7199.42</v>
          </cell>
          <cell r="E3930">
            <v>-7199.42</v>
          </cell>
          <cell r="F3930">
            <v>0</v>
          </cell>
          <cell r="G3930">
            <v>0</v>
          </cell>
          <cell r="H3930">
            <v>0</v>
          </cell>
          <cell r="I3930">
            <v>0</v>
          </cell>
          <cell r="J3930">
            <v>0</v>
          </cell>
          <cell r="K3930">
            <v>-7199.42</v>
          </cell>
        </row>
        <row r="3931">
          <cell r="B3931">
            <v>269993</v>
          </cell>
          <cell r="C3931" t="str">
            <v>Interplatform Partenon Migration                            269993</v>
          </cell>
          <cell r="D3931">
            <v>0</v>
          </cell>
          <cell r="E3931">
            <v>0</v>
          </cell>
          <cell r="F3931">
            <v>0</v>
          </cell>
          <cell r="G3931">
            <v>0</v>
          </cell>
          <cell r="H3931">
            <v>0</v>
          </cell>
          <cell r="I3931">
            <v>0</v>
          </cell>
          <cell r="J3931">
            <v>0</v>
          </cell>
          <cell r="K3931">
            <v>0</v>
          </cell>
        </row>
        <row r="3932">
          <cell r="B3932">
            <v>269994</v>
          </cell>
          <cell r="C3932" t="str">
            <v>P Interbranch                                               269994</v>
          </cell>
          <cell r="D3932">
            <v>32725.46</v>
          </cell>
          <cell r="E3932">
            <v>32725.46</v>
          </cell>
          <cell r="F3932">
            <v>0</v>
          </cell>
          <cell r="G3932">
            <v>0</v>
          </cell>
          <cell r="H3932">
            <v>0</v>
          </cell>
          <cell r="I3932">
            <v>0</v>
          </cell>
          <cell r="J3932">
            <v>0</v>
          </cell>
          <cell r="K3932">
            <v>32725.46</v>
          </cell>
        </row>
        <row r="3933">
          <cell r="B3933">
            <v>269995</v>
          </cell>
          <cell r="C3933" t="str">
            <v>Inter-Applications Adjustments                              269995</v>
          </cell>
          <cell r="D3933">
            <v>-1518.85</v>
          </cell>
          <cell r="E3933">
            <v>-1518.85</v>
          </cell>
          <cell r="F3933">
            <v>0</v>
          </cell>
          <cell r="G3933">
            <v>0</v>
          </cell>
          <cell r="H3933">
            <v>0</v>
          </cell>
          <cell r="I3933">
            <v>0</v>
          </cell>
          <cell r="J3933">
            <v>0</v>
          </cell>
          <cell r="K3933">
            <v>-1518.85</v>
          </cell>
        </row>
        <row r="3934">
          <cell r="B3934">
            <v>269996</v>
          </cell>
          <cell r="C3934" t="str">
            <v>Pend Inter-Br Reglriztion                                   269996</v>
          </cell>
          <cell r="D3934">
            <v>0</v>
          </cell>
          <cell r="E3934">
            <v>0</v>
          </cell>
          <cell r="F3934">
            <v>0</v>
          </cell>
          <cell r="G3934">
            <v>0</v>
          </cell>
          <cell r="H3934">
            <v>0</v>
          </cell>
          <cell r="I3934">
            <v>0</v>
          </cell>
          <cell r="J3934">
            <v>0</v>
          </cell>
          <cell r="K3934">
            <v>0</v>
          </cell>
        </row>
        <row r="3935">
          <cell r="B3935">
            <v>269989</v>
          </cell>
          <cell r="C3935" t="str">
            <v>Branch Sold Clearing Account                                269989</v>
          </cell>
          <cell r="D3935">
            <v>-0.31</v>
          </cell>
          <cell r="E3935">
            <v>-0.31</v>
          </cell>
          <cell r="F3935">
            <v>0</v>
          </cell>
          <cell r="G3935">
            <v>0</v>
          </cell>
          <cell r="H3935">
            <v>0</v>
          </cell>
          <cell r="I3935">
            <v>0</v>
          </cell>
          <cell r="J3935">
            <v>0</v>
          </cell>
          <cell r="K3935">
            <v>-0.31</v>
          </cell>
        </row>
        <row r="3936">
          <cell r="B3936" t="str">
            <v>R_CG4e_OL_9</v>
          </cell>
          <cell r="C3936" t="str">
            <v>Miscellaneous Pay                                           R_CG4e_OL_9</v>
          </cell>
          <cell r="D3936">
            <v>1830742.4300000037</v>
          </cell>
          <cell r="E3936">
            <v>1830742.4300000037</v>
          </cell>
          <cell r="F3936">
            <v>0</v>
          </cell>
          <cell r="G3936">
            <v>0</v>
          </cell>
          <cell r="H3936">
            <v>0</v>
          </cell>
          <cell r="I3936">
            <v>0</v>
          </cell>
          <cell r="J3936">
            <v>0</v>
          </cell>
          <cell r="K3936">
            <v>1830742.4300000037</v>
          </cell>
        </row>
        <row r="3937">
          <cell r="B3937">
            <v>232061</v>
          </cell>
          <cell r="C3937" t="str">
            <v>Mtg Check Clearing                                          232061</v>
          </cell>
          <cell r="D3937">
            <v>-900</v>
          </cell>
          <cell r="E3937">
            <v>-900</v>
          </cell>
          <cell r="F3937">
            <v>0</v>
          </cell>
          <cell r="G3937">
            <v>0</v>
          </cell>
          <cell r="H3937">
            <v>0</v>
          </cell>
          <cell r="I3937">
            <v>0</v>
          </cell>
          <cell r="J3937">
            <v>0</v>
          </cell>
          <cell r="K3937">
            <v>-900</v>
          </cell>
        </row>
        <row r="3938">
          <cell r="B3938">
            <v>241440</v>
          </cell>
          <cell r="C3938" t="str">
            <v>Mtg Unapplied-Non Dda                                       241440</v>
          </cell>
          <cell r="D3938">
            <v>0</v>
          </cell>
          <cell r="E3938">
            <v>0</v>
          </cell>
          <cell r="F3938">
            <v>0</v>
          </cell>
          <cell r="G3938">
            <v>0</v>
          </cell>
          <cell r="H3938">
            <v>0</v>
          </cell>
          <cell r="I3938">
            <v>0</v>
          </cell>
          <cell r="J3938">
            <v>0</v>
          </cell>
          <cell r="K3938">
            <v>0</v>
          </cell>
        </row>
        <row r="3939">
          <cell r="B3939">
            <v>241511</v>
          </cell>
          <cell r="C3939" t="str">
            <v>Closed Investor Recourse Res Mtg                            241511</v>
          </cell>
          <cell r="D3939">
            <v>0</v>
          </cell>
          <cell r="E3939">
            <v>0</v>
          </cell>
          <cell r="F3939">
            <v>0</v>
          </cell>
          <cell r="G3939">
            <v>0</v>
          </cell>
          <cell r="H3939">
            <v>0</v>
          </cell>
          <cell r="I3939">
            <v>0</v>
          </cell>
          <cell r="J3939">
            <v>0</v>
          </cell>
          <cell r="K3939">
            <v>0</v>
          </cell>
        </row>
        <row r="3940">
          <cell r="B3940">
            <v>241680</v>
          </cell>
          <cell r="C3940" t="str">
            <v>Mtg Susp-Gl Interface Rej                                   241680</v>
          </cell>
          <cell r="D3940">
            <v>0</v>
          </cell>
          <cell r="E3940">
            <v>0</v>
          </cell>
          <cell r="F3940">
            <v>0</v>
          </cell>
          <cell r="G3940">
            <v>0</v>
          </cell>
          <cell r="H3940">
            <v>0</v>
          </cell>
          <cell r="I3940">
            <v>0</v>
          </cell>
          <cell r="J3940">
            <v>0</v>
          </cell>
          <cell r="K3940">
            <v>0</v>
          </cell>
        </row>
        <row r="3941">
          <cell r="B3941">
            <v>241683</v>
          </cell>
          <cell r="C3941" t="str">
            <v>Closed Nan Loan Suspense                                    241683</v>
          </cell>
          <cell r="D3941">
            <v>0</v>
          </cell>
          <cell r="E3941">
            <v>0</v>
          </cell>
          <cell r="F3941">
            <v>0</v>
          </cell>
          <cell r="G3941">
            <v>0</v>
          </cell>
          <cell r="H3941">
            <v>0</v>
          </cell>
          <cell r="I3941">
            <v>0</v>
          </cell>
          <cell r="J3941">
            <v>0</v>
          </cell>
          <cell r="K3941">
            <v>0</v>
          </cell>
        </row>
        <row r="3942">
          <cell r="B3942">
            <v>242620</v>
          </cell>
          <cell r="C3942" t="str">
            <v>Mtg Construction Escrow                                     242620</v>
          </cell>
          <cell r="D3942">
            <v>17411</v>
          </cell>
          <cell r="E3942">
            <v>17411</v>
          </cell>
          <cell r="F3942">
            <v>0</v>
          </cell>
          <cell r="G3942">
            <v>0</v>
          </cell>
          <cell r="H3942">
            <v>0</v>
          </cell>
          <cell r="I3942">
            <v>0</v>
          </cell>
          <cell r="J3942">
            <v>0</v>
          </cell>
          <cell r="K3942">
            <v>17411</v>
          </cell>
        </row>
        <row r="3943">
          <cell r="B3943">
            <v>261060</v>
          </cell>
          <cell r="C3943" t="str">
            <v>Investor Transfer Suspens                                   261060</v>
          </cell>
          <cell r="D3943">
            <v>-644.07000000000005</v>
          </cell>
          <cell r="E3943">
            <v>-644.07000000000005</v>
          </cell>
          <cell r="F3943">
            <v>0</v>
          </cell>
          <cell r="G3943">
            <v>0</v>
          </cell>
          <cell r="H3943">
            <v>0</v>
          </cell>
          <cell r="I3943">
            <v>0</v>
          </cell>
          <cell r="J3943">
            <v>0</v>
          </cell>
          <cell r="K3943">
            <v>-644.07000000000005</v>
          </cell>
        </row>
        <row r="3944">
          <cell r="B3944">
            <v>261078</v>
          </cell>
          <cell r="C3944" t="str">
            <v>Closed Nan 15th Hoosac Bk Remit                             261078</v>
          </cell>
          <cell r="D3944">
            <v>0</v>
          </cell>
          <cell r="E3944">
            <v>0</v>
          </cell>
          <cell r="F3944">
            <v>0</v>
          </cell>
          <cell r="G3944">
            <v>0</v>
          </cell>
          <cell r="H3944">
            <v>0</v>
          </cell>
          <cell r="I3944">
            <v>0</v>
          </cell>
          <cell r="J3944">
            <v>0</v>
          </cell>
          <cell r="K3944">
            <v>0</v>
          </cell>
        </row>
        <row r="3945">
          <cell r="B3945">
            <v>261086</v>
          </cell>
          <cell r="C3945" t="str">
            <v>Nan 20th So Shore Remit                                     261086</v>
          </cell>
          <cell r="D3945">
            <v>0</v>
          </cell>
          <cell r="E3945">
            <v>0</v>
          </cell>
          <cell r="F3945">
            <v>0</v>
          </cell>
          <cell r="G3945">
            <v>0</v>
          </cell>
          <cell r="H3945">
            <v>0</v>
          </cell>
          <cell r="I3945">
            <v>0</v>
          </cell>
          <cell r="J3945">
            <v>0</v>
          </cell>
          <cell r="K3945">
            <v>0</v>
          </cell>
        </row>
        <row r="3946">
          <cell r="B3946">
            <v>261087</v>
          </cell>
          <cell r="C3946" t="str">
            <v>20th River Bank                                             261087</v>
          </cell>
          <cell r="D3946">
            <v>0</v>
          </cell>
          <cell r="E3946">
            <v>0</v>
          </cell>
          <cell r="F3946">
            <v>0</v>
          </cell>
          <cell r="G3946">
            <v>0</v>
          </cell>
          <cell r="H3946">
            <v>0</v>
          </cell>
          <cell r="I3946">
            <v>0</v>
          </cell>
          <cell r="J3946">
            <v>0</v>
          </cell>
          <cell r="K3946">
            <v>0</v>
          </cell>
        </row>
        <row r="3947">
          <cell r="B3947">
            <v>261091</v>
          </cell>
          <cell r="C3947" t="str">
            <v>20th Remittance Needham B                                   261091</v>
          </cell>
          <cell r="D3947">
            <v>0</v>
          </cell>
          <cell r="E3947">
            <v>0</v>
          </cell>
          <cell r="F3947">
            <v>0</v>
          </cell>
          <cell r="G3947">
            <v>0</v>
          </cell>
          <cell r="H3947">
            <v>0</v>
          </cell>
          <cell r="I3947">
            <v>0</v>
          </cell>
          <cell r="J3947">
            <v>0</v>
          </cell>
          <cell r="K3947">
            <v>0</v>
          </cell>
        </row>
        <row r="3948">
          <cell r="B3948">
            <v>261480</v>
          </cell>
          <cell r="C3948" t="str">
            <v>Dls Mtg Pmts In Process                                     261480</v>
          </cell>
          <cell r="D3948">
            <v>-8267741.8600000003</v>
          </cell>
          <cell r="E3948">
            <v>-8267741.8600000003</v>
          </cell>
          <cell r="F3948">
            <v>0</v>
          </cell>
          <cell r="G3948">
            <v>0</v>
          </cell>
          <cell r="H3948">
            <v>0</v>
          </cell>
          <cell r="I3948">
            <v>0</v>
          </cell>
          <cell r="J3948">
            <v>0</v>
          </cell>
          <cell r="K3948">
            <v>-8267741.8600000003</v>
          </cell>
        </row>
        <row r="3949">
          <cell r="B3949">
            <v>261552</v>
          </cell>
          <cell r="C3949" t="str">
            <v>Closed Appr Fees In Proce                                   261552</v>
          </cell>
          <cell r="D3949">
            <v>0</v>
          </cell>
          <cell r="E3949">
            <v>0</v>
          </cell>
          <cell r="F3949">
            <v>0</v>
          </cell>
          <cell r="G3949">
            <v>0</v>
          </cell>
          <cell r="H3949">
            <v>0</v>
          </cell>
          <cell r="I3949">
            <v>0</v>
          </cell>
          <cell r="J3949">
            <v>0</v>
          </cell>
          <cell r="K3949">
            <v>0</v>
          </cell>
        </row>
        <row r="3950">
          <cell r="B3950" t="str">
            <v>R_CG4e_OL_10</v>
          </cell>
          <cell r="C3950" t="str">
            <v>Mortgage Loan Payable                                       R_CG4e_OL_10</v>
          </cell>
          <cell r="D3950">
            <v>-8251874.9300000006</v>
          </cell>
          <cell r="E3950">
            <v>-8251874.9300000006</v>
          </cell>
          <cell r="F3950">
            <v>0</v>
          </cell>
          <cell r="G3950">
            <v>0</v>
          </cell>
          <cell r="H3950">
            <v>0</v>
          </cell>
          <cell r="I3950">
            <v>0</v>
          </cell>
          <cell r="J3950">
            <v>0</v>
          </cell>
          <cell r="K3950">
            <v>-8251874.9300000006</v>
          </cell>
        </row>
        <row r="3951">
          <cell r="B3951">
            <v>233570</v>
          </cell>
          <cell r="C3951" t="str">
            <v>Employee 401k Contrib W/H                                   233570</v>
          </cell>
          <cell r="D3951">
            <v>0</v>
          </cell>
          <cell r="E3951">
            <v>0</v>
          </cell>
          <cell r="F3951">
            <v>0</v>
          </cell>
          <cell r="G3951">
            <v>0</v>
          </cell>
          <cell r="H3951">
            <v>0</v>
          </cell>
          <cell r="I3951">
            <v>0</v>
          </cell>
          <cell r="J3951">
            <v>0</v>
          </cell>
          <cell r="K3951">
            <v>0</v>
          </cell>
        </row>
        <row r="3952">
          <cell r="B3952">
            <v>236927</v>
          </cell>
          <cell r="C3952" t="str">
            <v>Tms Payroll Stock                                           236927</v>
          </cell>
          <cell r="D3952">
            <v>978020.77</v>
          </cell>
          <cell r="E3952">
            <v>978020.77</v>
          </cell>
          <cell r="F3952">
            <v>0</v>
          </cell>
          <cell r="G3952">
            <v>0</v>
          </cell>
          <cell r="H3952">
            <v>0</v>
          </cell>
          <cell r="I3952">
            <v>0</v>
          </cell>
          <cell r="J3952">
            <v>0</v>
          </cell>
          <cell r="K3952">
            <v>978020.77</v>
          </cell>
        </row>
        <row r="3953">
          <cell r="B3953">
            <v>236932</v>
          </cell>
          <cell r="C3953" t="str">
            <v>Oth Post Retire Benefit                                     236932</v>
          </cell>
          <cell r="D3953">
            <v>8250249.4299999997</v>
          </cell>
          <cell r="E3953">
            <v>8668827.5899999999</v>
          </cell>
          <cell r="F3953">
            <v>0</v>
          </cell>
          <cell r="G3953">
            <v>0</v>
          </cell>
          <cell r="H3953">
            <v>0</v>
          </cell>
          <cell r="I3953">
            <v>0</v>
          </cell>
          <cell r="J3953">
            <v>0</v>
          </cell>
          <cell r="K3953">
            <v>8668827.5899999999</v>
          </cell>
        </row>
        <row r="3954">
          <cell r="B3954" t="str">
            <v>R_CG4e_OL_11</v>
          </cell>
          <cell r="C3954" t="str">
            <v>Payroll, Tax &amp; Benefits Pay                                 R_CG4e_OL_11</v>
          </cell>
          <cell r="D3954">
            <v>9228270.1999999993</v>
          </cell>
          <cell r="E3954">
            <v>9646848.3599999994</v>
          </cell>
          <cell r="F3954">
            <v>0</v>
          </cell>
          <cell r="G3954">
            <v>0</v>
          </cell>
          <cell r="H3954">
            <v>0</v>
          </cell>
          <cell r="I3954">
            <v>0</v>
          </cell>
          <cell r="J3954">
            <v>0</v>
          </cell>
          <cell r="K3954">
            <v>9646848.3599999994</v>
          </cell>
        </row>
        <row r="3955">
          <cell r="B3955">
            <v>231514</v>
          </cell>
          <cell r="C3955" t="str">
            <v>Repurchase Reserve                                          231514</v>
          </cell>
          <cell r="D3955">
            <v>50515383.270000003</v>
          </cell>
          <cell r="E3955">
            <v>50815381.370000005</v>
          </cell>
          <cell r="F3955">
            <v>0</v>
          </cell>
          <cell r="G3955">
            <v>0</v>
          </cell>
          <cell r="H3955">
            <v>0</v>
          </cell>
          <cell r="I3955">
            <v>0</v>
          </cell>
          <cell r="J3955">
            <v>0</v>
          </cell>
          <cell r="K3955">
            <v>50815381.370000005</v>
          </cell>
        </row>
        <row r="3956">
          <cell r="B3956">
            <v>241509</v>
          </cell>
          <cell r="C3956" t="str">
            <v>Fnma Recourse                                               241509</v>
          </cell>
          <cell r="D3956">
            <v>56954616.619999997</v>
          </cell>
          <cell r="E3956">
            <v>56954616.619999997</v>
          </cell>
          <cell r="F3956">
            <v>0</v>
          </cell>
          <cell r="G3956">
            <v>0</v>
          </cell>
          <cell r="H3956">
            <v>0</v>
          </cell>
          <cell r="I3956">
            <v>0</v>
          </cell>
          <cell r="J3956">
            <v>0</v>
          </cell>
          <cell r="K3956">
            <v>56954616.619999997</v>
          </cell>
        </row>
        <row r="3957">
          <cell r="B3957" t="str">
            <v>R_CG4e_OL_12</v>
          </cell>
          <cell r="C3957" t="str">
            <v>Recourse Reserve                                            R_CG4e_OL_12</v>
          </cell>
          <cell r="D3957">
            <v>107469999.89</v>
          </cell>
          <cell r="E3957">
            <v>107769997.99000001</v>
          </cell>
          <cell r="F3957">
            <v>0</v>
          </cell>
          <cell r="G3957">
            <v>0</v>
          </cell>
          <cell r="H3957">
            <v>0</v>
          </cell>
          <cell r="I3957">
            <v>0</v>
          </cell>
          <cell r="J3957">
            <v>0</v>
          </cell>
          <cell r="K3957">
            <v>107769997.99000001</v>
          </cell>
        </row>
        <row r="3958">
          <cell r="B3958">
            <v>261040</v>
          </cell>
          <cell r="C3958" t="str">
            <v>Mtg Suspense - P/O - Fnma                                   261040</v>
          </cell>
          <cell r="D3958">
            <v>158371.24</v>
          </cell>
          <cell r="E3958">
            <v>158371.24</v>
          </cell>
          <cell r="F3958">
            <v>0</v>
          </cell>
          <cell r="G3958">
            <v>0</v>
          </cell>
          <cell r="H3958">
            <v>0</v>
          </cell>
          <cell r="I3958">
            <v>0</v>
          </cell>
          <cell r="J3958">
            <v>0</v>
          </cell>
          <cell r="K3958">
            <v>158371.24</v>
          </cell>
        </row>
        <row r="3959">
          <cell r="B3959">
            <v>261053</v>
          </cell>
          <cell r="C3959" t="str">
            <v>Sbo P &amp; I Advances                                          261053</v>
          </cell>
          <cell r="D3959">
            <v>34054.33</v>
          </cell>
          <cell r="E3959">
            <v>34054.33</v>
          </cell>
          <cell r="F3959">
            <v>0</v>
          </cell>
          <cell r="G3959">
            <v>0</v>
          </cell>
          <cell r="H3959">
            <v>0</v>
          </cell>
          <cell r="I3959">
            <v>0</v>
          </cell>
          <cell r="J3959">
            <v>0</v>
          </cell>
          <cell r="K3959">
            <v>34054.33</v>
          </cell>
        </row>
        <row r="3960">
          <cell r="B3960" t="str">
            <v>R_CG4e_OL_13</v>
          </cell>
          <cell r="C3960" t="str">
            <v>Service Release/Pay                                         R_CG4e_OL_13</v>
          </cell>
          <cell r="D3960">
            <v>192425.57</v>
          </cell>
          <cell r="E3960">
            <v>192425.57</v>
          </cell>
          <cell r="F3960">
            <v>0</v>
          </cell>
          <cell r="G3960">
            <v>0</v>
          </cell>
          <cell r="H3960">
            <v>0</v>
          </cell>
          <cell r="I3960">
            <v>0</v>
          </cell>
          <cell r="J3960">
            <v>0</v>
          </cell>
          <cell r="K3960">
            <v>192425.57</v>
          </cell>
        </row>
        <row r="3961">
          <cell r="B3961">
            <v>268522</v>
          </cell>
          <cell r="C3961" t="str">
            <v>Chrysler Ap-Rev Share Charges                               268522</v>
          </cell>
          <cell r="D3961">
            <v>47219.93</v>
          </cell>
          <cell r="E3961">
            <v>47219.93</v>
          </cell>
          <cell r="F3961">
            <v>0</v>
          </cell>
          <cell r="G3961">
            <v>0</v>
          </cell>
          <cell r="H3961">
            <v>0</v>
          </cell>
          <cell r="I3961">
            <v>0</v>
          </cell>
          <cell r="J3961">
            <v>-47219.93</v>
          </cell>
          <cell r="K3961">
            <v>0</v>
          </cell>
        </row>
        <row r="3962">
          <cell r="B3962">
            <v>268523</v>
          </cell>
          <cell r="C3962" t="str">
            <v>Chrysler Ap-Scusa Serv Fee(Month)                           268523</v>
          </cell>
          <cell r="D3962">
            <v>79327.360000000001</v>
          </cell>
          <cell r="E3962">
            <v>79327.360000000001</v>
          </cell>
          <cell r="F3962">
            <v>0</v>
          </cell>
          <cell r="G3962">
            <v>0</v>
          </cell>
          <cell r="H3962">
            <v>0</v>
          </cell>
          <cell r="I3962">
            <v>0</v>
          </cell>
          <cell r="J3962">
            <v>-79327.360000000001</v>
          </cell>
          <cell r="K3962">
            <v>0</v>
          </cell>
        </row>
        <row r="3963">
          <cell r="B3963">
            <v>268524</v>
          </cell>
          <cell r="C3963" t="str">
            <v>Chrysler Other Liability - Misc                             268524</v>
          </cell>
          <cell r="D3963">
            <v>0</v>
          </cell>
          <cell r="E3963">
            <v>0</v>
          </cell>
          <cell r="F3963">
            <v>0</v>
          </cell>
          <cell r="G3963">
            <v>0</v>
          </cell>
          <cell r="H3963">
            <v>0</v>
          </cell>
          <cell r="I3963">
            <v>0</v>
          </cell>
          <cell r="J3963">
            <v>0</v>
          </cell>
          <cell r="K3963">
            <v>0</v>
          </cell>
        </row>
        <row r="3964">
          <cell r="B3964">
            <v>283611</v>
          </cell>
          <cell r="C3964" t="str">
            <v>Leased Asset-Rate Subvn                                     283611</v>
          </cell>
          <cell r="D3964">
            <v>0</v>
          </cell>
          <cell r="E3964">
            <v>0</v>
          </cell>
          <cell r="F3964">
            <v>0</v>
          </cell>
          <cell r="G3964">
            <v>0</v>
          </cell>
          <cell r="H3964">
            <v>0</v>
          </cell>
          <cell r="I3964">
            <v>0</v>
          </cell>
          <cell r="J3964">
            <v>0</v>
          </cell>
          <cell r="K3964">
            <v>0</v>
          </cell>
        </row>
        <row r="3965">
          <cell r="B3965">
            <v>283612</v>
          </cell>
          <cell r="C3965" t="str">
            <v>Leased Asset-Residual Subvn                                 283612</v>
          </cell>
          <cell r="D3965">
            <v>0</v>
          </cell>
          <cell r="E3965">
            <v>0</v>
          </cell>
          <cell r="F3965">
            <v>0</v>
          </cell>
          <cell r="G3965">
            <v>0</v>
          </cell>
          <cell r="H3965">
            <v>0</v>
          </cell>
          <cell r="I3965">
            <v>0</v>
          </cell>
          <cell r="J3965">
            <v>0</v>
          </cell>
          <cell r="K3965">
            <v>0</v>
          </cell>
        </row>
        <row r="3966">
          <cell r="B3966">
            <v>283613</v>
          </cell>
          <cell r="C3966" t="str">
            <v>Leased Asset-Other Subvn                                    283613</v>
          </cell>
          <cell r="D3966">
            <v>0</v>
          </cell>
          <cell r="E3966">
            <v>0</v>
          </cell>
          <cell r="F3966">
            <v>0</v>
          </cell>
          <cell r="G3966">
            <v>0</v>
          </cell>
          <cell r="H3966">
            <v>0</v>
          </cell>
          <cell r="I3966">
            <v>0</v>
          </cell>
          <cell r="J3966">
            <v>0</v>
          </cell>
          <cell r="K3966">
            <v>0</v>
          </cell>
        </row>
        <row r="3967">
          <cell r="B3967">
            <v>283614</v>
          </cell>
          <cell r="C3967" t="str">
            <v>Def Revenue-Acquisition Fee                                 283614</v>
          </cell>
          <cell r="D3967">
            <v>1366665</v>
          </cell>
          <cell r="E3967">
            <v>1366665</v>
          </cell>
          <cell r="F3967">
            <v>0</v>
          </cell>
          <cell r="G3967">
            <v>0</v>
          </cell>
          <cell r="H3967">
            <v>0</v>
          </cell>
          <cell r="I3967">
            <v>0</v>
          </cell>
          <cell r="J3967">
            <v>0</v>
          </cell>
          <cell r="K3967">
            <v>1366665</v>
          </cell>
        </row>
        <row r="3968">
          <cell r="B3968">
            <v>284611</v>
          </cell>
          <cell r="C3968" t="str">
            <v>Acum Accret Deferred Subv Income                            284611</v>
          </cell>
          <cell r="D3968">
            <v>-1594149.17</v>
          </cell>
          <cell r="E3968">
            <v>-1594149.17</v>
          </cell>
          <cell r="F3968">
            <v>0</v>
          </cell>
          <cell r="G3968">
            <v>0</v>
          </cell>
          <cell r="H3968">
            <v>0</v>
          </cell>
          <cell r="I3968">
            <v>0</v>
          </cell>
          <cell r="J3968">
            <v>0</v>
          </cell>
          <cell r="K3968">
            <v>-1594149.17</v>
          </cell>
        </row>
        <row r="3969">
          <cell r="B3969">
            <v>284614</v>
          </cell>
          <cell r="C3969" t="str">
            <v>Accum Accret Deferred Acq Fee Inc                           284614</v>
          </cell>
          <cell r="D3969">
            <v>-50778.559999999998</v>
          </cell>
          <cell r="E3969">
            <v>-50778.559999999998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-50778.559999999998</v>
          </cell>
        </row>
        <row r="3970">
          <cell r="B3970">
            <v>268525</v>
          </cell>
          <cell r="C3970" t="str">
            <v>Chrys Origination Fee Payable                               268525</v>
          </cell>
          <cell r="D3970">
            <v>3355916.48</v>
          </cell>
          <cell r="E3970">
            <v>3355916.48</v>
          </cell>
          <cell r="F3970">
            <v>0</v>
          </cell>
          <cell r="G3970">
            <v>0</v>
          </cell>
          <cell r="H3970">
            <v>0</v>
          </cell>
          <cell r="I3970">
            <v>0</v>
          </cell>
          <cell r="J3970">
            <v>-3355916.48</v>
          </cell>
          <cell r="K3970">
            <v>0</v>
          </cell>
        </row>
        <row r="3971">
          <cell r="B3971">
            <v>283615</v>
          </cell>
          <cell r="C3971" t="str">
            <v>Chrysler Def Revenue - Other                                283615</v>
          </cell>
          <cell r="D3971">
            <v>0</v>
          </cell>
          <cell r="E3971">
            <v>0</v>
          </cell>
          <cell r="F3971">
            <v>0</v>
          </cell>
          <cell r="G3971">
            <v>0</v>
          </cell>
          <cell r="H3971">
            <v>0</v>
          </cell>
          <cell r="I3971">
            <v>0</v>
          </cell>
          <cell r="J3971">
            <v>0</v>
          </cell>
          <cell r="K3971">
            <v>0</v>
          </cell>
        </row>
        <row r="3972">
          <cell r="B3972">
            <v>283616</v>
          </cell>
          <cell r="C3972" t="str">
            <v>Chrysler Def Rev - Single Pay Lease                         283616</v>
          </cell>
          <cell r="D3972">
            <v>1157866.79</v>
          </cell>
          <cell r="E3972">
            <v>1157866.79</v>
          </cell>
          <cell r="F3972">
            <v>0</v>
          </cell>
          <cell r="G3972">
            <v>0</v>
          </cell>
          <cell r="H3972">
            <v>0</v>
          </cell>
          <cell r="I3972">
            <v>0</v>
          </cell>
          <cell r="J3972">
            <v>0</v>
          </cell>
          <cell r="K3972">
            <v>1157866.79</v>
          </cell>
        </row>
        <row r="3973">
          <cell r="B3973">
            <v>284615</v>
          </cell>
          <cell r="C3973" t="str">
            <v>Chrys Accum Accret - Def Oth Income                         284615</v>
          </cell>
          <cell r="D3973">
            <v>0</v>
          </cell>
          <cell r="E3973">
            <v>0</v>
          </cell>
          <cell r="F3973">
            <v>0</v>
          </cell>
          <cell r="G3973">
            <v>0</v>
          </cell>
          <cell r="H3973">
            <v>0</v>
          </cell>
          <cell r="I3973">
            <v>0</v>
          </cell>
          <cell r="J3973">
            <v>0</v>
          </cell>
          <cell r="K3973">
            <v>0</v>
          </cell>
        </row>
        <row r="3974">
          <cell r="B3974">
            <v>284616</v>
          </cell>
          <cell r="C3974" t="str">
            <v>Chrys Accum Accret - Def Single Pay                         284616</v>
          </cell>
          <cell r="D3974">
            <v>-34934.18</v>
          </cell>
          <cell r="E3974">
            <v>-34934.18</v>
          </cell>
          <cell r="F3974">
            <v>0</v>
          </cell>
          <cell r="G3974">
            <v>0</v>
          </cell>
          <cell r="H3974">
            <v>0</v>
          </cell>
          <cell r="I3974">
            <v>0</v>
          </cell>
          <cell r="J3974">
            <v>0</v>
          </cell>
          <cell r="K3974">
            <v>-34934.18</v>
          </cell>
        </row>
        <row r="3975">
          <cell r="B3975" t="str">
            <v>R_CG4e_OL_14</v>
          </cell>
          <cell r="C3975" t="str">
            <v>Operating Lease Other Liab                                  R_CG4e_OL_14</v>
          </cell>
          <cell r="D3975">
            <v>4327133.6500000004</v>
          </cell>
          <cell r="E3975">
            <v>4327133.6500000004</v>
          </cell>
          <cell r="F3975">
            <v>0</v>
          </cell>
          <cell r="G3975">
            <v>0</v>
          </cell>
          <cell r="H3975">
            <v>0</v>
          </cell>
          <cell r="I3975">
            <v>0</v>
          </cell>
          <cell r="J3975">
            <v>-3482463.77</v>
          </cell>
          <cell r="K3975">
            <v>844669.88000000035</v>
          </cell>
        </row>
        <row r="3976">
          <cell r="B3976">
            <v>262089</v>
          </cell>
          <cell r="C3976" t="str">
            <v>Single Payment - Lease                                      262089</v>
          </cell>
          <cell r="D3976">
            <v>0</v>
          </cell>
          <cell r="E3976">
            <v>0</v>
          </cell>
          <cell r="F3976">
            <v>8519563.5600000005</v>
          </cell>
          <cell r="G3976">
            <v>0</v>
          </cell>
          <cell r="H3976">
            <v>0</v>
          </cell>
          <cell r="I3976">
            <v>8519563.5600000005</v>
          </cell>
          <cell r="J3976">
            <v>0</v>
          </cell>
          <cell r="K3976">
            <v>8519563.5600000005</v>
          </cell>
        </row>
        <row r="3977">
          <cell r="B3977">
            <v>262092</v>
          </cell>
          <cell r="C3977" t="str">
            <v>Cust Netted 1st Pay-Com Lease                               262092</v>
          </cell>
          <cell r="D3977">
            <v>0</v>
          </cell>
          <cell r="E3977">
            <v>0</v>
          </cell>
          <cell r="F3977">
            <v>-39020.129999999997</v>
          </cell>
          <cell r="G3977">
            <v>0</v>
          </cell>
          <cell r="H3977">
            <v>0</v>
          </cell>
          <cell r="I3977">
            <v>-39020.129999999997</v>
          </cell>
          <cell r="J3977">
            <v>0</v>
          </cell>
          <cell r="K3977">
            <v>-39020.129999999997</v>
          </cell>
        </row>
        <row r="3978">
          <cell r="B3978">
            <v>262093</v>
          </cell>
          <cell r="C3978" t="str">
            <v>Single Payment - Com Lease                                  262093</v>
          </cell>
          <cell r="D3978">
            <v>0</v>
          </cell>
          <cell r="E3978">
            <v>0</v>
          </cell>
          <cell r="F3978">
            <v>636523.39</v>
          </cell>
          <cell r="G3978">
            <v>0</v>
          </cell>
          <cell r="H3978">
            <v>0</v>
          </cell>
          <cell r="I3978">
            <v>636523.39</v>
          </cell>
          <cell r="J3978">
            <v>0</v>
          </cell>
          <cell r="K3978">
            <v>636523.39</v>
          </cell>
        </row>
        <row r="3979">
          <cell r="B3979">
            <v>262094</v>
          </cell>
          <cell r="C3979" t="str">
            <v>Cust Netted 1st Pay-Gov Lease                               262094</v>
          </cell>
          <cell r="D3979">
            <v>0</v>
          </cell>
          <cell r="E3979">
            <v>0</v>
          </cell>
          <cell r="F3979">
            <v>0</v>
          </cell>
          <cell r="G3979">
            <v>0</v>
          </cell>
          <cell r="H3979">
            <v>0</v>
          </cell>
          <cell r="I3979">
            <v>0</v>
          </cell>
          <cell r="J3979">
            <v>0</v>
          </cell>
          <cell r="K3979">
            <v>0</v>
          </cell>
        </row>
        <row r="3980">
          <cell r="B3980">
            <v>262088</v>
          </cell>
          <cell r="C3980" t="str">
            <v>Customer Netted1st Pay-Leases                               262088</v>
          </cell>
          <cell r="D3980">
            <v>0</v>
          </cell>
          <cell r="E3980">
            <v>0</v>
          </cell>
          <cell r="F3980">
            <v>-128909.87</v>
          </cell>
          <cell r="G3980">
            <v>0</v>
          </cell>
          <cell r="H3980">
            <v>0</v>
          </cell>
          <cell r="I3980">
            <v>-128909.87</v>
          </cell>
          <cell r="J3980">
            <v>0</v>
          </cell>
          <cell r="K3980">
            <v>-128909.87</v>
          </cell>
        </row>
        <row r="3981">
          <cell r="B3981">
            <v>231488</v>
          </cell>
          <cell r="C3981" t="str">
            <v>Defer Intang Subvention Pre Acquis                          231488</v>
          </cell>
          <cell r="D3981">
            <v>0</v>
          </cell>
          <cell r="E3981">
            <v>0</v>
          </cell>
          <cell r="F3981">
            <v>0</v>
          </cell>
          <cell r="G3981">
            <v>0</v>
          </cell>
          <cell r="H3981">
            <v>156014001</v>
          </cell>
          <cell r="I3981">
            <v>156014001</v>
          </cell>
          <cell r="J3981">
            <v>0</v>
          </cell>
          <cell r="K3981">
            <v>156014001</v>
          </cell>
        </row>
        <row r="3982">
          <cell r="B3982" t="str">
            <v>R_CG4e_OL_15_OLSCUSA</v>
          </cell>
          <cell r="C3982" t="str">
            <v>Other Liabs - Oper Lease Scusa                              R_CG4e_OL_15_OLSCUSA</v>
          </cell>
          <cell r="D3982">
            <v>0</v>
          </cell>
          <cell r="E3982">
            <v>0</v>
          </cell>
          <cell r="F3982">
            <v>8988156.9500000011</v>
          </cell>
          <cell r="G3982">
            <v>0</v>
          </cell>
          <cell r="H3982">
            <v>156014001</v>
          </cell>
          <cell r="I3982">
            <v>165002157.94999999</v>
          </cell>
          <cell r="J3982">
            <v>0</v>
          </cell>
          <cell r="K3982">
            <v>165002157.94999999</v>
          </cell>
        </row>
        <row r="3983">
          <cell r="B3983">
            <v>231472</v>
          </cell>
          <cell r="C3983" t="str">
            <v>Accrued Ram Share - Revolving                               231472</v>
          </cell>
          <cell r="D3983">
            <v>0</v>
          </cell>
          <cell r="E3983">
            <v>0</v>
          </cell>
          <cell r="F3983">
            <v>10328105.220000001</v>
          </cell>
          <cell r="G3983">
            <v>0</v>
          </cell>
          <cell r="H3983">
            <v>0</v>
          </cell>
          <cell r="I3983">
            <v>10328105.220000001</v>
          </cell>
          <cell r="J3983">
            <v>0</v>
          </cell>
          <cell r="K3983">
            <v>10328105.220000001</v>
          </cell>
        </row>
        <row r="3984">
          <cell r="B3984">
            <v>231473</v>
          </cell>
          <cell r="C3984" t="str">
            <v>Accrued Chrysler Revenue Share                              231473</v>
          </cell>
          <cell r="D3984">
            <v>0</v>
          </cell>
          <cell r="E3984">
            <v>0</v>
          </cell>
          <cell r="F3984">
            <v>4141333.25</v>
          </cell>
          <cell r="G3984">
            <v>0</v>
          </cell>
          <cell r="H3984">
            <v>0</v>
          </cell>
          <cell r="I3984">
            <v>4141333.25</v>
          </cell>
          <cell r="J3984">
            <v>0</v>
          </cell>
          <cell r="K3984">
            <v>4141333.25</v>
          </cell>
        </row>
        <row r="3985">
          <cell r="B3985">
            <v>231474</v>
          </cell>
          <cell r="C3985" t="str">
            <v>Accruedservicing Fee-Revolving                              231474</v>
          </cell>
          <cell r="D3985">
            <v>0</v>
          </cell>
          <cell r="E3985">
            <v>0</v>
          </cell>
          <cell r="F3985">
            <v>1585932.39</v>
          </cell>
          <cell r="G3985">
            <v>0</v>
          </cell>
          <cell r="H3985">
            <v>0</v>
          </cell>
          <cell r="I3985">
            <v>1585932.39</v>
          </cell>
          <cell r="J3985">
            <v>0</v>
          </cell>
          <cell r="K3985">
            <v>1585932.39</v>
          </cell>
        </row>
        <row r="3986">
          <cell r="B3986">
            <v>231475</v>
          </cell>
          <cell r="C3986" t="str">
            <v>Accrued Serv Fee-Unsecured                                  231475</v>
          </cell>
          <cell r="D3986">
            <v>0</v>
          </cell>
          <cell r="E3986">
            <v>0</v>
          </cell>
          <cell r="F3986">
            <v>26064.93</v>
          </cell>
          <cell r="G3986">
            <v>0</v>
          </cell>
          <cell r="H3986">
            <v>0</v>
          </cell>
          <cell r="I3986">
            <v>26064.93</v>
          </cell>
          <cell r="J3986">
            <v>0</v>
          </cell>
          <cell r="K3986">
            <v>26064.93</v>
          </cell>
        </row>
        <row r="3987">
          <cell r="B3987">
            <v>231476</v>
          </cell>
          <cell r="C3987" t="str">
            <v>Accrued Servicing Fees - 3rd Pty                            231476</v>
          </cell>
          <cell r="D3987">
            <v>0</v>
          </cell>
          <cell r="E3987">
            <v>0</v>
          </cell>
          <cell r="F3987">
            <v>481272.14</v>
          </cell>
          <cell r="G3987">
            <v>0</v>
          </cell>
          <cell r="H3987">
            <v>0</v>
          </cell>
          <cell r="I3987">
            <v>481272.14</v>
          </cell>
          <cell r="J3987">
            <v>0</v>
          </cell>
          <cell r="K3987">
            <v>481272.14</v>
          </cell>
        </row>
        <row r="3988">
          <cell r="B3988">
            <v>231478</v>
          </cell>
          <cell r="C3988" t="str">
            <v>Property Damage - Chrysler                                  231478</v>
          </cell>
          <cell r="D3988">
            <v>0</v>
          </cell>
          <cell r="E3988">
            <v>0</v>
          </cell>
          <cell r="F3988">
            <v>401734.79</v>
          </cell>
          <cell r="G3988">
            <v>0</v>
          </cell>
          <cell r="H3988">
            <v>0</v>
          </cell>
          <cell r="I3988">
            <v>401734.79</v>
          </cell>
          <cell r="J3988">
            <v>0</v>
          </cell>
          <cell r="K3988">
            <v>401734.79</v>
          </cell>
        </row>
        <row r="3989">
          <cell r="B3989">
            <v>231479</v>
          </cell>
          <cell r="C3989" t="str">
            <v>Property Damage - Scusa                                     231479</v>
          </cell>
          <cell r="D3989">
            <v>0</v>
          </cell>
          <cell r="E3989">
            <v>0</v>
          </cell>
          <cell r="F3989">
            <v>1939348.94</v>
          </cell>
          <cell r="G3989">
            <v>0</v>
          </cell>
          <cell r="H3989">
            <v>0</v>
          </cell>
          <cell r="I3989">
            <v>1939348.94</v>
          </cell>
          <cell r="J3989">
            <v>0</v>
          </cell>
          <cell r="K3989">
            <v>1939348.94</v>
          </cell>
        </row>
        <row r="3990">
          <cell r="B3990">
            <v>232017</v>
          </cell>
          <cell r="C3990" t="str">
            <v>Unearned Warranty Revenue                                   232017</v>
          </cell>
          <cell r="D3990">
            <v>0</v>
          </cell>
          <cell r="E3990">
            <v>0</v>
          </cell>
          <cell r="F3990">
            <v>22644416.489999998</v>
          </cell>
          <cell r="G3990">
            <v>0</v>
          </cell>
          <cell r="H3990">
            <v>0</v>
          </cell>
          <cell r="I3990">
            <v>22644416.489999998</v>
          </cell>
          <cell r="J3990">
            <v>0</v>
          </cell>
          <cell r="K3990">
            <v>22644416.489999998</v>
          </cell>
        </row>
        <row r="3991">
          <cell r="B3991">
            <v>232018</v>
          </cell>
          <cell r="C3991" t="str">
            <v>Unearned Warranty Offset                                    232018</v>
          </cell>
          <cell r="D3991">
            <v>0</v>
          </cell>
          <cell r="E3991">
            <v>0</v>
          </cell>
          <cell r="F3991">
            <v>-21553311.789999999</v>
          </cell>
          <cell r="G3991">
            <v>0</v>
          </cell>
          <cell r="H3991">
            <v>0</v>
          </cell>
          <cell r="I3991">
            <v>-21553311.789999999</v>
          </cell>
          <cell r="J3991">
            <v>0</v>
          </cell>
          <cell r="K3991">
            <v>-21553311.789999999</v>
          </cell>
        </row>
        <row r="3992">
          <cell r="B3992">
            <v>232019</v>
          </cell>
          <cell r="C3992" t="str">
            <v>Unearned Gap Revenue                                        232019</v>
          </cell>
          <cell r="D3992">
            <v>0</v>
          </cell>
          <cell r="E3992">
            <v>0</v>
          </cell>
          <cell r="F3992">
            <v>4533455.82</v>
          </cell>
          <cell r="G3992">
            <v>0</v>
          </cell>
          <cell r="H3992">
            <v>0</v>
          </cell>
          <cell r="I3992">
            <v>4533455.82</v>
          </cell>
          <cell r="J3992">
            <v>0</v>
          </cell>
          <cell r="K3992">
            <v>4533455.82</v>
          </cell>
        </row>
        <row r="3993">
          <cell r="B3993">
            <v>232020</v>
          </cell>
          <cell r="C3993" t="str">
            <v>Unearned Gap Offset                                         232020</v>
          </cell>
          <cell r="D3993">
            <v>0</v>
          </cell>
          <cell r="E3993">
            <v>0</v>
          </cell>
          <cell r="F3993">
            <v>-2056495.74</v>
          </cell>
          <cell r="G3993">
            <v>0</v>
          </cell>
          <cell r="H3993">
            <v>0</v>
          </cell>
          <cell r="I3993">
            <v>-2056495.74</v>
          </cell>
          <cell r="J3993">
            <v>0</v>
          </cell>
          <cell r="K3993">
            <v>-2056495.74</v>
          </cell>
        </row>
        <row r="3994">
          <cell r="B3994">
            <v>262086</v>
          </cell>
          <cell r="C3994" t="str">
            <v>Customer Rejects                                            262086</v>
          </cell>
          <cell r="D3994">
            <v>0</v>
          </cell>
          <cell r="E3994">
            <v>0</v>
          </cell>
          <cell r="F3994">
            <v>5129323.76</v>
          </cell>
          <cell r="G3994">
            <v>0</v>
          </cell>
          <cell r="H3994">
            <v>0</v>
          </cell>
          <cell r="I3994">
            <v>5129323.76</v>
          </cell>
          <cell r="J3994">
            <v>0</v>
          </cell>
          <cell r="K3994">
            <v>5129323.76</v>
          </cell>
        </row>
        <row r="3995">
          <cell r="B3995">
            <v>262100</v>
          </cell>
          <cell r="C3995" t="str">
            <v>Cust Netted 1st Pymnt-Hyundai                               262100</v>
          </cell>
          <cell r="D3995">
            <v>0</v>
          </cell>
          <cell r="E3995">
            <v>0</v>
          </cell>
          <cell r="F3995">
            <v>6455.83</v>
          </cell>
          <cell r="G3995">
            <v>0</v>
          </cell>
          <cell r="H3995">
            <v>0</v>
          </cell>
          <cell r="I3995">
            <v>6455.83</v>
          </cell>
          <cell r="J3995">
            <v>0</v>
          </cell>
          <cell r="K3995">
            <v>6455.83</v>
          </cell>
        </row>
        <row r="3996">
          <cell r="B3996">
            <v>262101</v>
          </cell>
          <cell r="C3996" t="str">
            <v>Debt Waiver Reserve-Revolving                               262101</v>
          </cell>
          <cell r="D3996">
            <v>0</v>
          </cell>
          <cell r="E3996">
            <v>0</v>
          </cell>
          <cell r="F3996">
            <v>4100000</v>
          </cell>
          <cell r="G3996">
            <v>0</v>
          </cell>
          <cell r="H3996">
            <v>0</v>
          </cell>
          <cell r="I3996">
            <v>4100000</v>
          </cell>
          <cell r="J3996">
            <v>0</v>
          </cell>
          <cell r="K3996">
            <v>4100000</v>
          </cell>
        </row>
        <row r="3997">
          <cell r="B3997">
            <v>262103</v>
          </cell>
          <cell r="C3997" t="str">
            <v>Insurance Loss Reserve                                      262103</v>
          </cell>
          <cell r="D3997">
            <v>0</v>
          </cell>
          <cell r="E3997">
            <v>0</v>
          </cell>
          <cell r="F3997">
            <v>344250</v>
          </cell>
          <cell r="G3997">
            <v>0</v>
          </cell>
          <cell r="H3997">
            <v>0</v>
          </cell>
          <cell r="I3997">
            <v>344250</v>
          </cell>
          <cell r="J3997">
            <v>0</v>
          </cell>
          <cell r="K3997">
            <v>344250</v>
          </cell>
        </row>
        <row r="3998">
          <cell r="B3998">
            <v>232021</v>
          </cell>
          <cell r="C3998" t="str">
            <v>Deferred Revenue - Gov Lease                                232021</v>
          </cell>
          <cell r="D3998">
            <v>0</v>
          </cell>
          <cell r="E3998">
            <v>0</v>
          </cell>
          <cell r="F3998">
            <v>0</v>
          </cell>
          <cell r="G3998">
            <v>0</v>
          </cell>
          <cell r="H3998">
            <v>0</v>
          </cell>
          <cell r="I3998">
            <v>0</v>
          </cell>
          <cell r="J3998">
            <v>0</v>
          </cell>
          <cell r="K3998">
            <v>0</v>
          </cell>
        </row>
        <row r="3999">
          <cell r="B3999">
            <v>232022</v>
          </cell>
          <cell r="C3999" t="str">
            <v>Deferred Revenue - Comm Lease                               232022</v>
          </cell>
          <cell r="D3999">
            <v>0</v>
          </cell>
          <cell r="E3999">
            <v>0</v>
          </cell>
          <cell r="F3999">
            <v>797751.56</v>
          </cell>
          <cell r="G3999">
            <v>0</v>
          </cell>
          <cell r="H3999">
            <v>0</v>
          </cell>
          <cell r="I3999">
            <v>797751.56</v>
          </cell>
          <cell r="J3999">
            <v>0</v>
          </cell>
          <cell r="K3999">
            <v>797751.56</v>
          </cell>
        </row>
        <row r="4000">
          <cell r="B4000">
            <v>232023</v>
          </cell>
          <cell r="C4000" t="str">
            <v>Deferred Revenue - Lease                                    232023</v>
          </cell>
          <cell r="D4000">
            <v>0</v>
          </cell>
          <cell r="E4000">
            <v>0</v>
          </cell>
          <cell r="F4000">
            <v>11028903.460000001</v>
          </cell>
          <cell r="G4000">
            <v>0</v>
          </cell>
          <cell r="H4000">
            <v>0</v>
          </cell>
          <cell r="I4000">
            <v>11028903.460000001</v>
          </cell>
          <cell r="J4000">
            <v>0</v>
          </cell>
          <cell r="K4000">
            <v>11028903.460000001</v>
          </cell>
        </row>
        <row r="4001">
          <cell r="B4001">
            <v>231477</v>
          </cell>
          <cell r="C4001" t="str">
            <v>Accounts Payable Gap                                        231477</v>
          </cell>
          <cell r="D4001">
            <v>0</v>
          </cell>
          <cell r="E4001">
            <v>0</v>
          </cell>
          <cell r="F4001">
            <v>1516612.33</v>
          </cell>
          <cell r="G4001">
            <v>0</v>
          </cell>
          <cell r="H4001">
            <v>0</v>
          </cell>
          <cell r="I4001">
            <v>1516612.33</v>
          </cell>
          <cell r="J4001">
            <v>0</v>
          </cell>
          <cell r="K4001">
            <v>1516612.33</v>
          </cell>
        </row>
        <row r="4002">
          <cell r="B4002">
            <v>262102</v>
          </cell>
          <cell r="C4002" t="str">
            <v>Customer Credit Bal-Revolving                               262102</v>
          </cell>
          <cell r="D4002">
            <v>0</v>
          </cell>
          <cell r="E4002">
            <v>0</v>
          </cell>
          <cell r="F4002">
            <v>375000</v>
          </cell>
          <cell r="G4002">
            <v>0</v>
          </cell>
          <cell r="H4002">
            <v>0</v>
          </cell>
          <cell r="I4002">
            <v>375000</v>
          </cell>
          <cell r="J4002">
            <v>0</v>
          </cell>
          <cell r="K4002">
            <v>375000</v>
          </cell>
        </row>
        <row r="4003">
          <cell r="B4003">
            <v>231484</v>
          </cell>
          <cell r="C4003" t="str">
            <v>Unclaimed Property-Founds Rec                               231484</v>
          </cell>
          <cell r="D4003">
            <v>0</v>
          </cell>
          <cell r="E4003">
            <v>0</v>
          </cell>
          <cell r="F4003">
            <v>428834.1</v>
          </cell>
          <cell r="G4003">
            <v>0</v>
          </cell>
          <cell r="H4003">
            <v>0</v>
          </cell>
          <cell r="I4003">
            <v>428834.1</v>
          </cell>
          <cell r="J4003">
            <v>0</v>
          </cell>
          <cell r="K4003">
            <v>428834.1</v>
          </cell>
        </row>
        <row r="4004">
          <cell r="B4004">
            <v>231485</v>
          </cell>
          <cell r="C4004" t="str">
            <v>Ap Warranty Cancellations                                   231485</v>
          </cell>
          <cell r="D4004">
            <v>0</v>
          </cell>
          <cell r="E4004">
            <v>0</v>
          </cell>
          <cell r="F4004">
            <v>2578891.29</v>
          </cell>
          <cell r="G4004">
            <v>0</v>
          </cell>
          <cell r="H4004">
            <v>0</v>
          </cell>
          <cell r="I4004">
            <v>2578891.29</v>
          </cell>
          <cell r="J4004">
            <v>0</v>
          </cell>
          <cell r="K4004">
            <v>2578891.29</v>
          </cell>
        </row>
        <row r="4005">
          <cell r="B4005">
            <v>231487</v>
          </cell>
          <cell r="C4005" t="str">
            <v>Accounts Pay Warranty                                       231487</v>
          </cell>
          <cell r="D4005">
            <v>0</v>
          </cell>
          <cell r="E4005">
            <v>0</v>
          </cell>
          <cell r="F4005">
            <v>-149950.14000000001</v>
          </cell>
          <cell r="G4005">
            <v>0</v>
          </cell>
          <cell r="H4005">
            <v>0</v>
          </cell>
          <cell r="I4005">
            <v>-149950.14000000001</v>
          </cell>
          <cell r="J4005">
            <v>0</v>
          </cell>
          <cell r="K4005">
            <v>-149950.14000000001</v>
          </cell>
        </row>
        <row r="4006">
          <cell r="B4006">
            <v>231496</v>
          </cell>
          <cell r="C4006" t="str">
            <v>Doc Fee Payable                                             231496</v>
          </cell>
          <cell r="D4006">
            <v>0</v>
          </cell>
          <cell r="E4006">
            <v>0</v>
          </cell>
          <cell r="F4006">
            <v>635430.25</v>
          </cell>
          <cell r="G4006">
            <v>0</v>
          </cell>
          <cell r="H4006">
            <v>0</v>
          </cell>
          <cell r="I4006">
            <v>635430.25</v>
          </cell>
          <cell r="J4006">
            <v>0</v>
          </cell>
          <cell r="K4006">
            <v>635430.25</v>
          </cell>
        </row>
        <row r="4007">
          <cell r="B4007">
            <v>231498</v>
          </cell>
          <cell r="C4007" t="str">
            <v>Uncollected Customer Ref                                    231498</v>
          </cell>
          <cell r="D4007">
            <v>0</v>
          </cell>
          <cell r="E4007">
            <v>0</v>
          </cell>
          <cell r="F4007">
            <v>2067472.98</v>
          </cell>
          <cell r="G4007">
            <v>0</v>
          </cell>
          <cell r="H4007">
            <v>0</v>
          </cell>
          <cell r="I4007">
            <v>2067472.98</v>
          </cell>
          <cell r="J4007">
            <v>0</v>
          </cell>
          <cell r="K4007">
            <v>2067472.98</v>
          </cell>
        </row>
        <row r="4008">
          <cell r="B4008">
            <v>232001</v>
          </cell>
          <cell r="C4008" t="str">
            <v>Deffered Credit                                             232001</v>
          </cell>
          <cell r="D4008">
            <v>0</v>
          </cell>
          <cell r="E4008">
            <v>0</v>
          </cell>
          <cell r="F4008">
            <v>0</v>
          </cell>
          <cell r="G4008">
            <v>0</v>
          </cell>
          <cell r="H4008">
            <v>0</v>
          </cell>
          <cell r="I4008">
            <v>0</v>
          </cell>
          <cell r="J4008">
            <v>0</v>
          </cell>
          <cell r="K4008">
            <v>0</v>
          </cell>
        </row>
        <row r="4009">
          <cell r="B4009">
            <v>232003</v>
          </cell>
          <cell r="C4009" t="str">
            <v>Unearned Warranty Income                                    232003</v>
          </cell>
          <cell r="D4009">
            <v>0</v>
          </cell>
          <cell r="E4009">
            <v>0</v>
          </cell>
          <cell r="F4009">
            <v>0</v>
          </cell>
          <cell r="G4009">
            <v>0</v>
          </cell>
          <cell r="H4009">
            <v>0</v>
          </cell>
          <cell r="I4009">
            <v>0</v>
          </cell>
          <cell r="J4009">
            <v>0</v>
          </cell>
          <cell r="K4009">
            <v>0</v>
          </cell>
        </row>
        <row r="4010">
          <cell r="B4010">
            <v>232004</v>
          </cell>
          <cell r="C4010" t="str">
            <v>Unearn Warranty Accreat                                     232004</v>
          </cell>
          <cell r="D4010">
            <v>0</v>
          </cell>
          <cell r="E4010">
            <v>0</v>
          </cell>
          <cell r="F4010">
            <v>0</v>
          </cell>
          <cell r="G4010">
            <v>0</v>
          </cell>
          <cell r="H4010">
            <v>0</v>
          </cell>
          <cell r="I4010">
            <v>0</v>
          </cell>
          <cell r="J4010">
            <v>0</v>
          </cell>
          <cell r="K4010">
            <v>0</v>
          </cell>
        </row>
        <row r="4011">
          <cell r="B4011">
            <v>232007</v>
          </cell>
          <cell r="C4011" t="str">
            <v>Unearned Revenue                                            232007</v>
          </cell>
          <cell r="D4011">
            <v>0</v>
          </cell>
          <cell r="E4011">
            <v>0</v>
          </cell>
          <cell r="F4011">
            <v>0</v>
          </cell>
          <cell r="G4011">
            <v>0</v>
          </cell>
          <cell r="H4011">
            <v>0</v>
          </cell>
          <cell r="I4011">
            <v>0</v>
          </cell>
          <cell r="J4011">
            <v>0</v>
          </cell>
          <cell r="K4011">
            <v>0</v>
          </cell>
        </row>
        <row r="4012">
          <cell r="B4012">
            <v>232008</v>
          </cell>
          <cell r="C4012" t="str">
            <v>Upfc Conv Fee                                               232008</v>
          </cell>
          <cell r="D4012">
            <v>0</v>
          </cell>
          <cell r="E4012">
            <v>0</v>
          </cell>
          <cell r="F4012">
            <v>0</v>
          </cell>
          <cell r="G4012">
            <v>0</v>
          </cell>
          <cell r="H4012">
            <v>0</v>
          </cell>
          <cell r="I4012">
            <v>0</v>
          </cell>
          <cell r="J4012">
            <v>0</v>
          </cell>
          <cell r="K4012">
            <v>0</v>
          </cell>
        </row>
        <row r="4013">
          <cell r="B4013">
            <v>232011</v>
          </cell>
          <cell r="C4013" t="str">
            <v>Flagship Conv Fee Def                                       232011</v>
          </cell>
          <cell r="D4013">
            <v>0</v>
          </cell>
          <cell r="E4013">
            <v>0</v>
          </cell>
          <cell r="F4013">
            <v>0</v>
          </cell>
          <cell r="G4013">
            <v>0</v>
          </cell>
          <cell r="H4013">
            <v>0</v>
          </cell>
          <cell r="I4013">
            <v>0</v>
          </cell>
          <cell r="J4013">
            <v>0</v>
          </cell>
          <cell r="K4013">
            <v>0</v>
          </cell>
        </row>
        <row r="4014">
          <cell r="B4014">
            <v>232012</v>
          </cell>
          <cell r="C4014" t="str">
            <v>Citi Conv Fee Def Inc                                       232012</v>
          </cell>
          <cell r="D4014">
            <v>0</v>
          </cell>
          <cell r="E4014">
            <v>0</v>
          </cell>
          <cell r="F4014">
            <v>0</v>
          </cell>
          <cell r="G4014">
            <v>0</v>
          </cell>
          <cell r="H4014">
            <v>0</v>
          </cell>
          <cell r="I4014">
            <v>0</v>
          </cell>
          <cell r="J4014">
            <v>0</v>
          </cell>
          <cell r="K4014">
            <v>0</v>
          </cell>
        </row>
        <row r="4015">
          <cell r="B4015">
            <v>232072</v>
          </cell>
          <cell r="C4015" t="str">
            <v>Other Payables                                              232072</v>
          </cell>
          <cell r="D4015">
            <v>0</v>
          </cell>
          <cell r="E4015">
            <v>0</v>
          </cell>
          <cell r="F4015">
            <v>4240258.83</v>
          </cell>
          <cell r="G4015">
            <v>0</v>
          </cell>
          <cell r="H4015">
            <v>0</v>
          </cell>
          <cell r="I4015">
            <v>4240258.83</v>
          </cell>
          <cell r="J4015">
            <v>0</v>
          </cell>
          <cell r="K4015">
            <v>4240258.83</v>
          </cell>
        </row>
        <row r="4016">
          <cell r="B4016">
            <v>262073</v>
          </cell>
          <cell r="C4016" t="str">
            <v>Customer Refunds                                            262073</v>
          </cell>
          <cell r="D4016">
            <v>0</v>
          </cell>
          <cell r="E4016">
            <v>0</v>
          </cell>
          <cell r="F4016">
            <v>-3655.8</v>
          </cell>
          <cell r="G4016">
            <v>0</v>
          </cell>
          <cell r="H4016">
            <v>0</v>
          </cell>
          <cell r="I4016">
            <v>-3655.8</v>
          </cell>
          <cell r="J4016">
            <v>0</v>
          </cell>
          <cell r="K4016">
            <v>-3655.8</v>
          </cell>
        </row>
        <row r="4017">
          <cell r="B4017">
            <v>232024</v>
          </cell>
          <cell r="C4017" t="str">
            <v>Deferred Annual Fees-Credit Card                            232024</v>
          </cell>
          <cell r="D4017">
            <v>0</v>
          </cell>
          <cell r="E4017">
            <v>0</v>
          </cell>
          <cell r="F4017">
            <v>9020.83</v>
          </cell>
          <cell r="G4017">
            <v>0</v>
          </cell>
          <cell r="H4017">
            <v>0</v>
          </cell>
          <cell r="I4017">
            <v>9020.83</v>
          </cell>
          <cell r="J4017">
            <v>0</v>
          </cell>
          <cell r="K4017">
            <v>9020.83</v>
          </cell>
        </row>
        <row r="4018">
          <cell r="B4018" t="str">
            <v>R_CG4e_OL_16_MiscSC</v>
          </cell>
          <cell r="C4018" t="str">
            <v>Other Liabs - Misc Scusa                                    R_CG4e_OL_16_MiscSC</v>
          </cell>
          <cell r="D4018">
            <v>0</v>
          </cell>
          <cell r="E4018">
            <v>0</v>
          </cell>
          <cell r="F4018">
            <v>55576455.720000006</v>
          </cell>
          <cell r="G4018">
            <v>0</v>
          </cell>
          <cell r="H4018">
            <v>0</v>
          </cell>
          <cell r="I4018">
            <v>55576455.720000006</v>
          </cell>
          <cell r="J4018">
            <v>0</v>
          </cell>
          <cell r="K4018">
            <v>55576455.720000006</v>
          </cell>
        </row>
        <row r="4019">
          <cell r="B4019" t="str">
            <v>R_CG4_2938</v>
          </cell>
          <cell r="C4019" t="str">
            <v>All Other Liabilities                                       R_CG4_2938</v>
          </cell>
          <cell r="D4019">
            <v>808934313.63000035</v>
          </cell>
          <cell r="E4019">
            <v>813408406.87000036</v>
          </cell>
          <cell r="F4019">
            <v>426747891.94999999</v>
          </cell>
          <cell r="G4019">
            <v>0</v>
          </cell>
          <cell r="H4019">
            <v>156014001</v>
          </cell>
          <cell r="I4019">
            <v>582761892.95000005</v>
          </cell>
          <cell r="J4019">
            <v>-49565200.259999998</v>
          </cell>
          <cell r="K4019">
            <v>1346605099.5600004</v>
          </cell>
        </row>
        <row r="4020">
          <cell r="B4020" t="str">
            <v>R_C20_2930</v>
          </cell>
          <cell r="C4020" t="str">
            <v>Other Liabilities                                           R_C20_2930</v>
          </cell>
          <cell r="D4020">
            <v>1536747193.6299996</v>
          </cell>
          <cell r="E4020">
            <v>1376133975.3999999</v>
          </cell>
          <cell r="F4020">
            <v>558488679.28999996</v>
          </cell>
          <cell r="G4020">
            <v>0</v>
          </cell>
          <cell r="H4020">
            <v>156014001</v>
          </cell>
          <cell r="I4020">
            <v>714502680.28999996</v>
          </cell>
          <cell r="J4020">
            <v>-49778425.25</v>
          </cell>
          <cell r="K4020">
            <v>2040858230.4399998</v>
          </cell>
        </row>
        <row r="4021">
          <cell r="B4021" t="str">
            <v>R_C21_2948</v>
          </cell>
          <cell r="C4021" t="str">
            <v>Total Liabilities                                           R_C21_2948</v>
          </cell>
          <cell r="D4021">
            <v>61910033098.579987</v>
          </cell>
          <cell r="E4021">
            <v>61452401452.789986</v>
          </cell>
          <cell r="F4021">
            <v>25965726249.689995</v>
          </cell>
          <cell r="G4021">
            <v>0</v>
          </cell>
          <cell r="H4021">
            <v>255092998.39999998</v>
          </cell>
          <cell r="I4021">
            <v>26220819248.089996</v>
          </cell>
          <cell r="J4021">
            <v>-358426931.17000002</v>
          </cell>
          <cell r="K4021">
            <v>87314793769.709991</v>
          </cell>
        </row>
        <row r="4022">
          <cell r="B4022">
            <v>270040</v>
          </cell>
          <cell r="C4022" t="str">
            <v>Preferred A-Reit Holdings                                   270040</v>
          </cell>
          <cell r="D4022">
            <v>-100000000</v>
          </cell>
          <cell r="E4022">
            <v>-100000000</v>
          </cell>
          <cell r="F4022">
            <v>0</v>
          </cell>
          <cell r="G4022">
            <v>0</v>
          </cell>
          <cell r="H4022">
            <v>0</v>
          </cell>
          <cell r="I4022">
            <v>0</v>
          </cell>
          <cell r="J4022">
            <v>0</v>
          </cell>
          <cell r="K4022">
            <v>-100000000</v>
          </cell>
        </row>
        <row r="4023">
          <cell r="B4023">
            <v>270041</v>
          </cell>
          <cell r="C4023" t="str">
            <v>Preferred A                                                 270041</v>
          </cell>
          <cell r="D4023">
            <v>100000000</v>
          </cell>
          <cell r="E4023">
            <v>100000000</v>
          </cell>
          <cell r="F4023">
            <v>0</v>
          </cell>
          <cell r="G4023">
            <v>0</v>
          </cell>
          <cell r="H4023">
            <v>0</v>
          </cell>
          <cell r="I4023">
            <v>0</v>
          </cell>
          <cell r="J4023">
            <v>0</v>
          </cell>
          <cell r="K4023">
            <v>100000000</v>
          </cell>
        </row>
        <row r="4024">
          <cell r="B4024">
            <v>273002</v>
          </cell>
          <cell r="C4024" t="str">
            <v>Preferred Stock-2006                                        273002</v>
          </cell>
          <cell r="D4024">
            <v>0</v>
          </cell>
          <cell r="E4024">
            <v>195444950.44999999</v>
          </cell>
          <cell r="F4024">
            <v>0</v>
          </cell>
          <cell r="G4024">
            <v>0</v>
          </cell>
          <cell r="H4024">
            <v>0</v>
          </cell>
          <cell r="I4024">
            <v>0</v>
          </cell>
          <cell r="J4024">
            <v>0</v>
          </cell>
          <cell r="K4024">
            <v>195444950.44999999</v>
          </cell>
        </row>
        <row r="4025">
          <cell r="B4025" t="str">
            <v>R_C23_3838</v>
          </cell>
          <cell r="C4025" t="str">
            <v>Perpetual Pref Stock And Surplus                            R_C23_3838</v>
          </cell>
          <cell r="D4025">
            <v>0</v>
          </cell>
          <cell r="E4025">
            <v>195444950.44999999</v>
          </cell>
          <cell r="F4025">
            <v>0</v>
          </cell>
          <cell r="G4025">
            <v>0</v>
          </cell>
          <cell r="H4025">
            <v>0</v>
          </cell>
          <cell r="I4025">
            <v>0</v>
          </cell>
          <cell r="J4025">
            <v>0</v>
          </cell>
          <cell r="K4025">
            <v>195444950.44999999</v>
          </cell>
        </row>
        <row r="4026">
          <cell r="B4026">
            <v>270050</v>
          </cell>
          <cell r="C4026" t="str">
            <v>Capital Stock                                               270050</v>
          </cell>
          <cell r="D4026">
            <v>5283716718.1999998</v>
          </cell>
          <cell r="E4026">
            <v>15714716191.110001</v>
          </cell>
          <cell r="F4026">
            <v>0</v>
          </cell>
          <cell r="G4026">
            <v>0</v>
          </cell>
          <cell r="H4026">
            <v>0</v>
          </cell>
          <cell r="I4026">
            <v>0</v>
          </cell>
          <cell r="J4026">
            <v>0</v>
          </cell>
          <cell r="K4026">
            <v>15714716191.110001</v>
          </cell>
        </row>
        <row r="4027">
          <cell r="B4027">
            <v>270071</v>
          </cell>
          <cell r="C4027" t="str">
            <v>Capital Stock                                               270071</v>
          </cell>
          <cell r="D4027">
            <v>1000</v>
          </cell>
          <cell r="E4027">
            <v>1000</v>
          </cell>
          <cell r="F4027">
            <v>0</v>
          </cell>
          <cell r="G4027">
            <v>0</v>
          </cell>
          <cell r="H4027">
            <v>0</v>
          </cell>
          <cell r="I4027">
            <v>0</v>
          </cell>
          <cell r="J4027">
            <v>0</v>
          </cell>
          <cell r="K4027">
            <v>1000</v>
          </cell>
        </row>
        <row r="4028">
          <cell r="B4028">
            <v>270074</v>
          </cell>
          <cell r="C4028" t="str">
            <v>Capital Stock                                               270074</v>
          </cell>
          <cell r="D4028">
            <v>-1000</v>
          </cell>
          <cell r="E4028">
            <v>-1000</v>
          </cell>
          <cell r="F4028">
            <v>0</v>
          </cell>
          <cell r="G4028">
            <v>0</v>
          </cell>
          <cell r="H4028">
            <v>0</v>
          </cell>
          <cell r="I4028">
            <v>0</v>
          </cell>
          <cell r="J4028">
            <v>0</v>
          </cell>
          <cell r="K4028">
            <v>-1000</v>
          </cell>
        </row>
        <row r="4029">
          <cell r="B4029">
            <v>270092</v>
          </cell>
          <cell r="C4029" t="str">
            <v>Elim Reit Capital Stock                                     270092</v>
          </cell>
          <cell r="D4029">
            <v>-5283715738.1999998</v>
          </cell>
          <cell r="E4029">
            <v>-5283715738.1999998</v>
          </cell>
          <cell r="F4029">
            <v>0</v>
          </cell>
          <cell r="G4029">
            <v>0</v>
          </cell>
          <cell r="H4029">
            <v>0</v>
          </cell>
          <cell r="I4029">
            <v>0</v>
          </cell>
          <cell r="J4029">
            <v>0</v>
          </cell>
          <cell r="K4029">
            <v>-5283715738.1999998</v>
          </cell>
        </row>
        <row r="4030">
          <cell r="B4030">
            <v>270260</v>
          </cell>
          <cell r="C4030" t="str">
            <v>Common Stock                                                270260</v>
          </cell>
          <cell r="D4030">
            <v>0</v>
          </cell>
          <cell r="E4030">
            <v>0</v>
          </cell>
          <cell r="F4030">
            <v>3487703.44</v>
          </cell>
          <cell r="G4030">
            <v>0</v>
          </cell>
          <cell r="H4030">
            <v>-9049.57</v>
          </cell>
          <cell r="I4030">
            <v>3478653.87</v>
          </cell>
          <cell r="J4030">
            <v>-3478653.87</v>
          </cell>
          <cell r="K4030">
            <v>0</v>
          </cell>
        </row>
        <row r="4031">
          <cell r="B4031">
            <v>270270</v>
          </cell>
          <cell r="C4031" t="str">
            <v>Cap Stock Sov Trade Ser                                     270270</v>
          </cell>
          <cell r="D4031">
            <v>0</v>
          </cell>
          <cell r="E4031">
            <v>0</v>
          </cell>
          <cell r="F4031">
            <v>0</v>
          </cell>
          <cell r="G4031">
            <v>0</v>
          </cell>
          <cell r="H4031">
            <v>0</v>
          </cell>
          <cell r="I4031">
            <v>0</v>
          </cell>
          <cell r="J4031">
            <v>0</v>
          </cell>
          <cell r="K4031">
            <v>0</v>
          </cell>
        </row>
        <row r="4032">
          <cell r="B4032">
            <v>270280</v>
          </cell>
          <cell r="C4032" t="str">
            <v>Capital Stock                                               270280</v>
          </cell>
          <cell r="D4032">
            <v>0</v>
          </cell>
          <cell r="E4032">
            <v>0</v>
          </cell>
          <cell r="F4032">
            <v>0</v>
          </cell>
          <cell r="G4032">
            <v>0</v>
          </cell>
          <cell r="H4032">
            <v>0</v>
          </cell>
          <cell r="I4032">
            <v>0</v>
          </cell>
          <cell r="J4032">
            <v>0</v>
          </cell>
          <cell r="K4032">
            <v>0</v>
          </cell>
        </row>
        <row r="4033">
          <cell r="B4033">
            <v>271094</v>
          </cell>
          <cell r="C4033" t="str">
            <v>Elim Equity Sdic                                            271094</v>
          </cell>
          <cell r="D4033">
            <v>0</v>
          </cell>
          <cell r="E4033">
            <v>-632263389.96000004</v>
          </cell>
          <cell r="F4033">
            <v>0</v>
          </cell>
          <cell r="G4033">
            <v>0</v>
          </cell>
          <cell r="H4033">
            <v>0</v>
          </cell>
          <cell r="I4033">
            <v>0</v>
          </cell>
          <cell r="J4033">
            <v>0</v>
          </cell>
          <cell r="K4033">
            <v>-632263389.96000004</v>
          </cell>
        </row>
        <row r="4034">
          <cell r="B4034">
            <v>272575</v>
          </cell>
          <cell r="C4034" t="str">
            <v>Capital                                                     272575</v>
          </cell>
          <cell r="D4034">
            <v>0</v>
          </cell>
          <cell r="E4034">
            <v>0</v>
          </cell>
          <cell r="F4034">
            <v>0</v>
          </cell>
          <cell r="G4034">
            <v>0</v>
          </cell>
          <cell r="H4034">
            <v>0</v>
          </cell>
          <cell r="I4034">
            <v>0</v>
          </cell>
          <cell r="J4034">
            <v>0</v>
          </cell>
          <cell r="K4034">
            <v>0</v>
          </cell>
        </row>
        <row r="4035">
          <cell r="B4035">
            <v>272580</v>
          </cell>
          <cell r="C4035" t="str">
            <v>Capital                                                     272580</v>
          </cell>
          <cell r="D4035">
            <v>0</v>
          </cell>
          <cell r="E4035">
            <v>0</v>
          </cell>
          <cell r="F4035">
            <v>0</v>
          </cell>
          <cell r="G4035">
            <v>0</v>
          </cell>
          <cell r="H4035">
            <v>0</v>
          </cell>
          <cell r="I4035">
            <v>0</v>
          </cell>
          <cell r="J4035">
            <v>0</v>
          </cell>
          <cell r="K4035">
            <v>0</v>
          </cell>
        </row>
        <row r="4036">
          <cell r="B4036">
            <v>272587</v>
          </cell>
          <cell r="C4036" t="str">
            <v>Capital - Sov Apex                                          272587</v>
          </cell>
          <cell r="D4036">
            <v>0</v>
          </cell>
          <cell r="E4036">
            <v>0</v>
          </cell>
          <cell r="F4036">
            <v>0</v>
          </cell>
          <cell r="G4036">
            <v>0</v>
          </cell>
          <cell r="H4036">
            <v>0</v>
          </cell>
          <cell r="I4036">
            <v>0</v>
          </cell>
          <cell r="J4036">
            <v>0</v>
          </cell>
          <cell r="K4036">
            <v>0</v>
          </cell>
        </row>
        <row r="4037">
          <cell r="B4037">
            <v>272589</v>
          </cell>
          <cell r="C4037" t="str">
            <v>Capital - Sov Asset Mgmt                                    272589</v>
          </cell>
          <cell r="D4037">
            <v>0</v>
          </cell>
          <cell r="E4037">
            <v>0</v>
          </cell>
          <cell r="F4037">
            <v>0</v>
          </cell>
          <cell r="G4037">
            <v>0</v>
          </cell>
          <cell r="H4037">
            <v>0</v>
          </cell>
          <cell r="I4037">
            <v>0</v>
          </cell>
          <cell r="J4037">
            <v>0</v>
          </cell>
          <cell r="K4037">
            <v>0</v>
          </cell>
        </row>
        <row r="4038">
          <cell r="B4038" t="str">
            <v>R_C24_3230</v>
          </cell>
          <cell r="C4038" t="str">
            <v>Common Stock                                                R_C24_3230</v>
          </cell>
          <cell r="D4038">
            <v>980</v>
          </cell>
          <cell r="E4038">
            <v>9798737062.9500008</v>
          </cell>
          <cell r="F4038">
            <v>3487703.44</v>
          </cell>
          <cell r="G4038">
            <v>0</v>
          </cell>
          <cell r="H4038">
            <v>-9049.57</v>
          </cell>
          <cell r="I4038">
            <v>3478653.87</v>
          </cell>
          <cell r="J4038">
            <v>-3478653.87</v>
          </cell>
          <cell r="K4038">
            <v>9798737062.9500008</v>
          </cell>
        </row>
        <row r="4039">
          <cell r="B4039">
            <v>271061</v>
          </cell>
          <cell r="C4039" t="str">
            <v>Apic                                                        271061</v>
          </cell>
          <cell r="D4039">
            <v>0</v>
          </cell>
          <cell r="E4039">
            <v>0</v>
          </cell>
          <cell r="F4039">
            <v>1440342257.77</v>
          </cell>
          <cell r="G4039">
            <v>0</v>
          </cell>
          <cell r="H4039">
            <v>3489061177.9400001</v>
          </cell>
          <cell r="I4039">
            <v>4929403435.71</v>
          </cell>
          <cell r="J4039">
            <v>-4929403435.71</v>
          </cell>
          <cell r="K4039">
            <v>0</v>
          </cell>
        </row>
        <row r="4040">
          <cell r="B4040">
            <v>271062</v>
          </cell>
          <cell r="C4040" t="str">
            <v>Closed Apic Subs                                            271062</v>
          </cell>
          <cell r="D4040">
            <v>0</v>
          </cell>
          <cell r="E4040">
            <v>0</v>
          </cell>
          <cell r="F4040">
            <v>0</v>
          </cell>
          <cell r="G4040">
            <v>0</v>
          </cell>
          <cell r="H4040">
            <v>0</v>
          </cell>
          <cell r="I4040">
            <v>0</v>
          </cell>
          <cell r="J4040">
            <v>0</v>
          </cell>
          <cell r="K4040">
            <v>0</v>
          </cell>
        </row>
        <row r="4041">
          <cell r="B4041">
            <v>271073</v>
          </cell>
          <cell r="C4041" t="str">
            <v>Apic - Punta Lima                                           271073</v>
          </cell>
          <cell r="D4041">
            <v>0</v>
          </cell>
          <cell r="E4041">
            <v>0</v>
          </cell>
          <cell r="F4041">
            <v>0</v>
          </cell>
          <cell r="G4041">
            <v>0</v>
          </cell>
          <cell r="H4041">
            <v>0</v>
          </cell>
          <cell r="I4041">
            <v>0</v>
          </cell>
          <cell r="J4041">
            <v>0</v>
          </cell>
          <cell r="K4041">
            <v>0</v>
          </cell>
        </row>
        <row r="4042">
          <cell r="B4042">
            <v>271080</v>
          </cell>
          <cell r="C4042" t="str">
            <v>Additionl Paid In Capital                                   271080</v>
          </cell>
          <cell r="D4042">
            <v>12854096347.18</v>
          </cell>
          <cell r="E4042">
            <v>4832978635.6799984</v>
          </cell>
          <cell r="F4042">
            <v>0</v>
          </cell>
          <cell r="G4042">
            <v>0</v>
          </cell>
          <cell r="H4042">
            <v>0</v>
          </cell>
          <cell r="I4042">
            <v>0</v>
          </cell>
          <cell r="J4042">
            <v>0</v>
          </cell>
          <cell r="K4042">
            <v>4832978635.6799984</v>
          </cell>
        </row>
        <row r="4043">
          <cell r="B4043">
            <v>271081</v>
          </cell>
          <cell r="C4043" t="str">
            <v>Additional Paid In Capita                                   271081</v>
          </cell>
          <cell r="D4043">
            <v>510000000</v>
          </cell>
          <cell r="E4043">
            <v>0</v>
          </cell>
          <cell r="F4043">
            <v>0</v>
          </cell>
          <cell r="G4043">
            <v>0</v>
          </cell>
          <cell r="H4043">
            <v>0</v>
          </cell>
          <cell r="I4043">
            <v>0</v>
          </cell>
          <cell r="J4043">
            <v>0</v>
          </cell>
          <cell r="K4043">
            <v>0</v>
          </cell>
        </row>
        <row r="4044">
          <cell r="B4044">
            <v>271086</v>
          </cell>
          <cell r="C4044" t="str">
            <v>Additional Paid In Cap                                      271086</v>
          </cell>
          <cell r="D4044">
            <v>-52999000</v>
          </cell>
          <cell r="E4044">
            <v>-52999000</v>
          </cell>
          <cell r="F4044">
            <v>0</v>
          </cell>
          <cell r="G4044">
            <v>0</v>
          </cell>
          <cell r="H4044">
            <v>0</v>
          </cell>
          <cell r="I4044">
            <v>0</v>
          </cell>
          <cell r="J4044">
            <v>0</v>
          </cell>
          <cell r="K4044">
            <v>-52999000</v>
          </cell>
        </row>
        <row r="4045">
          <cell r="B4045">
            <v>271164</v>
          </cell>
          <cell r="C4045" t="str">
            <v>Additional Pd In Capital                                    271164</v>
          </cell>
          <cell r="D4045">
            <v>0</v>
          </cell>
          <cell r="E4045">
            <v>0</v>
          </cell>
          <cell r="F4045">
            <v>0</v>
          </cell>
          <cell r="G4045">
            <v>0</v>
          </cell>
          <cell r="H4045">
            <v>0</v>
          </cell>
          <cell r="I4045">
            <v>0</v>
          </cell>
          <cell r="J4045">
            <v>0</v>
          </cell>
          <cell r="K4045">
            <v>0</v>
          </cell>
        </row>
        <row r="4046">
          <cell r="B4046">
            <v>271165</v>
          </cell>
          <cell r="C4046" t="str">
            <v>Add Paid In Cap Way Settl                                   271165</v>
          </cell>
          <cell r="D4046">
            <v>0</v>
          </cell>
          <cell r="E4046">
            <v>0</v>
          </cell>
          <cell r="F4046">
            <v>0</v>
          </cell>
          <cell r="G4046">
            <v>0</v>
          </cell>
          <cell r="H4046">
            <v>0</v>
          </cell>
          <cell r="I4046">
            <v>0</v>
          </cell>
          <cell r="J4046">
            <v>0</v>
          </cell>
          <cell r="K4046">
            <v>0</v>
          </cell>
        </row>
        <row r="4047">
          <cell r="B4047">
            <v>271177</v>
          </cell>
          <cell r="C4047" t="str">
            <v>Paid In Cap Iccrc                                           271177</v>
          </cell>
          <cell r="D4047">
            <v>0</v>
          </cell>
          <cell r="E4047">
            <v>0</v>
          </cell>
          <cell r="F4047">
            <v>0</v>
          </cell>
          <cell r="G4047">
            <v>0</v>
          </cell>
          <cell r="H4047">
            <v>0</v>
          </cell>
          <cell r="I4047">
            <v>0</v>
          </cell>
          <cell r="J4047">
            <v>0</v>
          </cell>
          <cell r="K4047">
            <v>0</v>
          </cell>
        </row>
        <row r="4048">
          <cell r="B4048">
            <v>271179</v>
          </cell>
          <cell r="C4048" t="str">
            <v>Paid In Cap Icb Bancorp                                     271179</v>
          </cell>
          <cell r="D4048">
            <v>0</v>
          </cell>
          <cell r="E4048">
            <v>0</v>
          </cell>
          <cell r="F4048">
            <v>0</v>
          </cell>
          <cell r="G4048">
            <v>0</v>
          </cell>
          <cell r="H4048">
            <v>0</v>
          </cell>
          <cell r="I4048">
            <v>0</v>
          </cell>
          <cell r="J4048">
            <v>0</v>
          </cell>
          <cell r="K4048">
            <v>0</v>
          </cell>
        </row>
        <row r="4049">
          <cell r="B4049">
            <v>271180</v>
          </cell>
          <cell r="C4049" t="str">
            <v>Additional Pd In Capital                                    271180</v>
          </cell>
          <cell r="D4049">
            <v>0</v>
          </cell>
          <cell r="E4049">
            <v>0</v>
          </cell>
          <cell r="F4049">
            <v>0</v>
          </cell>
          <cell r="G4049">
            <v>0</v>
          </cell>
          <cell r="H4049">
            <v>0</v>
          </cell>
          <cell r="I4049">
            <v>0</v>
          </cell>
          <cell r="J4049">
            <v>0</v>
          </cell>
          <cell r="K4049">
            <v>0</v>
          </cell>
        </row>
        <row r="4050">
          <cell r="B4050">
            <v>271200</v>
          </cell>
          <cell r="C4050" t="str">
            <v>Apic - Sov Bank                                             271200</v>
          </cell>
          <cell r="D4050">
            <v>0</v>
          </cell>
          <cell r="E4050">
            <v>0</v>
          </cell>
          <cell r="F4050">
            <v>0</v>
          </cell>
          <cell r="G4050">
            <v>0</v>
          </cell>
          <cell r="H4050">
            <v>0</v>
          </cell>
          <cell r="I4050">
            <v>0</v>
          </cell>
          <cell r="J4050">
            <v>0</v>
          </cell>
          <cell r="K4050">
            <v>0</v>
          </cell>
        </row>
        <row r="4051">
          <cell r="B4051">
            <v>271210</v>
          </cell>
          <cell r="C4051" t="str">
            <v>Apic - Sant Fin 2012-1                                      271210</v>
          </cell>
          <cell r="D4051">
            <v>0</v>
          </cell>
          <cell r="E4051">
            <v>0</v>
          </cell>
          <cell r="F4051">
            <v>0</v>
          </cell>
          <cell r="G4051">
            <v>0</v>
          </cell>
          <cell r="H4051">
            <v>0</v>
          </cell>
          <cell r="I4051">
            <v>0</v>
          </cell>
          <cell r="J4051">
            <v>0</v>
          </cell>
          <cell r="K4051">
            <v>0</v>
          </cell>
        </row>
        <row r="4052">
          <cell r="B4052">
            <v>271220</v>
          </cell>
          <cell r="C4052" t="str">
            <v>Apic - Sov Lease Hold                                       271220</v>
          </cell>
          <cell r="D4052">
            <v>0</v>
          </cell>
          <cell r="E4052">
            <v>0</v>
          </cell>
          <cell r="F4052">
            <v>0</v>
          </cell>
          <cell r="G4052">
            <v>0</v>
          </cell>
          <cell r="H4052">
            <v>0</v>
          </cell>
          <cell r="I4052">
            <v>0</v>
          </cell>
          <cell r="J4052">
            <v>0</v>
          </cell>
          <cell r="K4052">
            <v>0</v>
          </cell>
        </row>
        <row r="4053">
          <cell r="B4053">
            <v>291051</v>
          </cell>
          <cell r="C4053" t="str">
            <v>Closed Equity In Subsidiaries                               291051</v>
          </cell>
          <cell r="D4053">
            <v>0</v>
          </cell>
          <cell r="E4053">
            <v>0</v>
          </cell>
          <cell r="F4053">
            <v>0</v>
          </cell>
          <cell r="G4053">
            <v>0</v>
          </cell>
          <cell r="H4053">
            <v>0</v>
          </cell>
          <cell r="I4053">
            <v>0</v>
          </cell>
          <cell r="J4053">
            <v>0</v>
          </cell>
          <cell r="K4053">
            <v>0</v>
          </cell>
        </row>
        <row r="4054">
          <cell r="B4054" t="str">
            <v>R_C25_3839</v>
          </cell>
          <cell r="C4054" t="str">
            <v>Surplus                                                     R_C25_3839</v>
          </cell>
          <cell r="D4054">
            <v>13311097347.18</v>
          </cell>
          <cell r="E4054">
            <v>4779979635.6799965</v>
          </cell>
          <cell r="F4054">
            <v>1440342257.77</v>
          </cell>
          <cell r="G4054">
            <v>0</v>
          </cell>
          <cell r="H4054">
            <v>3489061177.9400001</v>
          </cell>
          <cell r="I4054">
            <v>4929403435.71</v>
          </cell>
          <cell r="J4054">
            <v>-4929403435.71</v>
          </cell>
          <cell r="K4054">
            <v>4779979635.6799965</v>
          </cell>
        </row>
        <row r="4055">
          <cell r="B4055">
            <v>270051</v>
          </cell>
          <cell r="C4055" t="str">
            <v>Closed Dividends Declare Py Earn                            270051</v>
          </cell>
          <cell r="D4055">
            <v>0</v>
          </cell>
          <cell r="E4055">
            <v>0</v>
          </cell>
          <cell r="F4055">
            <v>0</v>
          </cell>
          <cell r="G4055">
            <v>0</v>
          </cell>
          <cell r="H4055">
            <v>0</v>
          </cell>
          <cell r="I4055">
            <v>0</v>
          </cell>
          <cell r="J4055">
            <v>0</v>
          </cell>
          <cell r="K4055">
            <v>0</v>
          </cell>
        </row>
        <row r="4056">
          <cell r="B4056">
            <v>270053</v>
          </cell>
          <cell r="C4056" t="str">
            <v>Reit Dividends                                              270053</v>
          </cell>
          <cell r="D4056">
            <v>0</v>
          </cell>
          <cell r="E4056">
            <v>0</v>
          </cell>
          <cell r="F4056">
            <v>0</v>
          </cell>
          <cell r="G4056">
            <v>0</v>
          </cell>
          <cell r="H4056">
            <v>0</v>
          </cell>
          <cell r="I4056">
            <v>0</v>
          </cell>
          <cell r="J4056">
            <v>0</v>
          </cell>
          <cell r="K4056">
            <v>0</v>
          </cell>
        </row>
        <row r="4057">
          <cell r="B4057">
            <v>270060</v>
          </cell>
          <cell r="C4057" t="str">
            <v>Dividend Income                                             270060</v>
          </cell>
          <cell r="D4057">
            <v>0</v>
          </cell>
          <cell r="E4057">
            <v>0</v>
          </cell>
          <cell r="F4057">
            <v>0</v>
          </cell>
          <cell r="G4057">
            <v>0</v>
          </cell>
          <cell r="H4057">
            <v>0</v>
          </cell>
          <cell r="I4057">
            <v>0</v>
          </cell>
          <cell r="J4057">
            <v>0</v>
          </cell>
          <cell r="K4057">
            <v>0</v>
          </cell>
        </row>
        <row r="4058">
          <cell r="B4058">
            <v>270061</v>
          </cell>
          <cell r="C4058" t="str">
            <v>Dividends Payable                                           270061</v>
          </cell>
          <cell r="D4058">
            <v>0</v>
          </cell>
          <cell r="E4058">
            <v>0</v>
          </cell>
          <cell r="F4058">
            <v>-1890714695</v>
          </cell>
          <cell r="G4058">
            <v>0</v>
          </cell>
          <cell r="H4058">
            <v>1890714695</v>
          </cell>
          <cell r="I4058">
            <v>0</v>
          </cell>
          <cell r="J4058">
            <v>0</v>
          </cell>
          <cell r="K4058">
            <v>0</v>
          </cell>
        </row>
        <row r="4059">
          <cell r="B4059">
            <v>272000</v>
          </cell>
          <cell r="C4059" t="str">
            <v>Dividends Paid                                              272000</v>
          </cell>
          <cell r="D4059">
            <v>0</v>
          </cell>
          <cell r="E4059">
            <v>0</v>
          </cell>
          <cell r="F4059">
            <v>0</v>
          </cell>
          <cell r="G4059">
            <v>0</v>
          </cell>
          <cell r="H4059">
            <v>0</v>
          </cell>
          <cell r="I4059">
            <v>0</v>
          </cell>
          <cell r="J4059">
            <v>0</v>
          </cell>
          <cell r="K4059">
            <v>0</v>
          </cell>
        </row>
        <row r="4060">
          <cell r="B4060">
            <v>272001</v>
          </cell>
          <cell r="C4060" t="str">
            <v>Dividends Paid-Sov Fund                                     272001</v>
          </cell>
          <cell r="D4060">
            <v>0</v>
          </cell>
          <cell r="E4060">
            <v>0</v>
          </cell>
          <cell r="F4060">
            <v>0</v>
          </cell>
          <cell r="G4060">
            <v>0</v>
          </cell>
          <cell r="H4060">
            <v>0</v>
          </cell>
          <cell r="I4060">
            <v>0</v>
          </cell>
          <cell r="J4060">
            <v>0</v>
          </cell>
          <cell r="K4060">
            <v>0</v>
          </cell>
        </row>
        <row r="4061">
          <cell r="B4061">
            <v>289153</v>
          </cell>
          <cell r="C4061" t="str">
            <v>Cmbs Fas166 Status Change                                   289153</v>
          </cell>
          <cell r="D4061">
            <v>-3746801</v>
          </cell>
          <cell r="E4061">
            <v>-3746801</v>
          </cell>
          <cell r="F4061">
            <v>0</v>
          </cell>
          <cell r="G4061">
            <v>0</v>
          </cell>
          <cell r="H4061">
            <v>0</v>
          </cell>
          <cell r="I4061">
            <v>0</v>
          </cell>
          <cell r="J4061">
            <v>0</v>
          </cell>
          <cell r="K4061">
            <v>-3746801</v>
          </cell>
        </row>
        <row r="4062">
          <cell r="B4062">
            <v>290000</v>
          </cell>
          <cell r="C4062" t="str">
            <v>Prior Period Adjustment - Subs                              290000</v>
          </cell>
          <cell r="D4062">
            <v>2681.839999999851</v>
          </cell>
          <cell r="E4062">
            <v>2681.839999999851</v>
          </cell>
          <cell r="F4062">
            <v>0</v>
          </cell>
          <cell r="G4062">
            <v>0</v>
          </cell>
          <cell r="H4062">
            <v>0</v>
          </cell>
          <cell r="I4062">
            <v>0</v>
          </cell>
          <cell r="J4062">
            <v>0</v>
          </cell>
          <cell r="K4062">
            <v>2681.839999999851</v>
          </cell>
        </row>
        <row r="4063">
          <cell r="B4063">
            <v>290020</v>
          </cell>
          <cell r="C4063" t="str">
            <v>Retained Earnings                                           290020</v>
          </cell>
          <cell r="D4063">
            <v>0</v>
          </cell>
          <cell r="E4063">
            <v>153416682.38999999</v>
          </cell>
          <cell r="F4063">
            <v>0</v>
          </cell>
          <cell r="G4063">
            <v>0</v>
          </cell>
          <cell r="H4063">
            <v>0</v>
          </cell>
          <cell r="I4063">
            <v>0</v>
          </cell>
          <cell r="J4063">
            <v>0</v>
          </cell>
          <cell r="K4063">
            <v>153416682.38999999</v>
          </cell>
        </row>
        <row r="4064">
          <cell r="B4064">
            <v>291050</v>
          </cell>
          <cell r="C4064" t="str">
            <v>Ik Result Closing Balance                                   291050</v>
          </cell>
          <cell r="D4064">
            <v>-722860064.44999921</v>
          </cell>
          <cell r="E4064">
            <v>832476877.70000076</v>
          </cell>
          <cell r="F4064">
            <v>6047942342.9899998</v>
          </cell>
          <cell r="G4064">
            <v>-40290400.079999998</v>
          </cell>
          <cell r="H4064">
            <v>-6007651942.9099998</v>
          </cell>
          <cell r="I4064">
            <v>0</v>
          </cell>
          <cell r="J4064">
            <v>0</v>
          </cell>
          <cell r="K4064">
            <v>832476877.70000076</v>
          </cell>
        </row>
        <row r="4065">
          <cell r="B4065">
            <v>291055</v>
          </cell>
          <cell r="C4065" t="str">
            <v>Rest Retained Earning -                                     291055</v>
          </cell>
          <cell r="D4065">
            <v>1188436.99</v>
          </cell>
          <cell r="E4065">
            <v>0</v>
          </cell>
          <cell r="F4065">
            <v>0</v>
          </cell>
          <cell r="G4065">
            <v>0</v>
          </cell>
          <cell r="H4065">
            <v>0</v>
          </cell>
          <cell r="I4065">
            <v>0</v>
          </cell>
          <cell r="J4065">
            <v>0</v>
          </cell>
          <cell r="K4065">
            <v>0</v>
          </cell>
        </row>
        <row r="4066">
          <cell r="B4066">
            <v>291056</v>
          </cell>
          <cell r="C4066" t="str">
            <v>Retained Earnings                                           291056</v>
          </cell>
          <cell r="D4066">
            <v>110437896.95999999</v>
          </cell>
          <cell r="E4066">
            <v>110437896.95999999</v>
          </cell>
          <cell r="F4066">
            <v>0</v>
          </cell>
          <cell r="G4066">
            <v>0</v>
          </cell>
          <cell r="H4066">
            <v>0</v>
          </cell>
          <cell r="I4066">
            <v>0</v>
          </cell>
          <cell r="J4066">
            <v>0</v>
          </cell>
          <cell r="K4066">
            <v>110437896.95999999</v>
          </cell>
        </row>
        <row r="4067">
          <cell r="B4067">
            <v>291057</v>
          </cell>
          <cell r="C4067" t="str">
            <v>Retained Earnings                                           291057</v>
          </cell>
          <cell r="D4067">
            <v>0.35</v>
          </cell>
          <cell r="E4067">
            <v>0.35</v>
          </cell>
          <cell r="F4067">
            <v>0</v>
          </cell>
          <cell r="G4067">
            <v>0</v>
          </cell>
          <cell r="H4067">
            <v>0</v>
          </cell>
          <cell r="I4067">
            <v>0</v>
          </cell>
          <cell r="J4067">
            <v>0</v>
          </cell>
          <cell r="K4067">
            <v>0.35</v>
          </cell>
        </row>
        <row r="4068">
          <cell r="B4068">
            <v>291069</v>
          </cell>
          <cell r="C4068" t="str">
            <v>Elim Undiv Profit Co 7756                                   291069</v>
          </cell>
          <cell r="D4068">
            <v>-18858.97</v>
          </cell>
          <cell r="E4068">
            <v>-18858.97</v>
          </cell>
          <cell r="F4068">
            <v>0</v>
          </cell>
          <cell r="G4068">
            <v>0</v>
          </cell>
          <cell r="H4068">
            <v>0</v>
          </cell>
          <cell r="I4068">
            <v>0</v>
          </cell>
          <cell r="J4068">
            <v>0</v>
          </cell>
          <cell r="K4068">
            <v>-18858.97</v>
          </cell>
        </row>
        <row r="4069">
          <cell r="B4069">
            <v>291070</v>
          </cell>
          <cell r="C4069" t="str">
            <v>Elimin Cbl Undiv Pro 7734                                   291070</v>
          </cell>
          <cell r="D4069">
            <v>26102.94</v>
          </cell>
          <cell r="E4069">
            <v>26102.94</v>
          </cell>
          <cell r="F4069">
            <v>0</v>
          </cell>
          <cell r="G4069">
            <v>0</v>
          </cell>
          <cell r="H4069">
            <v>0</v>
          </cell>
          <cell r="I4069">
            <v>0</v>
          </cell>
          <cell r="J4069">
            <v>0</v>
          </cell>
          <cell r="K4069">
            <v>26102.94</v>
          </cell>
        </row>
        <row r="4070">
          <cell r="B4070">
            <v>291071</v>
          </cell>
          <cell r="C4070" t="str">
            <v>Elim Way Serv Undiv P7754                                   291071</v>
          </cell>
          <cell r="D4070">
            <v>0</v>
          </cell>
          <cell r="E4070">
            <v>-93313.27</v>
          </cell>
          <cell r="F4070">
            <v>0</v>
          </cell>
          <cell r="G4070">
            <v>0</v>
          </cell>
          <cell r="H4070">
            <v>0</v>
          </cell>
          <cell r="I4070">
            <v>0</v>
          </cell>
          <cell r="J4070">
            <v>0</v>
          </cell>
          <cell r="K4070">
            <v>-93313.27</v>
          </cell>
        </row>
        <row r="4071">
          <cell r="B4071">
            <v>291072</v>
          </cell>
          <cell r="C4071" t="str">
            <v>Elim Way Broker U Pro7751                                   291072</v>
          </cell>
          <cell r="D4071">
            <v>0</v>
          </cell>
          <cell r="E4071">
            <v>-218914.21</v>
          </cell>
          <cell r="F4071">
            <v>0</v>
          </cell>
          <cell r="G4071">
            <v>0</v>
          </cell>
          <cell r="H4071">
            <v>0</v>
          </cell>
          <cell r="I4071">
            <v>0</v>
          </cell>
          <cell r="J4071">
            <v>0</v>
          </cell>
          <cell r="K4071">
            <v>-218914.21</v>
          </cell>
        </row>
        <row r="4072">
          <cell r="B4072">
            <v>291073</v>
          </cell>
          <cell r="C4072" t="str">
            <v>Elim Way Insur Un Pro7752                                   291073</v>
          </cell>
          <cell r="D4072">
            <v>0</v>
          </cell>
          <cell r="E4072">
            <v>20248849.07</v>
          </cell>
          <cell r="F4072">
            <v>0</v>
          </cell>
          <cell r="G4072">
            <v>0</v>
          </cell>
          <cell r="H4072">
            <v>0</v>
          </cell>
          <cell r="I4072">
            <v>0</v>
          </cell>
          <cell r="J4072">
            <v>0</v>
          </cell>
          <cell r="K4072">
            <v>20248849.07</v>
          </cell>
        </row>
        <row r="4073">
          <cell r="B4073">
            <v>291075</v>
          </cell>
          <cell r="C4073" t="str">
            <v>Elim Way Benefit Un P7750                                   291075</v>
          </cell>
          <cell r="D4073">
            <v>0</v>
          </cell>
          <cell r="E4073">
            <v>14873.33</v>
          </cell>
          <cell r="F4073">
            <v>0</v>
          </cell>
          <cell r="G4073">
            <v>0</v>
          </cell>
          <cell r="H4073">
            <v>0</v>
          </cell>
          <cell r="I4073">
            <v>0</v>
          </cell>
          <cell r="J4073">
            <v>0</v>
          </cell>
          <cell r="K4073">
            <v>14873.33</v>
          </cell>
        </row>
        <row r="4074">
          <cell r="B4074">
            <v>291080</v>
          </cell>
          <cell r="C4074" t="str">
            <v>Undivided Profit Fe Capit                                   291080</v>
          </cell>
          <cell r="D4074">
            <v>-480541.1</v>
          </cell>
          <cell r="E4074">
            <v>-480541.1</v>
          </cell>
          <cell r="F4074">
            <v>0</v>
          </cell>
          <cell r="G4074">
            <v>0</v>
          </cell>
          <cell r="H4074">
            <v>0</v>
          </cell>
          <cell r="I4074">
            <v>0</v>
          </cell>
          <cell r="J4074">
            <v>0</v>
          </cell>
          <cell r="K4074">
            <v>-480541.1</v>
          </cell>
        </row>
        <row r="4075">
          <cell r="B4075">
            <v>291081</v>
          </cell>
          <cell r="C4075" t="str">
            <v>Undivided Profit Fe Secur                                   291081</v>
          </cell>
          <cell r="D4075">
            <v>-70337929.760000005</v>
          </cell>
          <cell r="E4075">
            <v>-70337929.760000005</v>
          </cell>
          <cell r="F4075">
            <v>0</v>
          </cell>
          <cell r="G4075">
            <v>0</v>
          </cell>
          <cell r="H4075">
            <v>0</v>
          </cell>
          <cell r="I4075">
            <v>0</v>
          </cell>
          <cell r="J4075">
            <v>0</v>
          </cell>
          <cell r="K4075">
            <v>-70337929.760000005</v>
          </cell>
        </row>
        <row r="4076">
          <cell r="B4076">
            <v>291089</v>
          </cell>
          <cell r="C4076" t="str">
            <v>Elimin Equity Sdfi                                          291089</v>
          </cell>
          <cell r="D4076">
            <v>139391779.34999999</v>
          </cell>
          <cell r="E4076">
            <v>139391779.34999999</v>
          </cell>
          <cell r="F4076">
            <v>0</v>
          </cell>
          <cell r="G4076">
            <v>0</v>
          </cell>
          <cell r="H4076">
            <v>0</v>
          </cell>
          <cell r="I4076">
            <v>0</v>
          </cell>
          <cell r="J4076">
            <v>0</v>
          </cell>
          <cell r="K4076">
            <v>139391779.34999999</v>
          </cell>
        </row>
        <row r="4077">
          <cell r="B4077">
            <v>291090</v>
          </cell>
          <cell r="C4077" t="str">
            <v>Retained Earnings                                           291090</v>
          </cell>
          <cell r="D4077">
            <v>-53540.65</v>
          </cell>
          <cell r="E4077">
            <v>-53540.65</v>
          </cell>
          <cell r="F4077">
            <v>0</v>
          </cell>
          <cell r="G4077">
            <v>0</v>
          </cell>
          <cell r="H4077">
            <v>0</v>
          </cell>
          <cell r="I4077">
            <v>0</v>
          </cell>
          <cell r="J4077">
            <v>0</v>
          </cell>
          <cell r="K4077">
            <v>-53540.65</v>
          </cell>
        </row>
        <row r="4078">
          <cell r="B4078">
            <v>291091</v>
          </cell>
          <cell r="C4078" t="str">
            <v>Elim Equity 201 Abstract                                    291091</v>
          </cell>
          <cell r="D4078">
            <v>611616102.33000004</v>
          </cell>
          <cell r="E4078">
            <v>611616102.33000004</v>
          </cell>
          <cell r="F4078">
            <v>0</v>
          </cell>
          <cell r="G4078">
            <v>0</v>
          </cell>
          <cell r="H4078">
            <v>0</v>
          </cell>
          <cell r="I4078">
            <v>0</v>
          </cell>
          <cell r="J4078">
            <v>0</v>
          </cell>
          <cell r="K4078">
            <v>611616102.33000004</v>
          </cell>
        </row>
        <row r="4079">
          <cell r="B4079">
            <v>291092</v>
          </cell>
          <cell r="C4079" t="str">
            <v>Elim Equity Reit Holdings                                   291092</v>
          </cell>
          <cell r="D4079">
            <v>-399083174.52999997</v>
          </cell>
          <cell r="E4079">
            <v>-399083174.52999997</v>
          </cell>
          <cell r="F4079">
            <v>0</v>
          </cell>
          <cell r="G4079">
            <v>0</v>
          </cell>
          <cell r="H4079">
            <v>0</v>
          </cell>
          <cell r="I4079">
            <v>0</v>
          </cell>
          <cell r="J4079">
            <v>0</v>
          </cell>
          <cell r="K4079">
            <v>-399083174.52999997</v>
          </cell>
        </row>
        <row r="4080">
          <cell r="B4080">
            <v>291093</v>
          </cell>
          <cell r="C4080" t="str">
            <v>Elim Equity Cap Trust                                       291093</v>
          </cell>
          <cell r="D4080">
            <v>0</v>
          </cell>
          <cell r="E4080">
            <v>-36589737.060000002</v>
          </cell>
          <cell r="F4080">
            <v>0</v>
          </cell>
          <cell r="G4080">
            <v>0</v>
          </cell>
          <cell r="H4080">
            <v>0</v>
          </cell>
          <cell r="I4080">
            <v>0</v>
          </cell>
          <cell r="J4080">
            <v>0</v>
          </cell>
          <cell r="K4080">
            <v>-36589737.060000002</v>
          </cell>
        </row>
        <row r="4081">
          <cell r="B4081">
            <v>291094</v>
          </cell>
          <cell r="C4081" t="str">
            <v>Elim Equity Sdic                                            291094</v>
          </cell>
          <cell r="D4081">
            <v>0</v>
          </cell>
          <cell r="E4081">
            <v>3867004.78</v>
          </cell>
          <cell r="F4081">
            <v>0</v>
          </cell>
          <cell r="G4081">
            <v>0</v>
          </cell>
          <cell r="H4081">
            <v>0</v>
          </cell>
          <cell r="I4081">
            <v>0</v>
          </cell>
          <cell r="J4081">
            <v>0</v>
          </cell>
          <cell r="K4081">
            <v>3867004.78</v>
          </cell>
        </row>
        <row r="4082">
          <cell r="B4082">
            <v>291095</v>
          </cell>
          <cell r="C4082" t="str">
            <v>Elim Equity Sdec                                            291095</v>
          </cell>
          <cell r="D4082">
            <v>0</v>
          </cell>
          <cell r="E4082">
            <v>13043690.539999999</v>
          </cell>
          <cell r="F4082">
            <v>0</v>
          </cell>
          <cell r="G4082">
            <v>0</v>
          </cell>
          <cell r="H4082">
            <v>0</v>
          </cell>
          <cell r="I4082">
            <v>0</v>
          </cell>
          <cell r="J4082">
            <v>0</v>
          </cell>
          <cell r="K4082">
            <v>13043690.539999999</v>
          </cell>
        </row>
        <row r="4083">
          <cell r="B4083">
            <v>291096</v>
          </cell>
          <cell r="C4083" t="str">
            <v>Elim Equity First Lancast                                   291096</v>
          </cell>
          <cell r="D4083">
            <v>16523662.49</v>
          </cell>
          <cell r="E4083">
            <v>16523662.49</v>
          </cell>
          <cell r="F4083">
            <v>0</v>
          </cell>
          <cell r="G4083">
            <v>0</v>
          </cell>
          <cell r="H4083">
            <v>0</v>
          </cell>
          <cell r="I4083">
            <v>0</v>
          </cell>
          <cell r="J4083">
            <v>0</v>
          </cell>
          <cell r="K4083">
            <v>16523662.49</v>
          </cell>
        </row>
        <row r="4084">
          <cell r="B4084">
            <v>999940</v>
          </cell>
          <cell r="C4084" t="str">
            <v>Class Summary                                               999940</v>
          </cell>
          <cell r="D4084">
            <v>0</v>
          </cell>
          <cell r="E4084">
            <v>0</v>
          </cell>
          <cell r="F4084">
            <v>0</v>
          </cell>
          <cell r="G4084">
            <v>0</v>
          </cell>
          <cell r="H4084">
            <v>0</v>
          </cell>
          <cell r="I4084">
            <v>0</v>
          </cell>
          <cell r="J4084">
            <v>0</v>
          </cell>
          <cell r="K4084">
            <v>0</v>
          </cell>
        </row>
        <row r="4085">
          <cell r="B4085">
            <v>999950</v>
          </cell>
          <cell r="C4085" t="str">
            <v>Class Summary                                               999950</v>
          </cell>
          <cell r="D4085">
            <v>0</v>
          </cell>
          <cell r="E4085">
            <v>0</v>
          </cell>
          <cell r="F4085">
            <v>0</v>
          </cell>
          <cell r="G4085">
            <v>0</v>
          </cell>
          <cell r="H4085">
            <v>0</v>
          </cell>
          <cell r="I4085">
            <v>0</v>
          </cell>
          <cell r="J4085">
            <v>0</v>
          </cell>
          <cell r="K4085">
            <v>0</v>
          </cell>
        </row>
        <row r="4086">
          <cell r="B4086">
            <v>999960</v>
          </cell>
          <cell r="C4086" t="str">
            <v>Class Summary                                               999960</v>
          </cell>
          <cell r="D4086">
            <v>0</v>
          </cell>
          <cell r="E4086">
            <v>0</v>
          </cell>
          <cell r="F4086">
            <v>0</v>
          </cell>
          <cell r="G4086">
            <v>0</v>
          </cell>
          <cell r="H4086">
            <v>0</v>
          </cell>
          <cell r="I4086">
            <v>0</v>
          </cell>
          <cell r="J4086">
            <v>0</v>
          </cell>
          <cell r="K4086">
            <v>0</v>
          </cell>
        </row>
        <row r="4087">
          <cell r="B4087">
            <v>999970</v>
          </cell>
          <cell r="C4087" t="str">
            <v>Class Summary                                               999970</v>
          </cell>
          <cell r="D4087">
            <v>0</v>
          </cell>
          <cell r="E4087">
            <v>0</v>
          </cell>
          <cell r="F4087">
            <v>0</v>
          </cell>
          <cell r="G4087">
            <v>0</v>
          </cell>
          <cell r="H4087">
            <v>0</v>
          </cell>
          <cell r="I4087">
            <v>0</v>
          </cell>
          <cell r="J4087">
            <v>0</v>
          </cell>
          <cell r="K4087">
            <v>0</v>
          </cell>
        </row>
        <row r="4088">
          <cell r="B4088">
            <v>999980</v>
          </cell>
          <cell r="C4088" t="str">
            <v>Class Summary                                               999980</v>
          </cell>
          <cell r="D4088">
            <v>0</v>
          </cell>
          <cell r="E4088">
            <v>0</v>
          </cell>
          <cell r="F4088">
            <v>0</v>
          </cell>
          <cell r="G4088">
            <v>0</v>
          </cell>
          <cell r="H4088">
            <v>0</v>
          </cell>
          <cell r="I4088">
            <v>0</v>
          </cell>
          <cell r="J4088">
            <v>0</v>
          </cell>
          <cell r="K4088">
            <v>0</v>
          </cell>
        </row>
        <row r="4089">
          <cell r="B4089">
            <v>999990</v>
          </cell>
          <cell r="C4089" t="str">
            <v>Summary All Inc And Exp Accounts                            999990</v>
          </cell>
          <cell r="D4089">
            <v>78801527.050000012</v>
          </cell>
          <cell r="E4089">
            <v>1604905300.03</v>
          </cell>
          <cell r="F4089">
            <v>81465832.700000003</v>
          </cell>
          <cell r="G4089">
            <v>40290400.079999998</v>
          </cell>
          <cell r="H4089">
            <v>43238495.409999996</v>
          </cell>
          <cell r="I4089">
            <v>164994728.19</v>
          </cell>
          <cell r="J4089">
            <v>0</v>
          </cell>
          <cell r="K4089">
            <v>1769900028.22</v>
          </cell>
        </row>
        <row r="4090">
          <cell r="B4090">
            <v>271063</v>
          </cell>
          <cell r="C4090" t="str">
            <v>Apic - Stock Comp                                           271063</v>
          </cell>
          <cell r="D4090">
            <v>0</v>
          </cell>
          <cell r="E4090">
            <v>0</v>
          </cell>
          <cell r="F4090">
            <v>106733170.58</v>
          </cell>
          <cell r="G4090">
            <v>0</v>
          </cell>
          <cell r="H4090">
            <v>24265947.620000001</v>
          </cell>
          <cell r="I4090">
            <v>130999118.2</v>
          </cell>
          <cell r="J4090">
            <v>-130999118.2</v>
          </cell>
          <cell r="K4090">
            <v>0</v>
          </cell>
        </row>
        <row r="4091">
          <cell r="B4091">
            <v>270063</v>
          </cell>
          <cell r="C4091" t="str">
            <v>Apic Subs                                                   270063</v>
          </cell>
          <cell r="D4091">
            <v>0</v>
          </cell>
          <cell r="E4091">
            <v>0</v>
          </cell>
          <cell r="F4091">
            <v>50068487.219999999</v>
          </cell>
          <cell r="G4091">
            <v>0</v>
          </cell>
          <cell r="H4091">
            <v>-50068487.219999999</v>
          </cell>
          <cell r="I4091">
            <v>0</v>
          </cell>
          <cell r="J4091">
            <v>0</v>
          </cell>
          <cell r="K4091">
            <v>0</v>
          </cell>
        </row>
        <row r="4092">
          <cell r="B4092">
            <v>270064</v>
          </cell>
          <cell r="C4092" t="str">
            <v>Equity In Subsidiaries                                      270064</v>
          </cell>
          <cell r="D4092">
            <v>0</v>
          </cell>
          <cell r="E4092">
            <v>0</v>
          </cell>
          <cell r="F4092">
            <v>-2930541757.9699998</v>
          </cell>
          <cell r="G4092">
            <v>0</v>
          </cell>
          <cell r="H4092">
            <v>2930541757.9699998</v>
          </cell>
          <cell r="I4092">
            <v>0</v>
          </cell>
          <cell r="J4092">
            <v>0</v>
          </cell>
          <cell r="K4092">
            <v>0</v>
          </cell>
        </row>
        <row r="4093">
          <cell r="B4093" t="str">
            <v>R_C26a_3632</v>
          </cell>
          <cell r="C4093" t="str">
            <v>Retained Earnings                                           R_C26a_3632</v>
          </cell>
          <cell r="D4093">
            <v>-238592720.16000083</v>
          </cell>
          <cell r="E4093">
            <v>2995348693.5499983</v>
          </cell>
          <cell r="F4093">
            <v>1464953380.52</v>
          </cell>
          <cell r="G4093">
            <v>0</v>
          </cell>
          <cell r="H4093">
            <v>-1168959534.1300001</v>
          </cell>
          <cell r="I4093">
            <v>295993846.38999987</v>
          </cell>
          <cell r="J4093">
            <v>-130999118.2</v>
          </cell>
          <cell r="K4093">
            <v>3160343421.7399988</v>
          </cell>
        </row>
        <row r="4094">
          <cell r="B4094">
            <v>289030</v>
          </cell>
          <cell r="C4094" t="str">
            <v>Unrealized Gain/Loss                                        289030</v>
          </cell>
          <cell r="D4094">
            <v>-196940275.69999999</v>
          </cell>
          <cell r="E4094">
            <v>-196940275.70000005</v>
          </cell>
          <cell r="F4094">
            <v>0</v>
          </cell>
          <cell r="G4094">
            <v>0</v>
          </cell>
          <cell r="H4094">
            <v>0</v>
          </cell>
          <cell r="I4094">
            <v>0</v>
          </cell>
          <cell r="J4094">
            <v>0</v>
          </cell>
          <cell r="K4094">
            <v>-196940275.70000005</v>
          </cell>
        </row>
        <row r="4095">
          <cell r="B4095">
            <v>289038</v>
          </cell>
          <cell r="C4095" t="str">
            <v>Unreal G/L Alloc Pre Icb                                    289038</v>
          </cell>
          <cell r="D4095">
            <v>0</v>
          </cell>
          <cell r="E4095">
            <v>0</v>
          </cell>
          <cell r="F4095">
            <v>0</v>
          </cell>
          <cell r="G4095">
            <v>0</v>
          </cell>
          <cell r="H4095">
            <v>0</v>
          </cell>
          <cell r="I4095">
            <v>0</v>
          </cell>
          <cell r="J4095">
            <v>0</v>
          </cell>
          <cell r="K4095">
            <v>0</v>
          </cell>
        </row>
        <row r="4096">
          <cell r="B4096">
            <v>289041</v>
          </cell>
          <cell r="C4096" t="str">
            <v>Unreal Gain/Loss Lux Inv                                    289041</v>
          </cell>
          <cell r="D4096">
            <v>8760768.0700000003</v>
          </cell>
          <cell r="E4096">
            <v>8760768.0700000022</v>
          </cell>
          <cell r="F4096">
            <v>0</v>
          </cell>
          <cell r="G4096">
            <v>0</v>
          </cell>
          <cell r="H4096">
            <v>0</v>
          </cell>
          <cell r="I4096">
            <v>0</v>
          </cell>
          <cell r="J4096">
            <v>0</v>
          </cell>
          <cell r="K4096">
            <v>8760768.0700000022</v>
          </cell>
        </row>
        <row r="4097">
          <cell r="B4097">
            <v>289100</v>
          </cell>
          <cell r="C4097" t="str">
            <v>Unrec Gn/Ls Cf Irs -Treas                                   289100</v>
          </cell>
          <cell r="D4097">
            <v>-29678535.109999999</v>
          </cell>
          <cell r="E4097">
            <v>-29678535.109999999</v>
          </cell>
          <cell r="F4097">
            <v>0</v>
          </cell>
          <cell r="G4097">
            <v>0</v>
          </cell>
          <cell r="H4097">
            <v>0</v>
          </cell>
          <cell r="I4097">
            <v>0</v>
          </cell>
          <cell r="J4097">
            <v>0</v>
          </cell>
          <cell r="K4097">
            <v>-29678535.109999999</v>
          </cell>
        </row>
        <row r="4098">
          <cell r="B4098">
            <v>289101</v>
          </cell>
          <cell r="C4098" t="str">
            <v>Unrec G/L Cf Irs Treas Ma                                   289101</v>
          </cell>
          <cell r="D4098">
            <v>-5699507.5300000003</v>
          </cell>
          <cell r="E4098">
            <v>-5699507.5300000012</v>
          </cell>
          <cell r="F4098">
            <v>0</v>
          </cell>
          <cell r="G4098">
            <v>0</v>
          </cell>
          <cell r="H4098">
            <v>0</v>
          </cell>
          <cell r="I4098">
            <v>0</v>
          </cell>
          <cell r="J4098">
            <v>0</v>
          </cell>
          <cell r="K4098">
            <v>-5699507.5300000012</v>
          </cell>
        </row>
        <row r="4099">
          <cell r="B4099">
            <v>289102</v>
          </cell>
          <cell r="C4099" t="str">
            <v>Unreal Fed Tax Cf Irs                                       289102</v>
          </cell>
          <cell r="D4099">
            <v>13632629.199999999</v>
          </cell>
          <cell r="E4099">
            <v>13632629.199999999</v>
          </cell>
          <cell r="F4099">
            <v>0</v>
          </cell>
          <cell r="G4099">
            <v>0</v>
          </cell>
          <cell r="H4099">
            <v>2463199</v>
          </cell>
          <cell r="I4099">
            <v>2463199</v>
          </cell>
          <cell r="J4099">
            <v>0</v>
          </cell>
          <cell r="K4099">
            <v>16095828.199999999</v>
          </cell>
        </row>
        <row r="4100">
          <cell r="B4100">
            <v>289107</v>
          </cell>
          <cell r="C4100" t="str">
            <v>Treas-Cf Def Swap                                           289107</v>
          </cell>
          <cell r="D4100">
            <v>0</v>
          </cell>
          <cell r="E4100">
            <v>0</v>
          </cell>
          <cell r="F4100">
            <v>0</v>
          </cell>
          <cell r="G4100">
            <v>0</v>
          </cell>
          <cell r="H4100">
            <v>0</v>
          </cell>
          <cell r="I4100">
            <v>0</v>
          </cell>
          <cell r="J4100">
            <v>0</v>
          </cell>
          <cell r="K4100">
            <v>0</v>
          </cell>
        </row>
        <row r="4101">
          <cell r="B4101">
            <v>289108</v>
          </cell>
          <cell r="C4101" t="str">
            <v>Treas-Cf Def Swap-Ma                                        289108</v>
          </cell>
          <cell r="D4101">
            <v>0</v>
          </cell>
          <cell r="E4101">
            <v>0</v>
          </cell>
          <cell r="F4101">
            <v>0</v>
          </cell>
          <cell r="G4101">
            <v>0</v>
          </cell>
          <cell r="H4101">
            <v>0</v>
          </cell>
          <cell r="I4101">
            <v>0</v>
          </cell>
          <cell r="J4101">
            <v>0</v>
          </cell>
          <cell r="K4101">
            <v>0</v>
          </cell>
        </row>
        <row r="4102">
          <cell r="B4102">
            <v>289109</v>
          </cell>
          <cell r="C4102" t="str">
            <v>Treas-Cfdefsw San-Fed Tax                                   289109</v>
          </cell>
          <cell r="D4102">
            <v>4852.2</v>
          </cell>
          <cell r="E4102">
            <v>4852.1999999999989</v>
          </cell>
          <cell r="F4102">
            <v>0</v>
          </cell>
          <cell r="G4102">
            <v>0</v>
          </cell>
          <cell r="H4102">
            <v>0</v>
          </cell>
          <cell r="I4102">
            <v>0</v>
          </cell>
          <cell r="J4102">
            <v>0</v>
          </cell>
          <cell r="K4102">
            <v>4852.1999999999989</v>
          </cell>
        </row>
        <row r="4103">
          <cell r="B4103">
            <v>289110</v>
          </cell>
          <cell r="C4103" t="str">
            <v>Gross Value Cf Hedge                                        289110</v>
          </cell>
          <cell r="D4103">
            <v>0</v>
          </cell>
          <cell r="E4103">
            <v>0</v>
          </cell>
          <cell r="F4103">
            <v>-2820339.05</v>
          </cell>
          <cell r="G4103">
            <v>0</v>
          </cell>
          <cell r="H4103">
            <v>4356157.67</v>
          </cell>
          <cell r="I4103">
            <v>1535818.62</v>
          </cell>
          <cell r="J4103">
            <v>0</v>
          </cell>
          <cell r="K4103">
            <v>1535818.62</v>
          </cell>
        </row>
        <row r="4104">
          <cell r="B4104">
            <v>289111</v>
          </cell>
          <cell r="C4104" t="str">
            <v>Tax Effect Cf Hedge                                         289111</v>
          </cell>
          <cell r="D4104">
            <v>0</v>
          </cell>
          <cell r="E4104">
            <v>0</v>
          </cell>
          <cell r="F4104">
            <v>1042560.88</v>
          </cell>
          <cell r="G4104">
            <v>0</v>
          </cell>
          <cell r="H4104">
            <v>-1613847.5</v>
          </cell>
          <cell r="I4104">
            <v>-571286.62</v>
          </cell>
          <cell r="J4104">
            <v>0</v>
          </cell>
          <cell r="K4104">
            <v>-571286.62</v>
          </cell>
        </row>
        <row r="4105">
          <cell r="B4105">
            <v>289112</v>
          </cell>
          <cell r="C4105" t="str">
            <v>Pre_Issuance Hedge                                          289112</v>
          </cell>
          <cell r="D4105">
            <v>0</v>
          </cell>
          <cell r="E4105">
            <v>0</v>
          </cell>
          <cell r="F4105">
            <v>-1984000</v>
          </cell>
          <cell r="G4105">
            <v>0</v>
          </cell>
          <cell r="H4105">
            <v>1984000</v>
          </cell>
          <cell r="I4105">
            <v>0</v>
          </cell>
          <cell r="J4105">
            <v>0</v>
          </cell>
          <cell r="K4105">
            <v>0</v>
          </cell>
        </row>
        <row r="4106">
          <cell r="B4106">
            <v>289113</v>
          </cell>
          <cell r="C4106" t="str">
            <v>Acc Amort Pre-Issue Hedge                                   289113</v>
          </cell>
          <cell r="D4106">
            <v>0</v>
          </cell>
          <cell r="E4106">
            <v>0</v>
          </cell>
          <cell r="F4106">
            <v>1984000</v>
          </cell>
          <cell r="G4106">
            <v>0</v>
          </cell>
          <cell r="H4106">
            <v>-1984000</v>
          </cell>
          <cell r="I4106">
            <v>0</v>
          </cell>
          <cell r="J4106">
            <v>0</v>
          </cell>
          <cell r="K4106">
            <v>0</v>
          </cell>
        </row>
        <row r="4107">
          <cell r="B4107">
            <v>289115</v>
          </cell>
          <cell r="C4107" t="str">
            <v>Oci Unreal G/L Bond Talf                                    289115</v>
          </cell>
          <cell r="D4107">
            <v>0</v>
          </cell>
          <cell r="E4107">
            <v>0</v>
          </cell>
          <cell r="F4107">
            <v>0</v>
          </cell>
          <cell r="G4107">
            <v>0</v>
          </cell>
          <cell r="H4107">
            <v>0</v>
          </cell>
          <cell r="I4107">
            <v>0</v>
          </cell>
          <cell r="J4107">
            <v>0</v>
          </cell>
          <cell r="K4107">
            <v>0</v>
          </cell>
        </row>
        <row r="4108">
          <cell r="B4108">
            <v>289116</v>
          </cell>
          <cell r="C4108" t="str">
            <v>Oci Unreal G/L Bond Other                                   289116</v>
          </cell>
          <cell r="D4108">
            <v>0</v>
          </cell>
          <cell r="E4108">
            <v>0</v>
          </cell>
          <cell r="F4108">
            <v>0</v>
          </cell>
          <cell r="G4108">
            <v>0</v>
          </cell>
          <cell r="H4108">
            <v>0</v>
          </cell>
          <cell r="I4108">
            <v>0</v>
          </cell>
          <cell r="J4108">
            <v>0</v>
          </cell>
          <cell r="K4108">
            <v>0</v>
          </cell>
        </row>
        <row r="4109">
          <cell r="B4109">
            <v>289117</v>
          </cell>
          <cell r="C4109" t="str">
            <v>Oci Unr G/L Bd Tax Talf                                     289117</v>
          </cell>
          <cell r="D4109">
            <v>0</v>
          </cell>
          <cell r="E4109">
            <v>0</v>
          </cell>
          <cell r="F4109">
            <v>0</v>
          </cell>
          <cell r="G4109">
            <v>0</v>
          </cell>
          <cell r="H4109">
            <v>0</v>
          </cell>
          <cell r="I4109">
            <v>0</v>
          </cell>
          <cell r="J4109">
            <v>0</v>
          </cell>
          <cell r="K4109">
            <v>0</v>
          </cell>
        </row>
        <row r="4110">
          <cell r="B4110">
            <v>289118</v>
          </cell>
          <cell r="C4110" t="str">
            <v>Oci Unr G/L Bd Tax Other                                    289118</v>
          </cell>
          <cell r="D4110">
            <v>0</v>
          </cell>
          <cell r="E4110">
            <v>0</v>
          </cell>
          <cell r="F4110">
            <v>0</v>
          </cell>
          <cell r="G4110">
            <v>0</v>
          </cell>
          <cell r="H4110">
            <v>0</v>
          </cell>
          <cell r="I4110">
            <v>0</v>
          </cell>
          <cell r="J4110">
            <v>0</v>
          </cell>
          <cell r="K4110">
            <v>0</v>
          </cell>
        </row>
        <row r="4111">
          <cell r="B4111">
            <v>289130</v>
          </cell>
          <cell r="C4111" t="str">
            <v>Ma Dfrd Tx Fas 115 Ur G/L                                   289130</v>
          </cell>
          <cell r="D4111">
            <v>5768836.96</v>
          </cell>
          <cell r="E4111">
            <v>5768836.9600000009</v>
          </cell>
          <cell r="F4111">
            <v>0</v>
          </cell>
          <cell r="G4111">
            <v>0</v>
          </cell>
          <cell r="H4111">
            <v>0</v>
          </cell>
          <cell r="I4111">
            <v>0</v>
          </cell>
          <cell r="J4111">
            <v>0</v>
          </cell>
          <cell r="K4111">
            <v>5768836.9600000009</v>
          </cell>
        </row>
        <row r="4112">
          <cell r="B4112">
            <v>289132</v>
          </cell>
          <cell r="C4112" t="str">
            <v>Unreal Fed Tax Fas 115                                      289132</v>
          </cell>
          <cell r="D4112">
            <v>68945286.469999999</v>
          </cell>
          <cell r="E4112">
            <v>68945286.5</v>
          </cell>
          <cell r="F4112">
            <v>0</v>
          </cell>
          <cell r="G4112">
            <v>0</v>
          </cell>
          <cell r="H4112">
            <v>0</v>
          </cell>
          <cell r="I4112">
            <v>0</v>
          </cell>
          <cell r="J4112">
            <v>0</v>
          </cell>
          <cell r="K4112">
            <v>68945286.5</v>
          </cell>
        </row>
        <row r="4113">
          <cell r="B4113">
            <v>289138</v>
          </cell>
          <cell r="C4113" t="str">
            <v>Char Df Tx Fas 115 Ur G/L                                   289138</v>
          </cell>
          <cell r="D4113">
            <v>0</v>
          </cell>
          <cell r="E4113">
            <v>0</v>
          </cell>
          <cell r="F4113">
            <v>0</v>
          </cell>
          <cell r="G4113">
            <v>0</v>
          </cell>
          <cell r="H4113">
            <v>0</v>
          </cell>
          <cell r="I4113">
            <v>0</v>
          </cell>
          <cell r="J4113">
            <v>0</v>
          </cell>
          <cell r="K4113">
            <v>0</v>
          </cell>
        </row>
        <row r="4114">
          <cell r="B4114">
            <v>289142</v>
          </cell>
          <cell r="C4114" t="str">
            <v>Unreal Fed Tax Lux                                          289142</v>
          </cell>
          <cell r="D4114">
            <v>-3066268.7799999993</v>
          </cell>
          <cell r="E4114">
            <v>-3066268.7799999989</v>
          </cell>
          <cell r="F4114">
            <v>0</v>
          </cell>
          <cell r="G4114">
            <v>0</v>
          </cell>
          <cell r="H4114">
            <v>0</v>
          </cell>
          <cell r="I4114">
            <v>0</v>
          </cell>
          <cell r="J4114">
            <v>0</v>
          </cell>
          <cell r="K4114">
            <v>-3066268.7799999989</v>
          </cell>
        </row>
        <row r="4115">
          <cell r="B4115">
            <v>289150</v>
          </cell>
          <cell r="C4115" t="str">
            <v>Fas 158 Funded Status Chg                                   289150</v>
          </cell>
          <cell r="D4115">
            <v>-23630499.690000001</v>
          </cell>
          <cell r="E4115">
            <v>-23630499.690000005</v>
          </cell>
          <cell r="F4115">
            <v>0</v>
          </cell>
          <cell r="G4115">
            <v>0</v>
          </cell>
          <cell r="H4115">
            <v>0</v>
          </cell>
          <cell r="I4115">
            <v>0</v>
          </cell>
          <cell r="J4115">
            <v>0</v>
          </cell>
          <cell r="K4115">
            <v>-23630499.690000005</v>
          </cell>
        </row>
        <row r="4116">
          <cell r="B4116">
            <v>289151</v>
          </cell>
          <cell r="C4116" t="str">
            <v>F158 Fun St Chg Def Tx Ma                                   289151</v>
          </cell>
          <cell r="D4116">
            <v>368979.20000000001</v>
          </cell>
          <cell r="E4116">
            <v>368979.20000000007</v>
          </cell>
          <cell r="F4116">
            <v>0</v>
          </cell>
          <cell r="G4116">
            <v>0</v>
          </cell>
          <cell r="H4116">
            <v>0</v>
          </cell>
          <cell r="I4116">
            <v>0</v>
          </cell>
          <cell r="J4116">
            <v>0</v>
          </cell>
          <cell r="K4116">
            <v>368979.20000000007</v>
          </cell>
        </row>
        <row r="4117">
          <cell r="B4117">
            <v>289152</v>
          </cell>
          <cell r="C4117" t="str">
            <v>Unreal Fed Tax Fas 158                                      289152</v>
          </cell>
          <cell r="D4117">
            <v>8270674.7000000002</v>
          </cell>
          <cell r="E4117">
            <v>8270674.6999999993</v>
          </cell>
          <cell r="F4117">
            <v>0</v>
          </cell>
          <cell r="G4117">
            <v>0</v>
          </cell>
          <cell r="H4117">
            <v>0</v>
          </cell>
          <cell r="I4117">
            <v>0</v>
          </cell>
          <cell r="J4117">
            <v>0</v>
          </cell>
          <cell r="K4117">
            <v>8270674.6999999993</v>
          </cell>
        </row>
        <row r="4118">
          <cell r="B4118">
            <v>289170</v>
          </cell>
          <cell r="C4118" t="str">
            <v>Oci Un Gain Loss Irs San                                    289170</v>
          </cell>
          <cell r="D4118">
            <v>-14355645.119999999</v>
          </cell>
          <cell r="E4118">
            <v>-14355645.119999999</v>
          </cell>
          <cell r="F4118">
            <v>0</v>
          </cell>
          <cell r="G4118">
            <v>0</v>
          </cell>
          <cell r="H4118">
            <v>-6645814</v>
          </cell>
          <cell r="I4118">
            <v>-6645814</v>
          </cell>
          <cell r="J4118">
            <v>0</v>
          </cell>
          <cell r="K4118">
            <v>-21001459.11999999</v>
          </cell>
        </row>
        <row r="4119">
          <cell r="B4119">
            <v>289171</v>
          </cell>
          <cell r="C4119" t="str">
            <v>Treas-Cf Def Swap(Santan)                                   289171</v>
          </cell>
          <cell r="D4119">
            <v>-13862.81</v>
          </cell>
          <cell r="E4119">
            <v>-13862.809999999998</v>
          </cell>
          <cell r="F4119">
            <v>0</v>
          </cell>
          <cell r="G4119">
            <v>0</v>
          </cell>
          <cell r="H4119">
            <v>0</v>
          </cell>
          <cell r="I4119">
            <v>0</v>
          </cell>
          <cell r="J4119">
            <v>0</v>
          </cell>
          <cell r="K4119">
            <v>-13862.809999999998</v>
          </cell>
        </row>
        <row r="4120">
          <cell r="B4120">
            <v>289600</v>
          </cell>
          <cell r="C4120" t="str">
            <v>Asc815 Shiloh Hedge                                         289600</v>
          </cell>
          <cell r="D4120">
            <v>5193536.830000001</v>
          </cell>
          <cell r="E4120">
            <v>5193536.83</v>
          </cell>
          <cell r="F4120">
            <v>0</v>
          </cell>
          <cell r="G4120">
            <v>0</v>
          </cell>
          <cell r="H4120">
            <v>0</v>
          </cell>
          <cell r="I4120">
            <v>0</v>
          </cell>
          <cell r="J4120">
            <v>0</v>
          </cell>
          <cell r="K4120">
            <v>5193536.83</v>
          </cell>
        </row>
        <row r="4121">
          <cell r="B4121">
            <v>289601</v>
          </cell>
          <cell r="C4121" t="str">
            <v>Unrlz Fedtax Shiloh Hedge                                   289601</v>
          </cell>
          <cell r="D4121">
            <v>0</v>
          </cell>
          <cell r="E4121">
            <v>0</v>
          </cell>
          <cell r="F4121">
            <v>0</v>
          </cell>
          <cell r="G4121">
            <v>0</v>
          </cell>
          <cell r="H4121">
            <v>0</v>
          </cell>
          <cell r="I4121">
            <v>0</v>
          </cell>
          <cell r="J4121">
            <v>0</v>
          </cell>
          <cell r="K4121">
            <v>0</v>
          </cell>
        </row>
        <row r="4122">
          <cell r="B4122">
            <v>289602</v>
          </cell>
          <cell r="C4122" t="str">
            <v>Unrlz Ma Tax Shiloh Hedge                                   289602</v>
          </cell>
          <cell r="D4122">
            <v>0</v>
          </cell>
          <cell r="E4122">
            <v>0</v>
          </cell>
          <cell r="F4122">
            <v>0</v>
          </cell>
          <cell r="G4122">
            <v>0</v>
          </cell>
          <cell r="H4122">
            <v>0</v>
          </cell>
          <cell r="I4122">
            <v>0</v>
          </cell>
          <cell r="J4122">
            <v>0</v>
          </cell>
          <cell r="K4122">
            <v>0</v>
          </cell>
        </row>
        <row r="4123">
          <cell r="B4123">
            <v>289603</v>
          </cell>
          <cell r="C4123" t="str">
            <v>Asc815  Windmill Hedge                                      289603</v>
          </cell>
          <cell r="D4123">
            <v>-823513.76</v>
          </cell>
          <cell r="E4123">
            <v>-823513.76</v>
          </cell>
          <cell r="F4123">
            <v>0</v>
          </cell>
          <cell r="G4123">
            <v>0</v>
          </cell>
          <cell r="H4123">
            <v>0</v>
          </cell>
          <cell r="I4123">
            <v>0</v>
          </cell>
          <cell r="J4123">
            <v>0</v>
          </cell>
          <cell r="K4123">
            <v>-823513.76</v>
          </cell>
        </row>
        <row r="4124">
          <cell r="B4124">
            <v>289604</v>
          </cell>
          <cell r="C4124" t="str">
            <v>Unrlz Fedtax  Windmill Hedge                                289604</v>
          </cell>
          <cell r="D4124">
            <v>0</v>
          </cell>
          <cell r="E4124">
            <v>0</v>
          </cell>
          <cell r="F4124">
            <v>0</v>
          </cell>
          <cell r="G4124">
            <v>0</v>
          </cell>
          <cell r="H4124">
            <v>0</v>
          </cell>
          <cell r="I4124">
            <v>0</v>
          </cell>
          <cell r="J4124">
            <v>0</v>
          </cell>
          <cell r="K4124">
            <v>0</v>
          </cell>
        </row>
        <row r="4125">
          <cell r="B4125">
            <v>289605</v>
          </cell>
          <cell r="C4125" t="str">
            <v>Unrlz Ma Tax  Windmill Hedge                                289605</v>
          </cell>
          <cell r="D4125">
            <v>0</v>
          </cell>
          <cell r="E4125">
            <v>0</v>
          </cell>
          <cell r="F4125">
            <v>0</v>
          </cell>
          <cell r="G4125">
            <v>0</v>
          </cell>
          <cell r="H4125">
            <v>0</v>
          </cell>
          <cell r="I4125">
            <v>0</v>
          </cell>
          <cell r="J4125">
            <v>0</v>
          </cell>
          <cell r="K4125">
            <v>0</v>
          </cell>
        </row>
        <row r="4126">
          <cell r="B4126">
            <v>289119</v>
          </cell>
          <cell r="C4126" t="str">
            <v>Gross Val Cash Flow Hedge Ants                              289119</v>
          </cell>
          <cell r="D4126">
            <v>0</v>
          </cell>
          <cell r="E4126">
            <v>0</v>
          </cell>
          <cell r="F4126">
            <v>1606687.53</v>
          </cell>
          <cell r="G4126">
            <v>0</v>
          </cell>
          <cell r="H4126">
            <v>3625234.5</v>
          </cell>
          <cell r="I4126">
            <v>5231922.03</v>
          </cell>
          <cell r="J4126">
            <v>0</v>
          </cell>
          <cell r="K4126">
            <v>5231922.03</v>
          </cell>
        </row>
        <row r="4127">
          <cell r="B4127">
            <v>289120</v>
          </cell>
          <cell r="C4127" t="str">
            <v>Tax Effect Cash Flow Hedgeants                              289120</v>
          </cell>
          <cell r="D4127">
            <v>0</v>
          </cell>
          <cell r="E4127">
            <v>0</v>
          </cell>
          <cell r="F4127">
            <v>-593924.9</v>
          </cell>
          <cell r="G4127">
            <v>0</v>
          </cell>
          <cell r="H4127">
            <v>-1343058.75</v>
          </cell>
          <cell r="I4127">
            <v>-1936983.65</v>
          </cell>
          <cell r="J4127">
            <v>0</v>
          </cell>
          <cell r="K4127">
            <v>-1936983.65</v>
          </cell>
        </row>
        <row r="4128">
          <cell r="B4128">
            <v>289114</v>
          </cell>
          <cell r="C4128" t="str">
            <v>Other Comprehensive Income                                  289114</v>
          </cell>
          <cell r="D4128">
            <v>0</v>
          </cell>
          <cell r="E4128">
            <v>0</v>
          </cell>
          <cell r="F4128">
            <v>-6531.1</v>
          </cell>
          <cell r="G4128">
            <v>0</v>
          </cell>
          <cell r="H4128">
            <v>6323.69</v>
          </cell>
          <cell r="I4128">
            <v>-207.41000000000076</v>
          </cell>
          <cell r="J4128">
            <v>0</v>
          </cell>
          <cell r="K4128">
            <v>-207.41000000000076</v>
          </cell>
        </row>
        <row r="4129">
          <cell r="B4129" t="str">
            <v>R_C26b_B530</v>
          </cell>
          <cell r="C4129" t="str">
            <v>Accum Other Comprehensive Inc                               R_C26b_B530</v>
          </cell>
          <cell r="D4129">
            <v>-163262544.86999997</v>
          </cell>
          <cell r="E4129">
            <v>-163262544.83999997</v>
          </cell>
          <cell r="F4129">
            <v>-771546.6399999999</v>
          </cell>
          <cell r="G4129">
            <v>0</v>
          </cell>
          <cell r="H4129">
            <v>848194.60999999987</v>
          </cell>
          <cell r="I4129">
            <v>76647.969999999972</v>
          </cell>
          <cell r="J4129">
            <v>0</v>
          </cell>
          <cell r="K4129">
            <v>-163185896.87</v>
          </cell>
        </row>
        <row r="4130">
          <cell r="B4130">
            <v>271570</v>
          </cell>
          <cell r="C4130" t="str">
            <v>Unearned Comp-Rstk Stock                                    271570</v>
          </cell>
          <cell r="D4130">
            <v>0</v>
          </cell>
          <cell r="E4130">
            <v>131341265.98</v>
          </cell>
          <cell r="F4130">
            <v>0</v>
          </cell>
          <cell r="G4130">
            <v>0</v>
          </cell>
          <cell r="H4130">
            <v>0</v>
          </cell>
          <cell r="I4130">
            <v>0</v>
          </cell>
          <cell r="J4130">
            <v>0</v>
          </cell>
          <cell r="K4130">
            <v>131341265.98</v>
          </cell>
        </row>
        <row r="4131">
          <cell r="B4131">
            <v>275000</v>
          </cell>
          <cell r="C4131" t="str">
            <v>Warrants                                                    275000</v>
          </cell>
          <cell r="D4131">
            <v>0</v>
          </cell>
          <cell r="E4131">
            <v>0</v>
          </cell>
          <cell r="F4131">
            <v>0</v>
          </cell>
          <cell r="G4131">
            <v>0</v>
          </cell>
          <cell r="H4131">
            <v>0</v>
          </cell>
          <cell r="I4131">
            <v>0</v>
          </cell>
          <cell r="J4131">
            <v>0</v>
          </cell>
          <cell r="K4131">
            <v>0</v>
          </cell>
        </row>
        <row r="4132">
          <cell r="B4132">
            <v>299071</v>
          </cell>
          <cell r="C4132" t="str">
            <v>Treasury Stockrab-Trust                                     299071</v>
          </cell>
          <cell r="D4132">
            <v>0</v>
          </cell>
          <cell r="E4132">
            <v>0</v>
          </cell>
          <cell r="F4132">
            <v>0</v>
          </cell>
          <cell r="G4132">
            <v>0</v>
          </cell>
          <cell r="H4132">
            <v>0</v>
          </cell>
          <cell r="I4132">
            <v>0</v>
          </cell>
          <cell r="J4132">
            <v>0</v>
          </cell>
          <cell r="K4132">
            <v>0</v>
          </cell>
        </row>
        <row r="4133">
          <cell r="B4133">
            <v>270261</v>
          </cell>
          <cell r="C4133" t="str">
            <v>Common Stk-Cargtemp Adj                                     270261</v>
          </cell>
          <cell r="D4133">
            <v>0</v>
          </cell>
          <cell r="E4133">
            <v>0</v>
          </cell>
          <cell r="F4133">
            <v>-31.54</v>
          </cell>
          <cell r="G4133">
            <v>0</v>
          </cell>
          <cell r="H4133">
            <v>0</v>
          </cell>
          <cell r="I4133">
            <v>-31.54</v>
          </cell>
          <cell r="J4133">
            <v>31.54</v>
          </cell>
          <cell r="K4133">
            <v>0</v>
          </cell>
        </row>
        <row r="4134">
          <cell r="B4134" t="str">
            <v>R_C26c_A130</v>
          </cell>
          <cell r="C4134" t="str">
            <v>Other Equity Capital Components                             R_C26c_A130</v>
          </cell>
          <cell r="D4134">
            <v>0</v>
          </cell>
          <cell r="E4134">
            <v>131341265.98</v>
          </cell>
          <cell r="F4134">
            <v>-31.54</v>
          </cell>
          <cell r="G4134">
            <v>0</v>
          </cell>
          <cell r="H4134">
            <v>0</v>
          </cell>
          <cell r="I4134">
            <v>-31.54</v>
          </cell>
          <cell r="J4134">
            <v>31.54</v>
          </cell>
          <cell r="K4134">
            <v>131341265.98</v>
          </cell>
        </row>
        <row r="4135">
          <cell r="B4135" t="str">
            <v>R_C27a_3210</v>
          </cell>
          <cell r="C4135" t="str">
            <v>Total Bank Equity Capital                                   R_C27a_3210</v>
          </cell>
          <cell r="D4135">
            <v>12909243062.149998</v>
          </cell>
          <cell r="E4135">
            <v>17737589063.769997</v>
          </cell>
          <cell r="F4135">
            <v>2908011763.5500002</v>
          </cell>
          <cell r="G4135">
            <v>0</v>
          </cell>
          <cell r="H4135">
            <v>2320940788.8499999</v>
          </cell>
          <cell r="I4135">
            <v>5228952552.3999996</v>
          </cell>
          <cell r="J4135">
            <v>-5063881176.2399998</v>
          </cell>
          <cell r="K4135">
            <v>17902660439.929996</v>
          </cell>
        </row>
        <row r="4136">
          <cell r="B4136">
            <v>270043</v>
          </cell>
          <cell r="C4136" t="str">
            <v>Non Controlling Interest                                    270043</v>
          </cell>
          <cell r="D4136">
            <v>0</v>
          </cell>
          <cell r="E4136">
            <v>0</v>
          </cell>
          <cell r="F4136">
            <v>0</v>
          </cell>
          <cell r="G4136">
            <v>0</v>
          </cell>
          <cell r="H4136">
            <v>3693435176.5700002</v>
          </cell>
          <cell r="I4136">
            <v>3693435176.5700002</v>
          </cell>
          <cell r="J4136">
            <v>0</v>
          </cell>
          <cell r="K4136">
            <v>3693435176.5700002</v>
          </cell>
        </row>
        <row r="4137">
          <cell r="B4137" t="str">
            <v>R_C27b_3000</v>
          </cell>
          <cell r="C4137" t="str">
            <v>Noncontrolling Interests In Subs                            R_C27b_3000</v>
          </cell>
          <cell r="D4137">
            <v>0</v>
          </cell>
          <cell r="E4137">
            <v>0</v>
          </cell>
          <cell r="F4137">
            <v>0</v>
          </cell>
          <cell r="G4137">
            <v>0</v>
          </cell>
          <cell r="H4137">
            <v>3693435176.5700002</v>
          </cell>
          <cell r="I4137">
            <v>3693435176.5700002</v>
          </cell>
          <cell r="J4137">
            <v>0</v>
          </cell>
          <cell r="K4137">
            <v>3693435176.5700002</v>
          </cell>
        </row>
        <row r="4138">
          <cell r="B4138" t="str">
            <v>R_C28_G105</v>
          </cell>
          <cell r="C4138" t="str">
            <v>Total Equity Capital                                        R_C28_G105</v>
          </cell>
          <cell r="D4138">
            <v>12909243062.149998</v>
          </cell>
          <cell r="E4138">
            <v>17737589063.769997</v>
          </cell>
          <cell r="F4138">
            <v>2908011763.5500002</v>
          </cell>
          <cell r="G4138">
            <v>0</v>
          </cell>
          <cell r="H4138">
            <v>6014375965.4200001</v>
          </cell>
          <cell r="I4138">
            <v>8922387728.9700012</v>
          </cell>
          <cell r="J4138">
            <v>-5063881176.2399998</v>
          </cell>
          <cell r="K4138">
            <v>21596095616.499996</v>
          </cell>
        </row>
        <row r="4139">
          <cell r="B4139" t="str">
            <v>R_C29_3300</v>
          </cell>
          <cell r="C4139" t="str">
            <v>Total Liab And Equity Capital                               R_C29_3300</v>
          </cell>
          <cell r="D4139">
            <v>74819276160.72998</v>
          </cell>
          <cell r="E4139">
            <v>79189990516.559982</v>
          </cell>
          <cell r="F4139">
            <v>28873738013.239994</v>
          </cell>
          <cell r="G4139">
            <v>0</v>
          </cell>
          <cell r="H4139">
            <v>6269468963.8199997</v>
          </cell>
          <cell r="I4139">
            <v>35143206977.059998</v>
          </cell>
          <cell r="J4139">
            <v>-5422308107.4099998</v>
          </cell>
          <cell r="K4139">
            <v>108910889386.20999</v>
          </cell>
        </row>
        <row r="4140">
          <cell r="B4140" t="str">
            <v>R_C</v>
          </cell>
          <cell r="C4140" t="str">
            <v>Balance Sheet                                               R_C</v>
          </cell>
          <cell r="D4140">
            <v>1.52587890625E-5</v>
          </cell>
          <cell r="E4140">
            <v>1.52587890625E-5</v>
          </cell>
          <cell r="F4140">
            <v>3.814697265625E-6</v>
          </cell>
          <cell r="G4140">
            <v>0</v>
          </cell>
          <cell r="H4140">
            <v>0</v>
          </cell>
          <cell r="I4140">
            <v>3.814697265625E-6</v>
          </cell>
          <cell r="J4140">
            <v>0</v>
          </cell>
          <cell r="K4140">
            <v>0</v>
          </cell>
        </row>
      </sheetData>
      <sheetData sheetId="2" refreshError="1">
        <row r="6">
          <cell r="AH6">
            <v>41729</v>
          </cell>
          <cell r="AI6">
            <v>41820</v>
          </cell>
          <cell r="AJ6">
            <v>41912</v>
          </cell>
          <cell r="AK6">
            <v>42004</v>
          </cell>
          <cell r="AL6">
            <v>42094</v>
          </cell>
          <cell r="AM6">
            <v>42185</v>
          </cell>
          <cell r="AN6">
            <v>42277</v>
          </cell>
          <cell r="AO6">
            <v>42369</v>
          </cell>
          <cell r="AP6">
            <v>42460</v>
          </cell>
          <cell r="AQ6">
            <v>42551</v>
          </cell>
        </row>
        <row r="7">
          <cell r="AH7" t="str">
            <v>Actual</v>
          </cell>
          <cell r="AI7" t="str">
            <v>PQ1</v>
          </cell>
          <cell r="AJ7" t="str">
            <v>PQ2</v>
          </cell>
          <cell r="AK7" t="str">
            <v>PQ3</v>
          </cell>
          <cell r="AL7" t="str">
            <v>PQ4</v>
          </cell>
          <cell r="AM7" t="str">
            <v>PQ5</v>
          </cell>
          <cell r="AN7" t="str">
            <v>PQ6</v>
          </cell>
          <cell r="AO7" t="str">
            <v>PQ7</v>
          </cell>
          <cell r="AP7" t="str">
            <v>PQ8</v>
          </cell>
          <cell r="AQ7" t="str">
            <v>PQ9</v>
          </cell>
        </row>
        <row r="9">
          <cell r="B9" t="str">
            <v>SHUSA Ex-SCUSA</v>
          </cell>
        </row>
        <row r="11">
          <cell r="B11" t="str">
            <v>Cash in the process of collection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B12" t="str">
            <v>Cash and due from depository institutions</v>
          </cell>
          <cell r="AH12">
            <v>3392</v>
          </cell>
          <cell r="AI12">
            <v>2379.1127853799999</v>
          </cell>
          <cell r="AJ12">
            <v>2379.1127853799999</v>
          </cell>
          <cell r="AK12">
            <v>2379.1127853800003</v>
          </cell>
          <cell r="AL12">
            <v>2379.1127853799999</v>
          </cell>
          <cell r="AM12">
            <v>2379.1127853799999</v>
          </cell>
          <cell r="AN12">
            <v>2379.1127853799999</v>
          </cell>
          <cell r="AO12">
            <v>2379.1127853799999</v>
          </cell>
          <cell r="AP12">
            <v>2379.1127853799999</v>
          </cell>
          <cell r="AQ12">
            <v>2379.1127853799999</v>
          </cell>
        </row>
        <row r="13">
          <cell r="B13" t="str">
            <v>Cash and cash equivalents</v>
          </cell>
          <cell r="AH13">
            <v>3392</v>
          </cell>
          <cell r="AI13">
            <v>2379.1127853799999</v>
          </cell>
          <cell r="AJ13">
            <v>2379.1127853799999</v>
          </cell>
          <cell r="AK13">
            <v>2379.1127853800003</v>
          </cell>
          <cell r="AL13">
            <v>2379.1127853799999</v>
          </cell>
          <cell r="AM13">
            <v>2379.1127853799999</v>
          </cell>
          <cell r="AN13">
            <v>2379.1127853799999</v>
          </cell>
          <cell r="AO13">
            <v>2379.1127853799999</v>
          </cell>
          <cell r="AP13">
            <v>2379.1127853799999</v>
          </cell>
          <cell r="AQ13">
            <v>2379.1127853799999</v>
          </cell>
        </row>
        <row r="15">
          <cell r="B15" t="str">
            <v>Fed funds sold</v>
          </cell>
          <cell r="AH15">
            <v>0</v>
          </cell>
          <cell r="AI15">
            <v>658.95224161956025</v>
          </cell>
          <cell r="AJ15">
            <v>167.53113514022445</v>
          </cell>
          <cell r="AK15">
            <v>49.569375653045654</v>
          </cell>
          <cell r="AL15">
            <v>82.955946889034266</v>
          </cell>
          <cell r="AM15">
            <v>314.75825966739654</v>
          </cell>
          <cell r="AN15">
            <v>96.144602701011664</v>
          </cell>
          <cell r="AO15">
            <v>116.62212980537797</v>
          </cell>
          <cell r="AP15">
            <v>370.80678079586789</v>
          </cell>
          <cell r="AQ15">
            <v>266.43266920233157</v>
          </cell>
        </row>
        <row r="17">
          <cell r="B17" t="str">
            <v xml:space="preserve">GNMA </v>
          </cell>
          <cell r="AH17">
            <v>1886</v>
          </cell>
          <cell r="AI17">
            <v>1992</v>
          </cell>
          <cell r="AJ17">
            <v>2144</v>
          </cell>
          <cell r="AK17">
            <v>2252</v>
          </cell>
          <cell r="AL17">
            <v>2410</v>
          </cell>
          <cell r="AM17">
            <v>2517</v>
          </cell>
          <cell r="AN17">
            <v>2633</v>
          </cell>
          <cell r="AO17">
            <v>2734</v>
          </cell>
          <cell r="AP17">
            <v>2860</v>
          </cell>
          <cell r="AQ17">
            <v>2948</v>
          </cell>
        </row>
        <row r="18">
          <cell r="B18" t="str">
            <v>Fannie/Freddie</v>
          </cell>
          <cell r="AH18">
            <v>3215</v>
          </cell>
          <cell r="AI18">
            <v>3108</v>
          </cell>
          <cell r="AJ18">
            <v>3013</v>
          </cell>
          <cell r="AK18">
            <v>2915</v>
          </cell>
          <cell r="AL18">
            <v>2824</v>
          </cell>
          <cell r="AM18">
            <v>2730</v>
          </cell>
          <cell r="AN18">
            <v>2638</v>
          </cell>
          <cell r="AO18">
            <v>2559</v>
          </cell>
          <cell r="AP18">
            <v>2499</v>
          </cell>
          <cell r="AQ18">
            <v>2435</v>
          </cell>
        </row>
        <row r="19">
          <cell r="B19" t="str">
            <v>CLO</v>
          </cell>
          <cell r="AH19">
            <v>870</v>
          </cell>
          <cell r="AI19">
            <v>871</v>
          </cell>
          <cell r="AJ19">
            <v>871</v>
          </cell>
          <cell r="AK19">
            <v>871</v>
          </cell>
          <cell r="AL19">
            <v>872</v>
          </cell>
          <cell r="AM19">
            <v>872</v>
          </cell>
          <cell r="AN19">
            <v>872</v>
          </cell>
          <cell r="AO19">
            <v>872</v>
          </cell>
          <cell r="AP19">
            <v>872</v>
          </cell>
          <cell r="AQ19">
            <v>872</v>
          </cell>
        </row>
        <row r="20">
          <cell r="B20" t="str">
            <v>Auto ABS</v>
          </cell>
          <cell r="AH20">
            <v>17</v>
          </cell>
          <cell r="AI20">
            <v>14</v>
          </cell>
          <cell r="AJ20">
            <v>12</v>
          </cell>
          <cell r="AK20">
            <v>10</v>
          </cell>
          <cell r="AL20">
            <v>8</v>
          </cell>
          <cell r="AM20">
            <v>6</v>
          </cell>
          <cell r="AN20">
            <v>4</v>
          </cell>
          <cell r="AO20">
            <v>2</v>
          </cell>
          <cell r="AP20">
            <v>0</v>
          </cell>
          <cell r="AQ20">
            <v>0</v>
          </cell>
        </row>
        <row r="21">
          <cell r="B21" t="str">
            <v>Credit card ABS</v>
          </cell>
          <cell r="AH21">
            <v>252</v>
          </cell>
          <cell r="AI21">
            <v>249</v>
          </cell>
          <cell r="AJ21">
            <v>246</v>
          </cell>
          <cell r="AK21">
            <v>243</v>
          </cell>
          <cell r="AL21">
            <v>241</v>
          </cell>
          <cell r="AM21">
            <v>238</v>
          </cell>
          <cell r="AN21">
            <v>235</v>
          </cell>
          <cell r="AO21">
            <v>232</v>
          </cell>
          <cell r="AP21">
            <v>230</v>
          </cell>
          <cell r="AQ21">
            <v>227</v>
          </cell>
        </row>
        <row r="22">
          <cell r="B22" t="str">
            <v>Student loan ABS</v>
          </cell>
          <cell r="AH22">
            <v>110</v>
          </cell>
          <cell r="AI22">
            <v>109</v>
          </cell>
          <cell r="AJ22">
            <v>108</v>
          </cell>
          <cell r="AK22">
            <v>107</v>
          </cell>
          <cell r="AL22">
            <v>106</v>
          </cell>
          <cell r="AM22">
            <v>105</v>
          </cell>
          <cell r="AN22">
            <v>104</v>
          </cell>
          <cell r="AO22">
            <v>103</v>
          </cell>
          <cell r="AP22">
            <v>102</v>
          </cell>
          <cell r="AQ22">
            <v>101</v>
          </cell>
        </row>
        <row r="23">
          <cell r="B23" t="str">
            <v>Corporate bonds</v>
          </cell>
          <cell r="AH23">
            <v>2128</v>
          </cell>
          <cell r="AI23">
            <v>2118</v>
          </cell>
          <cell r="AJ23">
            <v>2046</v>
          </cell>
          <cell r="AK23">
            <v>2015</v>
          </cell>
          <cell r="AL23">
            <v>1937</v>
          </cell>
          <cell r="AM23">
            <v>1917</v>
          </cell>
          <cell r="AN23">
            <v>1883</v>
          </cell>
          <cell r="AO23">
            <v>1853</v>
          </cell>
          <cell r="AP23">
            <v>1778</v>
          </cell>
          <cell r="AQ23">
            <v>1751</v>
          </cell>
        </row>
        <row r="24">
          <cell r="B24" t="str">
            <v>Municipal bonds</v>
          </cell>
          <cell r="AH24">
            <v>1889</v>
          </cell>
          <cell r="AI24">
            <v>1887</v>
          </cell>
          <cell r="AJ24">
            <v>1885</v>
          </cell>
          <cell r="AK24">
            <v>1883</v>
          </cell>
          <cell r="AL24">
            <v>1880</v>
          </cell>
          <cell r="AM24">
            <v>1878</v>
          </cell>
          <cell r="AN24">
            <v>1877</v>
          </cell>
          <cell r="AO24">
            <v>1875</v>
          </cell>
          <cell r="AP24">
            <v>1874</v>
          </cell>
          <cell r="AQ24">
            <v>1872</v>
          </cell>
        </row>
        <row r="25">
          <cell r="B25" t="str">
            <v>Mutual funds</v>
          </cell>
          <cell r="AH25">
            <v>24</v>
          </cell>
          <cell r="AI25">
            <v>23</v>
          </cell>
          <cell r="AJ25">
            <v>23</v>
          </cell>
          <cell r="AK25">
            <v>23</v>
          </cell>
          <cell r="AL25">
            <v>23</v>
          </cell>
          <cell r="AM25">
            <v>22</v>
          </cell>
          <cell r="AN25">
            <v>22</v>
          </cell>
          <cell r="AO25">
            <v>22</v>
          </cell>
          <cell r="AP25">
            <v>22</v>
          </cell>
          <cell r="AQ25">
            <v>22</v>
          </cell>
        </row>
        <row r="26">
          <cell r="B26" t="str">
            <v>Sovereign bonds</v>
          </cell>
          <cell r="AH26">
            <v>75</v>
          </cell>
          <cell r="AI26">
            <v>74</v>
          </cell>
          <cell r="AJ26">
            <v>74</v>
          </cell>
          <cell r="AK26">
            <v>74</v>
          </cell>
          <cell r="AL26">
            <v>74</v>
          </cell>
          <cell r="AM26">
            <v>74</v>
          </cell>
          <cell r="AN26">
            <v>73</v>
          </cell>
          <cell r="AO26">
            <v>73</v>
          </cell>
          <cell r="AP26">
            <v>73</v>
          </cell>
          <cell r="AQ26">
            <v>66</v>
          </cell>
        </row>
        <row r="27">
          <cell r="B27" t="str">
            <v>US treasuries and agencies</v>
          </cell>
          <cell r="AH27">
            <v>25</v>
          </cell>
          <cell r="AI27">
            <v>25</v>
          </cell>
          <cell r="AJ27">
            <v>25</v>
          </cell>
          <cell r="AK27">
            <v>25</v>
          </cell>
          <cell r="AL27">
            <v>25</v>
          </cell>
          <cell r="AM27">
            <v>25</v>
          </cell>
          <cell r="AN27">
            <v>25</v>
          </cell>
          <cell r="AO27">
            <v>25</v>
          </cell>
          <cell r="AP27">
            <v>25</v>
          </cell>
          <cell r="AQ27">
            <v>25</v>
          </cell>
        </row>
        <row r="28">
          <cell r="B28" t="str">
            <v>Sov Bank Sale - Lease</v>
          </cell>
          <cell r="AH28">
            <v>53</v>
          </cell>
          <cell r="AI28">
            <v>53</v>
          </cell>
          <cell r="AJ28">
            <v>53</v>
          </cell>
          <cell r="AK28">
            <v>53</v>
          </cell>
          <cell r="AL28">
            <v>53</v>
          </cell>
          <cell r="AM28">
            <v>53</v>
          </cell>
          <cell r="AN28">
            <v>53</v>
          </cell>
          <cell r="AO28">
            <v>53</v>
          </cell>
          <cell r="AP28">
            <v>53</v>
          </cell>
          <cell r="AQ28">
            <v>53</v>
          </cell>
        </row>
        <row r="29">
          <cell r="B29" t="str">
            <v>GBM Facilities</v>
          </cell>
          <cell r="AH29">
            <v>1152</v>
          </cell>
          <cell r="AI29">
            <v>1157</v>
          </cell>
          <cell r="AJ29">
            <v>1175</v>
          </cell>
          <cell r="AK29">
            <v>1194</v>
          </cell>
          <cell r="AL29">
            <v>1199</v>
          </cell>
          <cell r="AM29">
            <v>1201</v>
          </cell>
          <cell r="AN29">
            <v>1202</v>
          </cell>
          <cell r="AO29">
            <v>1207</v>
          </cell>
          <cell r="AP29">
            <v>1222</v>
          </cell>
          <cell r="AQ29">
            <v>1238</v>
          </cell>
        </row>
        <row r="30">
          <cell r="B30" t="str">
            <v>Discounts Receivable</v>
          </cell>
          <cell r="AH30">
            <v>171</v>
          </cell>
          <cell r="AI30">
            <v>172</v>
          </cell>
          <cell r="AJ30">
            <v>175</v>
          </cell>
          <cell r="AK30">
            <v>177</v>
          </cell>
          <cell r="AL30">
            <v>178</v>
          </cell>
          <cell r="AM30">
            <v>178</v>
          </cell>
          <cell r="AN30">
            <v>179</v>
          </cell>
          <cell r="AO30">
            <v>179</v>
          </cell>
          <cell r="AP30">
            <v>181</v>
          </cell>
          <cell r="AQ30">
            <v>184</v>
          </cell>
        </row>
        <row r="31">
          <cell r="B31" t="str">
            <v>FHLB CD</v>
          </cell>
          <cell r="AH31">
            <v>20</v>
          </cell>
          <cell r="AI31">
            <v>20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</row>
        <row r="32">
          <cell r="B32" t="str">
            <v>Error from supporting investment schedules</v>
          </cell>
          <cell r="AH32">
            <v>0</v>
          </cell>
          <cell r="AI32">
            <v>2</v>
          </cell>
          <cell r="AJ32">
            <v>0</v>
          </cell>
          <cell r="AK32">
            <v>0</v>
          </cell>
          <cell r="AL32">
            <v>-1</v>
          </cell>
          <cell r="AM32">
            <v>0</v>
          </cell>
          <cell r="AN32">
            <v>-2</v>
          </cell>
          <cell r="AO32">
            <v>0</v>
          </cell>
          <cell r="AP32">
            <v>-2</v>
          </cell>
          <cell r="AQ32">
            <v>-2</v>
          </cell>
        </row>
        <row r="33">
          <cell r="B33" t="str">
            <v>FAS 115 gain (loss)</v>
          </cell>
          <cell r="AH33">
            <v>-183</v>
          </cell>
          <cell r="AI33">
            <v>-420</v>
          </cell>
          <cell r="AJ33">
            <v>-493</v>
          </cell>
          <cell r="AK33">
            <v>-521</v>
          </cell>
          <cell r="AL33">
            <v>-600</v>
          </cell>
          <cell r="AM33">
            <v>-689</v>
          </cell>
          <cell r="AN33">
            <v>-758</v>
          </cell>
          <cell r="AO33">
            <v>-839</v>
          </cell>
          <cell r="AP33">
            <v>-977</v>
          </cell>
          <cell r="AQ33">
            <v>-1065</v>
          </cell>
        </row>
        <row r="34">
          <cell r="B34" t="str">
            <v>AFS Portfolio</v>
          </cell>
          <cell r="AH34">
            <v>11704</v>
          </cell>
          <cell r="AI34">
            <v>11454</v>
          </cell>
          <cell r="AJ34">
            <v>11357</v>
          </cell>
          <cell r="AK34">
            <v>11321</v>
          </cell>
          <cell r="AL34">
            <v>11229</v>
          </cell>
          <cell r="AM34">
            <v>11127</v>
          </cell>
          <cell r="AN34">
            <v>11040</v>
          </cell>
          <cell r="AO34">
            <v>10950</v>
          </cell>
          <cell r="AP34">
            <v>10812</v>
          </cell>
          <cell r="AQ34">
            <v>10727</v>
          </cell>
        </row>
        <row r="36">
          <cell r="B36" t="str">
            <v>Loans held-for-investment</v>
          </cell>
        </row>
        <row r="37">
          <cell r="B37" t="str">
            <v>First lien mortgage</v>
          </cell>
          <cell r="AH37">
            <v>9580</v>
          </cell>
          <cell r="AI37">
            <v>9565.6702918803876</v>
          </cell>
          <cell r="AJ37">
            <v>9211.3305953593208</v>
          </cell>
          <cell r="AK37">
            <v>8649.7995696774287</v>
          </cell>
          <cell r="AL37">
            <v>8450.7600024379044</v>
          </cell>
          <cell r="AM37">
            <v>8411.8928981620975</v>
          </cell>
          <cell r="AN37">
            <v>8157.2721217867638</v>
          </cell>
          <cell r="AO37">
            <v>8029.0690166402919</v>
          </cell>
          <cell r="AP37">
            <v>7935.8467735385939</v>
          </cell>
          <cell r="AQ37">
            <v>7881.2349739425199</v>
          </cell>
        </row>
        <row r="38">
          <cell r="B38" t="str">
            <v>First lien HELOAN</v>
          </cell>
          <cell r="AH38">
            <v>414</v>
          </cell>
          <cell r="AI38">
            <v>545.67583248487927</v>
          </cell>
          <cell r="AJ38">
            <v>538.62675187782838</v>
          </cell>
          <cell r="AK38">
            <v>528.53887558059841</v>
          </cell>
          <cell r="AL38">
            <v>523.11205752830347</v>
          </cell>
          <cell r="AM38">
            <v>519.25667673355349</v>
          </cell>
          <cell r="AN38">
            <v>513.06643131338524</v>
          </cell>
          <cell r="AO38">
            <v>508.13156360341662</v>
          </cell>
          <cell r="AP38">
            <v>498.57084829253927</v>
          </cell>
          <cell r="AQ38">
            <v>487.45276137182748</v>
          </cell>
        </row>
        <row r="39">
          <cell r="B39" t="str">
            <v>Closed-end junior lien</v>
          </cell>
          <cell r="AH39">
            <v>557</v>
          </cell>
          <cell r="AI39">
            <v>580.67455725568925</v>
          </cell>
          <cell r="AJ39">
            <v>573.17336054349607</v>
          </cell>
          <cell r="AK39">
            <v>562.43846492631383</v>
          </cell>
          <cell r="AL39">
            <v>556.6635799447422</v>
          </cell>
          <cell r="AM39">
            <v>552.56092154799978</v>
          </cell>
          <cell r="AN39">
            <v>545.97364425867636</v>
          </cell>
          <cell r="AO39">
            <v>540.72226248215088</v>
          </cell>
          <cell r="AP39">
            <v>530.54833906518297</v>
          </cell>
          <cell r="AQ39">
            <v>518.7171568579455</v>
          </cell>
        </row>
        <row r="40">
          <cell r="B40" t="str">
            <v>HELOCs</v>
          </cell>
          <cell r="AH40">
            <v>5236</v>
          </cell>
          <cell r="AI40">
            <v>5201.3074448759317</v>
          </cell>
          <cell r="AJ40">
            <v>5392.8546937030314</v>
          </cell>
          <cell r="AK40">
            <v>5581.5181634764194</v>
          </cell>
          <cell r="AL40">
            <v>5773.7257258363188</v>
          </cell>
          <cell r="AM40">
            <v>5949.4169455523806</v>
          </cell>
          <cell r="AN40">
            <v>6128.2661520673983</v>
          </cell>
          <cell r="AO40">
            <v>6324.5931921691727</v>
          </cell>
          <cell r="AP40">
            <v>6473.8519694114775</v>
          </cell>
          <cell r="AQ40">
            <v>6552.2468942243831</v>
          </cell>
        </row>
        <row r="41">
          <cell r="B41" t="str">
            <v>Total resi mortgage</v>
          </cell>
          <cell r="AH41">
            <v>15787</v>
          </cell>
          <cell r="AI41">
            <v>15893.32812649689</v>
          </cell>
          <cell r="AJ41">
            <v>15715.985401483676</v>
          </cell>
          <cell r="AK41">
            <v>15322.29507366076</v>
          </cell>
          <cell r="AL41">
            <v>15304.26136574727</v>
          </cell>
          <cell r="AM41">
            <v>15433.127441996032</v>
          </cell>
          <cell r="AN41">
            <v>15344.578349426225</v>
          </cell>
          <cell r="AO41">
            <v>15402.516034895034</v>
          </cell>
          <cell r="AP41">
            <v>15438.817930307792</v>
          </cell>
          <cell r="AQ41">
            <v>15439.651786396676</v>
          </cell>
        </row>
        <row r="43">
          <cell r="B43" t="str">
            <v>Construction</v>
          </cell>
          <cell r="AH43">
            <v>918</v>
          </cell>
          <cell r="AI43">
            <v>945.30663233296298</v>
          </cell>
          <cell r="AJ43">
            <v>993.18634239194637</v>
          </cell>
          <cell r="AK43">
            <v>1019.3621093516862</v>
          </cell>
          <cell r="AL43">
            <v>1049.2465606533397</v>
          </cell>
          <cell r="AM43">
            <v>1073.3718869180836</v>
          </cell>
          <cell r="AN43">
            <v>1100.3224263720776</v>
          </cell>
          <cell r="AO43">
            <v>1129.8872254243856</v>
          </cell>
          <cell r="AP43">
            <v>1155.6279577340688</v>
          </cell>
          <cell r="AQ43">
            <v>1184.4797780051529</v>
          </cell>
        </row>
        <row r="44">
          <cell r="B44" t="str">
            <v>Multifamily</v>
          </cell>
          <cell r="AH44">
            <v>9305</v>
          </cell>
          <cell r="AI44">
            <v>9366.8864542882384</v>
          </cell>
          <cell r="AJ44">
            <v>9355.7899483776237</v>
          </cell>
          <cell r="AK44">
            <v>9347.2106746417521</v>
          </cell>
          <cell r="AL44">
            <v>9316.9011051077377</v>
          </cell>
          <cell r="AM44">
            <v>9288.7961145722638</v>
          </cell>
          <cell r="AN44">
            <v>9246.5996127981853</v>
          </cell>
          <cell r="AO44">
            <v>9205.6526862731407</v>
          </cell>
          <cell r="AP44">
            <v>9164.1479603422558</v>
          </cell>
          <cell r="AQ44">
            <v>9081.1493029932881</v>
          </cell>
        </row>
        <row r="45">
          <cell r="B45" t="str">
            <v>OO CRE</v>
          </cell>
          <cell r="AH45">
            <v>0</v>
          </cell>
          <cell r="AI45">
            <v>2368.5993592093942</v>
          </cell>
          <cell r="AJ45">
            <v>2434.4937514282442</v>
          </cell>
          <cell r="AK45">
            <v>2472.0687483669167</v>
          </cell>
          <cell r="AL45">
            <v>2541.6577357357091</v>
          </cell>
          <cell r="AM45">
            <v>2603.0520748351323</v>
          </cell>
          <cell r="AN45">
            <v>2677.3070160805923</v>
          </cell>
          <cell r="AO45">
            <v>2750.110476458166</v>
          </cell>
          <cell r="AP45">
            <v>2784.5073037634479</v>
          </cell>
          <cell r="AQ45">
            <v>2833.3834049308807</v>
          </cell>
        </row>
        <row r="46">
          <cell r="B46" t="str">
            <v>NOO CRE</v>
          </cell>
          <cell r="AH46">
            <v>7961</v>
          </cell>
          <cell r="AI46">
            <v>5328.9403483209562</v>
          </cell>
          <cell r="AJ46">
            <v>5533.5731552297075</v>
          </cell>
          <cell r="AK46">
            <v>5621.83672810183</v>
          </cell>
          <cell r="AL46">
            <v>5759.4149417869794</v>
          </cell>
          <cell r="AM46">
            <v>5860.9095666339363</v>
          </cell>
          <cell r="AN46">
            <v>5972.8383348111975</v>
          </cell>
          <cell r="AO46">
            <v>6084.0250175189858</v>
          </cell>
          <cell r="AP46">
            <v>6171.9095619564268</v>
          </cell>
          <cell r="AQ46">
            <v>6267.464093136281</v>
          </cell>
        </row>
        <row r="47">
          <cell r="B47" t="str">
            <v>Total CRE</v>
          </cell>
          <cell r="AH47">
            <v>18184</v>
          </cell>
          <cell r="AI47">
            <v>18009.73279415155</v>
          </cell>
          <cell r="AJ47">
            <v>18317.04319742752</v>
          </cell>
          <cell r="AK47">
            <v>18460.478260462187</v>
          </cell>
          <cell r="AL47">
            <v>18667.220343283763</v>
          </cell>
          <cell r="AM47">
            <v>18826.129642959415</v>
          </cell>
          <cell r="AN47">
            <v>18997.067390062053</v>
          </cell>
          <cell r="AO47">
            <v>19169.675405674679</v>
          </cell>
          <cell r="AP47">
            <v>19276.192783796199</v>
          </cell>
          <cell r="AQ47">
            <v>19366.476579065602</v>
          </cell>
        </row>
        <row r="49">
          <cell r="B49" t="str">
            <v>C&amp;I Graded</v>
          </cell>
          <cell r="AH49">
            <v>14006</v>
          </cell>
          <cell r="AI49">
            <v>14187.790798276805</v>
          </cell>
          <cell r="AJ49">
            <v>15036.509335380346</v>
          </cell>
          <cell r="AK49">
            <v>16006.189960271067</v>
          </cell>
          <cell r="AL49">
            <v>16470.876209042723</v>
          </cell>
          <cell r="AM49">
            <v>17074.498627048742</v>
          </cell>
          <cell r="AN49">
            <v>17788.217060296673</v>
          </cell>
          <cell r="AO49">
            <v>18827.454177187512</v>
          </cell>
          <cell r="AP49">
            <v>19354.61075789787</v>
          </cell>
          <cell r="AQ49">
            <v>20053.231429805248</v>
          </cell>
        </row>
        <row r="50">
          <cell r="B50" t="str">
            <v>Small business loan - scored</v>
          </cell>
          <cell r="AH50">
            <v>0</v>
          </cell>
          <cell r="AI50">
            <v>974.3524837707206</v>
          </cell>
          <cell r="AJ50">
            <v>1032.6385852791757</v>
          </cell>
          <cell r="AK50">
            <v>1099.2318089008104</v>
          </cell>
          <cell r="AL50">
            <v>1131.1443319357393</v>
          </cell>
          <cell r="AM50">
            <v>1172.5983546659932</v>
          </cell>
          <cell r="AN50">
            <v>1221.6132674198893</v>
          </cell>
          <cell r="AO50">
            <v>1292.9833123032899</v>
          </cell>
          <cell r="AP50">
            <v>1329.1860115856616</v>
          </cell>
          <cell r="AQ50">
            <v>1377.164079247133</v>
          </cell>
        </row>
        <row r="51">
          <cell r="B51" t="str">
            <v>Bank cards</v>
          </cell>
          <cell r="AH51">
            <v>212</v>
          </cell>
          <cell r="AI51">
            <v>242.61405142490352</v>
          </cell>
          <cell r="AJ51">
            <v>254.15141300116014</v>
          </cell>
          <cell r="AK51">
            <v>261.02493648391521</v>
          </cell>
          <cell r="AL51">
            <v>267.82189531616763</v>
          </cell>
          <cell r="AM51">
            <v>271.08251164077677</v>
          </cell>
          <cell r="AN51">
            <v>275.51937185012207</v>
          </cell>
          <cell r="AO51">
            <v>281.38402238219282</v>
          </cell>
          <cell r="AP51">
            <v>289.67507919959326</v>
          </cell>
          <cell r="AQ51">
            <v>299.84214418012976</v>
          </cell>
        </row>
        <row r="52">
          <cell r="B52" t="str">
            <v>Total C&amp;I</v>
          </cell>
          <cell r="AH52">
            <v>14218</v>
          </cell>
          <cell r="AI52">
            <v>15404.757333472429</v>
          </cell>
          <cell r="AJ52">
            <v>16323.299333660681</v>
          </cell>
          <cell r="AK52">
            <v>17366.446705655791</v>
          </cell>
          <cell r="AL52">
            <v>17869.842436294628</v>
          </cell>
          <cell r="AM52">
            <v>18518.17949335551</v>
          </cell>
          <cell r="AN52">
            <v>19285.349699566683</v>
          </cell>
          <cell r="AO52">
            <v>20401.821511872997</v>
          </cell>
          <cell r="AP52">
            <v>20973.471848683126</v>
          </cell>
          <cell r="AQ52">
            <v>21730.237653232511</v>
          </cell>
        </row>
        <row r="54">
          <cell r="B54" t="str">
            <v>Auto loans</v>
          </cell>
          <cell r="AH54">
            <v>59</v>
          </cell>
          <cell r="AI54">
            <v>67.192852719627552</v>
          </cell>
          <cell r="AJ54">
            <v>72.58707499358438</v>
          </cell>
          <cell r="AK54">
            <v>76.53915836993697</v>
          </cell>
          <cell r="AL54">
            <v>80.330073606292132</v>
          </cell>
          <cell r="AM54">
            <v>83.089852510326637</v>
          </cell>
          <cell r="AN54">
            <v>86.160619523188743</v>
          </cell>
          <cell r="AO54">
            <v>89.725942213503942</v>
          </cell>
          <cell r="AP54">
            <v>93.929149484032763</v>
          </cell>
          <cell r="AQ54">
            <v>98.692325430292215</v>
          </cell>
        </row>
        <row r="55">
          <cell r="B55" t="str">
            <v>Student loans</v>
          </cell>
          <cell r="AH55">
            <v>0</v>
          </cell>
          <cell r="AI55">
            <v>36.894839754234653</v>
          </cell>
          <cell r="AJ55">
            <v>40.431872679575804</v>
          </cell>
          <cell r="AK55">
            <v>43.284912714463857</v>
          </cell>
          <cell r="AL55">
            <v>46.141592504818277</v>
          </cell>
          <cell r="AM55">
            <v>48.48858402572538</v>
          </cell>
          <cell r="AN55">
            <v>51.079691964809655</v>
          </cell>
          <cell r="AO55">
            <v>53.878713224707276</v>
          </cell>
          <cell r="AP55">
            <v>57.108408881717949</v>
          </cell>
          <cell r="AQ55">
            <v>60.674499883724302</v>
          </cell>
        </row>
        <row r="56">
          <cell r="B56" t="str">
            <v>Other consumer loans and leases</v>
          </cell>
          <cell r="AH56">
            <v>1296</v>
          </cell>
          <cell r="AI56">
            <v>1764.6973108708535</v>
          </cell>
          <cell r="AJ56">
            <v>1908.0637377847854</v>
          </cell>
          <cell r="AK56">
            <v>2017.2968081379981</v>
          </cell>
          <cell r="AL56">
            <v>2125.3844733016708</v>
          </cell>
          <cell r="AM56">
            <v>2209.1329584578998</v>
          </cell>
          <cell r="AN56">
            <v>2302.745168179913</v>
          </cell>
          <cell r="AO56">
            <v>2408.9246973421436</v>
          </cell>
          <cell r="AP56">
            <v>2534.4554803792089</v>
          </cell>
          <cell r="AQ56">
            <v>2675.7476875893844</v>
          </cell>
        </row>
        <row r="57">
          <cell r="B57" t="str">
            <v>Total other consumer</v>
          </cell>
          <cell r="AH57">
            <v>1355</v>
          </cell>
          <cell r="AI57">
            <v>1868.7850033447157</v>
          </cell>
          <cell r="AJ57">
            <v>2021.0826854579457</v>
          </cell>
          <cell r="AK57">
            <v>2137.1208792223988</v>
          </cell>
          <cell r="AL57">
            <v>2251.8561394127814</v>
          </cell>
          <cell r="AM57">
            <v>2340.7113949939517</v>
          </cell>
          <cell r="AN57">
            <v>2439.9854796679115</v>
          </cell>
          <cell r="AO57">
            <v>2552.5293527803547</v>
          </cell>
          <cell r="AP57">
            <v>2685.4930387449594</v>
          </cell>
          <cell r="AQ57">
            <v>2835.1145129034012</v>
          </cell>
        </row>
        <row r="59">
          <cell r="B59" t="str">
            <v>Loans to depository institutions</v>
          </cell>
          <cell r="AH59">
            <v>785</v>
          </cell>
          <cell r="AI59">
            <v>462.65659946213952</v>
          </cell>
          <cell r="AJ59">
            <v>472.65474418859628</v>
          </cell>
          <cell r="AK59">
            <v>484.08429449542388</v>
          </cell>
          <cell r="AL59">
            <v>489.41465160304256</v>
          </cell>
          <cell r="AM59">
            <v>496.43306376463624</v>
          </cell>
          <cell r="AN59">
            <v>504.79007590214678</v>
          </cell>
          <cell r="AO59">
            <v>517.09745861377837</v>
          </cell>
          <cell r="AP59">
            <v>523.0358523145693</v>
          </cell>
          <cell r="AQ59">
            <v>531.04761175492274</v>
          </cell>
        </row>
        <row r="60">
          <cell r="B60" t="str">
            <v>All other leases</v>
          </cell>
          <cell r="AH60">
            <v>1266</v>
          </cell>
          <cell r="AI60">
            <v>1060.7828808156792</v>
          </cell>
          <cell r="AJ60">
            <v>1095.3595567357552</v>
          </cell>
          <cell r="AK60">
            <v>1134.1218478121957</v>
          </cell>
          <cell r="AL60">
            <v>1169.6323332491509</v>
          </cell>
          <cell r="AM60">
            <v>1204.8821160497075</v>
          </cell>
          <cell r="AN60">
            <v>1239.8159094404268</v>
          </cell>
          <cell r="AO60">
            <v>1274.6734714274828</v>
          </cell>
          <cell r="AP60">
            <v>1327.475135860833</v>
          </cell>
          <cell r="AQ60">
            <v>1381.0965271735386</v>
          </cell>
        </row>
        <row r="61">
          <cell r="B61" t="str">
            <v>Total other loans</v>
          </cell>
          <cell r="AH61">
            <v>2051</v>
          </cell>
          <cell r="AI61">
            <v>1523.4394802778188</v>
          </cell>
          <cell r="AJ61">
            <v>1568.0143009243516</v>
          </cell>
          <cell r="AK61">
            <v>1618.2061423076195</v>
          </cell>
          <cell r="AL61">
            <v>1659.0469848521934</v>
          </cell>
          <cell r="AM61">
            <v>1701.3151798143438</v>
          </cell>
          <cell r="AN61">
            <v>1744.6059853425736</v>
          </cell>
          <cell r="AO61">
            <v>1791.7709300412612</v>
          </cell>
          <cell r="AP61">
            <v>1850.5109881754024</v>
          </cell>
          <cell r="AQ61">
            <v>1912.1441389284614</v>
          </cell>
        </row>
        <row r="63">
          <cell r="B63" t="str">
            <v>Total loans HFI</v>
          </cell>
          <cell r="AH63">
            <v>51595</v>
          </cell>
          <cell r="AI63">
            <v>52700.042737743403</v>
          </cell>
          <cell r="AJ63">
            <v>53945.424918954173</v>
          </cell>
          <cell r="AK63">
            <v>54904.547061308753</v>
          </cell>
          <cell r="AL63">
            <v>55752.227269590636</v>
          </cell>
          <cell r="AM63">
            <v>56819.46315311925</v>
          </cell>
          <cell r="AN63">
            <v>57811.586904065451</v>
          </cell>
          <cell r="AO63">
            <v>59318.31323526433</v>
          </cell>
          <cell r="AP63">
            <v>60224.486589707478</v>
          </cell>
          <cell r="AQ63">
            <v>61283.624670526653</v>
          </cell>
        </row>
        <row r="65">
          <cell r="B65" t="str">
            <v>HFS - First lien mortgages</v>
          </cell>
          <cell r="AH65">
            <v>61</v>
          </cell>
          <cell r="AI65">
            <v>498</v>
          </cell>
          <cell r="AJ65">
            <v>509</v>
          </cell>
          <cell r="AK65">
            <v>515</v>
          </cell>
          <cell r="AL65">
            <v>523</v>
          </cell>
          <cell r="AM65">
            <v>530</v>
          </cell>
          <cell r="AN65">
            <v>534</v>
          </cell>
          <cell r="AO65">
            <v>538</v>
          </cell>
          <cell r="AP65">
            <v>542</v>
          </cell>
          <cell r="AQ65">
            <v>544</v>
          </cell>
        </row>
        <row r="66">
          <cell r="B66" t="str">
            <v>HFS - Closed end junior</v>
          </cell>
          <cell r="AH66">
            <v>0</v>
          </cell>
          <cell r="AI66">
            <v>168</v>
          </cell>
          <cell r="AJ66">
            <v>189</v>
          </cell>
          <cell r="AK66">
            <v>210</v>
          </cell>
          <cell r="AL66">
            <v>232</v>
          </cell>
          <cell r="AM66">
            <v>255</v>
          </cell>
          <cell r="AN66">
            <v>279</v>
          </cell>
          <cell r="AO66">
            <v>304</v>
          </cell>
          <cell r="AP66">
            <v>331</v>
          </cell>
          <cell r="AQ66">
            <v>359</v>
          </cell>
        </row>
        <row r="67">
          <cell r="B67" t="str">
            <v>HFS - C&amp;I</v>
          </cell>
          <cell r="AH67">
            <v>18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</row>
        <row r="68">
          <cell r="B68" t="str">
            <v>HFS - Other</v>
          </cell>
          <cell r="AH68">
            <v>0</v>
          </cell>
          <cell r="AI68">
            <v>5</v>
          </cell>
          <cell r="AJ68">
            <v>3</v>
          </cell>
          <cell r="AK68">
            <v>2</v>
          </cell>
          <cell r="AL68">
            <v>1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</row>
        <row r="69">
          <cell r="B69" t="str">
            <v>Total loans HFS or FVO</v>
          </cell>
          <cell r="AH69">
            <v>79</v>
          </cell>
          <cell r="AI69">
            <v>671</v>
          </cell>
          <cell r="AJ69">
            <v>701</v>
          </cell>
          <cell r="AK69">
            <v>727</v>
          </cell>
          <cell r="AL69">
            <v>756</v>
          </cell>
          <cell r="AM69">
            <v>785</v>
          </cell>
          <cell r="AN69">
            <v>813</v>
          </cell>
          <cell r="AO69">
            <v>842</v>
          </cell>
          <cell r="AP69">
            <v>873</v>
          </cell>
          <cell r="AQ69">
            <v>903</v>
          </cell>
        </row>
        <row r="71">
          <cell r="B71" t="str">
            <v>Allowance for loan losses</v>
          </cell>
          <cell r="AH71">
            <v>-825</v>
          </cell>
          <cell r="AI71">
            <v>-828.71517788095798</v>
          </cell>
          <cell r="AJ71">
            <v>-803.32701970852997</v>
          </cell>
          <cell r="AK71">
            <v>-797.39704782628337</v>
          </cell>
          <cell r="AL71">
            <v>-791.6720315640431</v>
          </cell>
          <cell r="AM71">
            <v>-783.4074684894083</v>
          </cell>
          <cell r="AN71">
            <v>-779.08806478816598</v>
          </cell>
          <cell r="AO71">
            <v>-780.43552052321036</v>
          </cell>
          <cell r="AP71">
            <v>-780.09150170845305</v>
          </cell>
          <cell r="AQ71">
            <v>-778.43908086467763</v>
          </cell>
        </row>
        <row r="72">
          <cell r="B72" t="str">
            <v>Net loans</v>
          </cell>
          <cell r="AH72">
            <v>50849</v>
          </cell>
          <cell r="AI72">
            <v>52542.327559862446</v>
          </cell>
          <cell r="AJ72">
            <v>53843.097899245644</v>
          </cell>
          <cell r="AK72">
            <v>54834.150013482467</v>
          </cell>
          <cell r="AL72">
            <v>55716.555238026594</v>
          </cell>
          <cell r="AM72">
            <v>56821.055684629842</v>
          </cell>
          <cell r="AN72">
            <v>57845.498839277287</v>
          </cell>
          <cell r="AO72">
            <v>59379.877714741117</v>
          </cell>
          <cell r="AP72">
            <v>60317.395087999023</v>
          </cell>
          <cell r="AQ72">
            <v>61408.185589661975</v>
          </cell>
        </row>
        <row r="74">
          <cell r="B74" t="str">
            <v>Trading assets</v>
          </cell>
          <cell r="AH74">
            <v>188</v>
          </cell>
          <cell r="AI74">
            <v>206.39135121739403</v>
          </cell>
          <cell r="AJ74">
            <v>197.24036412527914</v>
          </cell>
          <cell r="AK74">
            <v>197.26708722921794</v>
          </cell>
          <cell r="AL74">
            <v>195.20151875379983</v>
          </cell>
          <cell r="AM74">
            <v>195.5592717105346</v>
          </cell>
          <cell r="AN74">
            <v>195.47888423910257</v>
          </cell>
          <cell r="AO74">
            <v>195.39129185756218</v>
          </cell>
          <cell r="AP74">
            <v>195.37149845712713</v>
          </cell>
          <cell r="AQ74">
            <v>196.67957602858417</v>
          </cell>
        </row>
        <row r="76">
          <cell r="B76" t="str">
            <v>Goodwill</v>
          </cell>
          <cell r="AH76">
            <v>3424</v>
          </cell>
          <cell r="AI76">
            <v>5736.0656998999993</v>
          </cell>
          <cell r="AJ76">
            <v>5736.0656998999993</v>
          </cell>
          <cell r="AK76">
            <v>5736.0656998999993</v>
          </cell>
          <cell r="AL76">
            <v>5736.0656998999993</v>
          </cell>
          <cell r="AM76">
            <v>5736.0656998999993</v>
          </cell>
          <cell r="AN76">
            <v>5736.0656998999993</v>
          </cell>
          <cell r="AO76">
            <v>5736.0656998999993</v>
          </cell>
          <cell r="AP76">
            <v>5736.0656998999993</v>
          </cell>
          <cell r="AQ76">
            <v>5736.0656998999993</v>
          </cell>
        </row>
        <row r="77">
          <cell r="B77" t="str">
            <v>Mortgage Servicing Rights</v>
          </cell>
          <cell r="AH77">
            <v>135</v>
          </cell>
          <cell r="AI77">
            <v>133.20732587790278</v>
          </cell>
          <cell r="AJ77">
            <v>131.48949168061688</v>
          </cell>
          <cell r="AK77">
            <v>125.33950142335041</v>
          </cell>
          <cell r="AL77">
            <v>125.26072701571002</v>
          </cell>
          <cell r="AM77">
            <v>122.71585559910878</v>
          </cell>
          <cell r="AN77">
            <v>120.961241303535</v>
          </cell>
          <cell r="AO77">
            <v>116.80910317217543</v>
          </cell>
          <cell r="AP77">
            <v>117.28032899375395</v>
          </cell>
          <cell r="AQ77">
            <v>115.7356870749874</v>
          </cell>
        </row>
        <row r="78">
          <cell r="B78" t="str">
            <v>Purchased Credit Card Relationships and Nonmortgage Servicing Rights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</row>
        <row r="79">
          <cell r="B79" t="str">
            <v>All Other Identifiable Intangible Assets</v>
          </cell>
          <cell r="AH79">
            <v>441</v>
          </cell>
          <cell r="AI79">
            <v>415.22300486999995</v>
          </cell>
          <cell r="AJ79">
            <v>415.22300486999995</v>
          </cell>
          <cell r="AK79">
            <v>415.22300486999995</v>
          </cell>
          <cell r="AL79">
            <v>415.22300486999995</v>
          </cell>
          <cell r="AM79">
            <v>415.22300486999995</v>
          </cell>
          <cell r="AN79">
            <v>415.22300486999995</v>
          </cell>
          <cell r="AO79">
            <v>415.22300486999995</v>
          </cell>
          <cell r="AP79">
            <v>415.22300486999995</v>
          </cell>
          <cell r="AQ79">
            <v>415.22300486999995</v>
          </cell>
        </row>
        <row r="80">
          <cell r="B80" t="str">
            <v>Total Intangible Assets</v>
          </cell>
          <cell r="AH80">
            <v>4000</v>
          </cell>
          <cell r="AI80">
            <v>6284.4960306479024</v>
          </cell>
          <cell r="AJ80">
            <v>6282.7781964506166</v>
          </cell>
          <cell r="AK80">
            <v>6276.6282061933498</v>
          </cell>
          <cell r="AL80">
            <v>6276.5494317857101</v>
          </cell>
          <cell r="AM80">
            <v>6274.0045603691087</v>
          </cell>
          <cell r="AN80">
            <v>6272.2499460735344</v>
          </cell>
          <cell r="AO80">
            <v>6268.0978079421748</v>
          </cell>
          <cell r="AP80">
            <v>6268.5690337637534</v>
          </cell>
          <cell r="AQ80">
            <v>6267.0243918449869</v>
          </cell>
        </row>
        <row r="82">
          <cell r="B82" t="str">
            <v>Premises and fixed assets</v>
          </cell>
          <cell r="AH82">
            <v>436</v>
          </cell>
          <cell r="AI82">
            <v>466.803</v>
          </cell>
          <cell r="AJ82">
            <v>466.803</v>
          </cell>
          <cell r="AK82">
            <v>466.803</v>
          </cell>
          <cell r="AL82">
            <v>466.803</v>
          </cell>
          <cell r="AM82">
            <v>466.803</v>
          </cell>
          <cell r="AN82">
            <v>466.803</v>
          </cell>
          <cell r="AO82">
            <v>466.803</v>
          </cell>
          <cell r="AP82">
            <v>466.803</v>
          </cell>
          <cell r="AQ82">
            <v>466.803</v>
          </cell>
        </row>
        <row r="83">
          <cell r="B83" t="str">
            <v>OREO</v>
          </cell>
          <cell r="AH83">
            <v>92</v>
          </cell>
          <cell r="AI83">
            <v>94.283852372433557</v>
          </cell>
          <cell r="AJ83">
            <v>84.167998951423129</v>
          </cell>
          <cell r="AK83">
            <v>79.55932500060814</v>
          </cell>
          <cell r="AL83">
            <v>77.803360386519174</v>
          </cell>
          <cell r="AM83">
            <v>75.073516084735061</v>
          </cell>
          <cell r="AN83">
            <v>71.12933199573061</v>
          </cell>
          <cell r="AO83">
            <v>66.858702787906296</v>
          </cell>
          <cell r="AP83">
            <v>58.042817481756629</v>
          </cell>
          <cell r="AQ83">
            <v>60.555086129344076</v>
          </cell>
        </row>
        <row r="84">
          <cell r="B84" t="str">
            <v>Auto collateral</v>
          </cell>
          <cell r="AH84">
            <v>0</v>
          </cell>
          <cell r="AI84">
            <v>1209.9876209487884</v>
          </cell>
          <cell r="AJ84">
            <v>1837.3777931135824</v>
          </cell>
          <cell r="AK84">
            <v>2650.8485799672612</v>
          </cell>
          <cell r="AL84">
            <v>3425.1278692676783</v>
          </cell>
          <cell r="AM84">
            <v>4214.1689453691515</v>
          </cell>
          <cell r="AN84">
            <v>4908.8163512467863</v>
          </cell>
          <cell r="AO84">
            <v>5640.0567324711647</v>
          </cell>
          <cell r="AP84">
            <v>6328.7128254220206</v>
          </cell>
          <cell r="AQ84">
            <v>7056.6730389291997</v>
          </cell>
        </row>
        <row r="85">
          <cell r="B85" t="str">
            <v>FHLB Stock</v>
          </cell>
          <cell r="AH85">
            <v>333</v>
          </cell>
          <cell r="AI85">
            <v>333</v>
          </cell>
          <cell r="AJ85">
            <v>333</v>
          </cell>
          <cell r="AK85">
            <v>333</v>
          </cell>
          <cell r="AL85">
            <v>333</v>
          </cell>
          <cell r="AM85">
            <v>333</v>
          </cell>
          <cell r="AN85">
            <v>333</v>
          </cell>
          <cell r="AO85">
            <v>333</v>
          </cell>
          <cell r="AP85">
            <v>333</v>
          </cell>
          <cell r="AQ85">
            <v>333</v>
          </cell>
        </row>
        <row r="86">
          <cell r="B86" t="str">
            <v xml:space="preserve">FRB Stock </v>
          </cell>
          <cell r="AH86">
            <v>384</v>
          </cell>
          <cell r="AI86">
            <v>384</v>
          </cell>
          <cell r="AJ86">
            <v>384</v>
          </cell>
          <cell r="AK86">
            <v>384</v>
          </cell>
          <cell r="AL86">
            <v>384</v>
          </cell>
          <cell r="AM86">
            <v>384</v>
          </cell>
          <cell r="AN86">
            <v>384</v>
          </cell>
          <cell r="AO86">
            <v>384</v>
          </cell>
          <cell r="AP86">
            <v>384</v>
          </cell>
          <cell r="AQ86">
            <v>384</v>
          </cell>
        </row>
        <row r="87">
          <cell r="B87" t="str">
            <v>BOLI</v>
          </cell>
          <cell r="AH87">
            <v>1652</v>
          </cell>
          <cell r="AI87">
            <v>1652</v>
          </cell>
          <cell r="AJ87">
            <v>1652</v>
          </cell>
          <cell r="AK87">
            <v>1652</v>
          </cell>
          <cell r="AL87">
            <v>1652</v>
          </cell>
          <cell r="AM87">
            <v>1652</v>
          </cell>
          <cell r="AN87">
            <v>1652</v>
          </cell>
          <cell r="AO87">
            <v>1652</v>
          </cell>
          <cell r="AP87">
            <v>1652</v>
          </cell>
          <cell r="AQ87">
            <v>1652</v>
          </cell>
        </row>
        <row r="88">
          <cell r="B88" t="str">
            <v>Deferred tax asset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</row>
        <row r="89">
          <cell r="B89" t="str">
            <v>Other assets</v>
          </cell>
          <cell r="AH89">
            <v>6480</v>
          </cell>
          <cell r="AI89">
            <v>4082</v>
          </cell>
          <cell r="AJ89">
            <v>3797</v>
          </cell>
          <cell r="AK89">
            <v>3798</v>
          </cell>
          <cell r="AL89">
            <v>3733</v>
          </cell>
          <cell r="AM89">
            <v>3745</v>
          </cell>
          <cell r="AN89">
            <v>3743</v>
          </cell>
          <cell r="AO89">
            <v>3740</v>
          </cell>
          <cell r="AP89">
            <v>3740</v>
          </cell>
          <cell r="AQ89">
            <v>3783</v>
          </cell>
        </row>
        <row r="90">
          <cell r="B90" t="str">
            <v>Error</v>
          </cell>
        </row>
        <row r="91">
          <cell r="B91" t="str">
            <v>Total other assets</v>
          </cell>
          <cell r="AH91">
            <v>9377</v>
          </cell>
          <cell r="AI91">
            <v>8222.4730304959921</v>
          </cell>
          <cell r="AJ91">
            <v>8553.9567516548268</v>
          </cell>
          <cell r="AK91">
            <v>9364.5533280005693</v>
          </cell>
          <cell r="AL91">
            <v>10072.056330877469</v>
          </cell>
          <cell r="AM91">
            <v>10870.544308163049</v>
          </cell>
          <cell r="AN91">
            <v>11558.70280512406</v>
          </cell>
          <cell r="AO91">
            <v>12282.934106640407</v>
          </cell>
          <cell r="AP91">
            <v>12962.825078878104</v>
          </cell>
          <cell r="AQ91">
            <v>13736.143931530847</v>
          </cell>
        </row>
        <row r="93">
          <cell r="B93" t="str">
            <v>Total Assets</v>
          </cell>
          <cell r="AH93">
            <v>79510</v>
          </cell>
          <cell r="AI93">
            <v>81747.752999223288</v>
          </cell>
          <cell r="AJ93">
            <v>82780.717131996586</v>
          </cell>
          <cell r="AK93">
            <v>84422.280795938641</v>
          </cell>
          <cell r="AL93">
            <v>85951.431251712609</v>
          </cell>
          <cell r="AM93">
            <v>87982.034869919939</v>
          </cell>
          <cell r="AN93">
            <v>89387.187862795006</v>
          </cell>
          <cell r="AO93">
            <v>91572.035836366646</v>
          </cell>
          <cell r="AP93">
            <v>93306.080265273864</v>
          </cell>
          <cell r="AQ93">
            <v>94980.578943648739</v>
          </cell>
        </row>
        <row r="95">
          <cell r="B95" t="str">
            <v>Deposits in domestic offices</v>
          </cell>
          <cell r="AH95">
            <v>49369</v>
          </cell>
          <cell r="AI95">
            <v>51684.636166051983</v>
          </cell>
          <cell r="AJ95">
            <v>52838.57384607524</v>
          </cell>
          <cell r="AK95">
            <v>54053.248463290984</v>
          </cell>
          <cell r="AL95">
            <v>55406.420662496617</v>
          </cell>
          <cell r="AM95">
            <v>57296.569450511844</v>
          </cell>
          <cell r="AN95">
            <v>59142.693133041794</v>
          </cell>
          <cell r="AO95">
            <v>60700.413468512394</v>
          </cell>
          <cell r="AP95">
            <v>62240.487871142388</v>
          </cell>
          <cell r="AQ95">
            <v>64332.085184330899</v>
          </cell>
        </row>
        <row r="96">
          <cell r="B96" t="str">
            <v>Deposits in foreign offices, etc</v>
          </cell>
          <cell r="AH96">
            <v>597</v>
          </cell>
          <cell r="AI96">
            <v>649.71108425536181</v>
          </cell>
          <cell r="AJ96">
            <v>669.00765473741149</v>
          </cell>
          <cell r="AK96">
            <v>693.54698529021709</v>
          </cell>
          <cell r="AL96">
            <v>718.35565481797653</v>
          </cell>
          <cell r="AM96">
            <v>743.20189369173193</v>
          </cell>
          <cell r="AN96">
            <v>759.2581865463045</v>
          </cell>
          <cell r="AO96">
            <v>769.59524224861218</v>
          </cell>
          <cell r="AP96">
            <v>792.70078569232805</v>
          </cell>
          <cell r="AQ96">
            <v>817.52673830328388</v>
          </cell>
        </row>
        <row r="97">
          <cell r="B97" t="str">
            <v xml:space="preserve">Federal funds purchased </v>
          </cell>
          <cell r="AH97">
            <v>370</v>
          </cell>
          <cell r="AI97">
            <v>376.74968462351296</v>
          </cell>
          <cell r="AJ97">
            <v>393.96904642137832</v>
          </cell>
          <cell r="AK97">
            <v>406.76444844050741</v>
          </cell>
          <cell r="AL97">
            <v>417.268441265913</v>
          </cell>
          <cell r="AM97">
            <v>427.78823062323676</v>
          </cell>
          <cell r="AN97">
            <v>437.94259793419548</v>
          </cell>
          <cell r="AO97">
            <v>448.05365446437816</v>
          </cell>
          <cell r="AP97">
            <v>459.94221554701119</v>
          </cell>
          <cell r="AQ97">
            <v>472.16829079643071</v>
          </cell>
        </row>
        <row r="98">
          <cell r="B98" t="str">
            <v>Trading Liabilities</v>
          </cell>
          <cell r="AH98">
            <v>159</v>
          </cell>
          <cell r="AI98">
            <v>152.65422937183064</v>
          </cell>
          <cell r="AJ98">
            <v>152.62530753421646</v>
          </cell>
          <cell r="AK98">
            <v>150.77545872616543</v>
          </cell>
          <cell r="AL98">
            <v>149.49269016560504</v>
          </cell>
          <cell r="AM98">
            <v>146.49119659071837</v>
          </cell>
          <cell r="AN98">
            <v>145.5510116505325</v>
          </cell>
          <cell r="AO98">
            <v>143.776961503926</v>
          </cell>
          <cell r="AP98">
            <v>142.94798662375928</v>
          </cell>
          <cell r="AQ98">
            <v>140.23712955560566</v>
          </cell>
        </row>
        <row r="99">
          <cell r="B99" t="str">
            <v>Other Borrowed Money</v>
          </cell>
          <cell r="AH99">
            <v>8902</v>
          </cell>
          <cell r="AI99">
            <v>8669.2628045431011</v>
          </cell>
          <cell r="AJ99">
            <v>8370.8121378557971</v>
          </cell>
          <cell r="AK99">
            <v>8622.3738589106524</v>
          </cell>
          <cell r="AL99">
            <v>8623.9305565587856</v>
          </cell>
          <cell r="AM99">
            <v>8625.5084233249945</v>
          </cell>
          <cell r="AN99">
            <v>8027.0980865318998</v>
          </cell>
          <cell r="AO99">
            <v>8528.5610659967388</v>
          </cell>
          <cell r="AP99">
            <v>8530.0280696712525</v>
          </cell>
          <cell r="AQ99">
            <v>7855.3222554706826</v>
          </cell>
        </row>
        <row r="100">
          <cell r="B100" t="str">
            <v>Subordinated Notes and Debentures</v>
          </cell>
          <cell r="AH100">
            <v>378</v>
          </cell>
          <cell r="AI100">
            <v>678.46361358999991</v>
          </cell>
          <cell r="AJ100">
            <v>675.09183000983842</v>
          </cell>
          <cell r="AK100">
            <v>675.23904246983841</v>
          </cell>
          <cell r="AL100">
            <v>667.87175424564361</v>
          </cell>
          <cell r="AM100">
            <v>668.01896670564349</v>
          </cell>
          <cell r="AN100">
            <v>664.26817830217396</v>
          </cell>
          <cell r="AO100">
            <v>664.41539076217396</v>
          </cell>
          <cell r="AP100">
            <v>656.93286229543105</v>
          </cell>
          <cell r="AQ100">
            <v>657.08007475543104</v>
          </cell>
        </row>
        <row r="101">
          <cell r="B101" t="str">
            <v>Subordinated Notes Payable to trups spv</v>
          </cell>
          <cell r="AH101">
            <v>235</v>
          </cell>
          <cell r="AI101">
            <v>234.90199999999999</v>
          </cell>
          <cell r="AJ101">
            <v>234.90199999999999</v>
          </cell>
          <cell r="AK101">
            <v>234.90199999999999</v>
          </cell>
          <cell r="AL101">
            <v>234.90199999999999</v>
          </cell>
          <cell r="AM101">
            <v>234.90199999999999</v>
          </cell>
          <cell r="AN101">
            <v>234.90199999999999</v>
          </cell>
          <cell r="AO101">
            <v>234.90199999999999</v>
          </cell>
          <cell r="AP101">
            <v>234.90199999999999</v>
          </cell>
          <cell r="AQ101">
            <v>234.90199999999999</v>
          </cell>
        </row>
        <row r="102">
          <cell r="B102" t="str">
            <v>Deferred tax liability</v>
          </cell>
          <cell r="AH102">
            <v>320</v>
          </cell>
          <cell r="AI102">
            <v>320</v>
          </cell>
          <cell r="AJ102">
            <v>320</v>
          </cell>
          <cell r="AK102">
            <v>320</v>
          </cell>
          <cell r="AL102">
            <v>320</v>
          </cell>
          <cell r="AM102">
            <v>320</v>
          </cell>
          <cell r="AN102">
            <v>320</v>
          </cell>
          <cell r="AO102">
            <v>320</v>
          </cell>
          <cell r="AP102">
            <v>320</v>
          </cell>
          <cell r="AQ102">
            <v>320</v>
          </cell>
        </row>
        <row r="103">
          <cell r="B103" t="str">
            <v>Other Liabilities</v>
          </cell>
          <cell r="AH103">
            <v>1442</v>
          </cell>
          <cell r="AI103">
            <v>1294.1874103968992</v>
          </cell>
          <cell r="AJ103">
            <v>1293.881586795716</v>
          </cell>
          <cell r="AK103">
            <v>1274.3210238857916</v>
          </cell>
          <cell r="AL103">
            <v>1260.756847711767</v>
          </cell>
          <cell r="AM103">
            <v>1229.0186301667554</v>
          </cell>
          <cell r="AN103">
            <v>1219.0769816442228</v>
          </cell>
          <cell r="AO103">
            <v>1200.3179245001866</v>
          </cell>
          <cell r="AP103">
            <v>1191.5522268801026</v>
          </cell>
          <cell r="AQ103">
            <v>1162.887240860354</v>
          </cell>
        </row>
        <row r="104">
          <cell r="B104" t="str">
            <v>Total liabilities</v>
          </cell>
          <cell r="AH104">
            <v>61772</v>
          </cell>
          <cell r="AI104">
            <v>64060.56699283269</v>
          </cell>
          <cell r="AJ104">
            <v>64948.863409429607</v>
          </cell>
          <cell r="AK104">
            <v>66431.171281014162</v>
          </cell>
          <cell r="AL104">
            <v>67798.998607262314</v>
          </cell>
          <cell r="AM104">
            <v>69691.498791614926</v>
          </cell>
          <cell r="AN104">
            <v>70950.790175651113</v>
          </cell>
          <cell r="AO104">
            <v>73010.035707988412</v>
          </cell>
          <cell r="AP104">
            <v>74569.494017852281</v>
          </cell>
          <cell r="AQ104">
            <v>75992.208914072689</v>
          </cell>
        </row>
        <row r="106">
          <cell r="B106" t="str">
            <v>Perpetual Preferred Stock and Related Surplus</v>
          </cell>
          <cell r="AH106">
            <v>195</v>
          </cell>
          <cell r="AI106">
            <v>195.44495044999999</v>
          </cell>
          <cell r="AJ106">
            <v>195.44495044999999</v>
          </cell>
          <cell r="AK106">
            <v>195.44495044999999</v>
          </cell>
          <cell r="AL106">
            <v>195.44495044999999</v>
          </cell>
          <cell r="AM106">
            <v>195.44495044999999</v>
          </cell>
          <cell r="AN106">
            <v>195.44495044999999</v>
          </cell>
          <cell r="AO106">
            <v>195.44495044999999</v>
          </cell>
          <cell r="AP106">
            <v>195.44495044999999</v>
          </cell>
          <cell r="AQ106">
            <v>195.44495044999999</v>
          </cell>
        </row>
        <row r="107">
          <cell r="B107" t="str">
            <v>Surplus (Exclude All Surplus Related to Preferred Stock)</v>
          </cell>
          <cell r="AH107">
            <v>14710</v>
          </cell>
          <cell r="AI107">
            <v>14710.057964610001</v>
          </cell>
          <cell r="AJ107">
            <v>14710.057964610001</v>
          </cell>
          <cell r="AK107">
            <v>14710.057964610001</v>
          </cell>
          <cell r="AL107">
            <v>14710.057964610001</v>
          </cell>
          <cell r="AM107">
            <v>14710.057964610001</v>
          </cell>
          <cell r="AN107">
            <v>14710.057964610001</v>
          </cell>
          <cell r="AO107">
            <v>14710.057964610001</v>
          </cell>
          <cell r="AP107">
            <v>14710.057964610001</v>
          </cell>
          <cell r="AQ107">
            <v>14710.057964610001</v>
          </cell>
        </row>
        <row r="108">
          <cell r="B108" t="str">
            <v>Retained Earnings</v>
          </cell>
          <cell r="AH108">
            <v>2996</v>
          </cell>
          <cell r="AI108">
            <v>3127.0676589138966</v>
          </cell>
          <cell r="AJ108">
            <v>3328.2053875290608</v>
          </cell>
          <cell r="AK108">
            <v>3509.1782656493187</v>
          </cell>
          <cell r="AL108">
            <v>3727.8971606582591</v>
          </cell>
          <cell r="AM108">
            <v>3930.8523717057442</v>
          </cell>
          <cell r="AN108">
            <v>4127.4585124047662</v>
          </cell>
          <cell r="AO108">
            <v>4311.644597913215</v>
          </cell>
          <cell r="AP108">
            <v>4581.972522438472</v>
          </cell>
          <cell r="AQ108">
            <v>4894.3677779971631</v>
          </cell>
        </row>
        <row r="109">
          <cell r="B109" t="str">
            <v>Accumulated Other Comprehensive Income (AOCI)</v>
          </cell>
          <cell r="AH109">
            <v>-163</v>
          </cell>
          <cell r="AI109">
            <v>-345.38456758330506</v>
          </cell>
          <cell r="AJ109">
            <v>-401.85458002207906</v>
          </cell>
          <cell r="AK109">
            <v>-423.57166578482611</v>
          </cell>
          <cell r="AL109">
            <v>-480.96743126796815</v>
          </cell>
          <cell r="AM109">
            <v>-545.8192084607341</v>
          </cell>
          <cell r="AN109">
            <v>-596.56374032089832</v>
          </cell>
          <cell r="AO109">
            <v>-655.1473845949954</v>
          </cell>
          <cell r="AP109">
            <v>-750.88919007687525</v>
          </cell>
          <cell r="AQ109">
            <v>-811.5006634811366</v>
          </cell>
        </row>
        <row r="110">
          <cell r="B110" t="str">
            <v>Total equity</v>
          </cell>
          <cell r="AH110">
            <v>17738</v>
          </cell>
          <cell r="AI110">
            <v>17687.186006390595</v>
          </cell>
          <cell r="AJ110">
            <v>17831.853722566986</v>
          </cell>
          <cell r="AK110">
            <v>17991.109514924494</v>
          </cell>
          <cell r="AL110">
            <v>18152.432644450295</v>
          </cell>
          <cell r="AM110">
            <v>18290.536078305013</v>
          </cell>
          <cell r="AN110">
            <v>18436.397687143872</v>
          </cell>
          <cell r="AO110">
            <v>18562.000128378222</v>
          </cell>
          <cell r="AP110">
            <v>18736.586247421597</v>
          </cell>
          <cell r="AQ110">
            <v>18988.370029576028</v>
          </cell>
        </row>
        <row r="112">
          <cell r="B112" t="str">
            <v>Total liabilities and equity</v>
          </cell>
          <cell r="AH112">
            <v>79510</v>
          </cell>
          <cell r="AI112">
            <v>81747.752999223288</v>
          </cell>
          <cell r="AJ112">
            <v>82780.717131996586</v>
          </cell>
          <cell r="AK112">
            <v>84422.280795938656</v>
          </cell>
          <cell r="AL112">
            <v>85951.431251712609</v>
          </cell>
          <cell r="AM112">
            <v>87982.034869919939</v>
          </cell>
          <cell r="AN112">
            <v>89387.187862794992</v>
          </cell>
          <cell r="AO112">
            <v>91572.035836366631</v>
          </cell>
          <cell r="AP112">
            <v>93306.080265273878</v>
          </cell>
          <cell r="AQ112">
            <v>94980.578943648725</v>
          </cell>
        </row>
        <row r="117">
          <cell r="AH117">
            <v>41729</v>
          </cell>
          <cell r="AI117">
            <v>41820</v>
          </cell>
          <cell r="AJ117">
            <v>41912</v>
          </cell>
          <cell r="AK117">
            <v>42004</v>
          </cell>
          <cell r="AL117">
            <v>42094</v>
          </cell>
          <cell r="AM117">
            <v>42185</v>
          </cell>
          <cell r="AN117">
            <v>42277</v>
          </cell>
          <cell r="AO117">
            <v>42369</v>
          </cell>
          <cell r="AP117">
            <v>42460</v>
          </cell>
          <cell r="AQ117">
            <v>42551</v>
          </cell>
        </row>
        <row r="118">
          <cell r="AH118" t="str">
            <v>Actual</v>
          </cell>
          <cell r="AI118" t="str">
            <v>PQ1</v>
          </cell>
          <cell r="AJ118" t="str">
            <v>PQ2</v>
          </cell>
          <cell r="AK118" t="str">
            <v>PQ3</v>
          </cell>
          <cell r="AL118" t="str">
            <v>PQ4</v>
          </cell>
          <cell r="AM118" t="str">
            <v>PQ5</v>
          </cell>
          <cell r="AN118" t="str">
            <v>PQ6</v>
          </cell>
          <cell r="AO118" t="str">
            <v>PQ7</v>
          </cell>
          <cell r="AP118" t="str">
            <v>PQ8</v>
          </cell>
          <cell r="AQ118" t="str">
            <v>PQ9</v>
          </cell>
        </row>
        <row r="119">
          <cell r="B119" t="str">
            <v>SCUSA</v>
          </cell>
        </row>
        <row r="121">
          <cell r="B121" t="str">
            <v>Cash in the process of collection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</row>
        <row r="122">
          <cell r="B122" t="str">
            <v>Cash and due from depository institutions</v>
          </cell>
          <cell r="AH122">
            <v>113</v>
          </cell>
          <cell r="AI122">
            <v>26.882648289698004</v>
          </cell>
          <cell r="AJ122">
            <v>41.7425213596226</v>
          </cell>
          <cell r="AK122">
            <v>63.461298552541137</v>
          </cell>
          <cell r="AL122">
            <v>56.560699464795114</v>
          </cell>
          <cell r="AM122">
            <v>76.986398996637647</v>
          </cell>
          <cell r="AN122">
            <v>98.323655887738411</v>
          </cell>
          <cell r="AO122">
            <v>122.40072154654329</v>
          </cell>
          <cell r="AP122">
            <v>66.544589820898111</v>
          </cell>
          <cell r="AQ122">
            <v>96.739226318140666</v>
          </cell>
        </row>
        <row r="123">
          <cell r="B123" t="str">
            <v>Cash and cash equivalents</v>
          </cell>
          <cell r="AH123">
            <v>113</v>
          </cell>
          <cell r="AI123">
            <v>26.882648289698004</v>
          </cell>
          <cell r="AJ123">
            <v>41.7425213596226</v>
          </cell>
          <cell r="AK123">
            <v>63.461298552541137</v>
          </cell>
          <cell r="AL123">
            <v>56.560699464795114</v>
          </cell>
          <cell r="AM123">
            <v>76.986398996637647</v>
          </cell>
          <cell r="AN123">
            <v>98.323655887738411</v>
          </cell>
          <cell r="AO123">
            <v>122.40072154654329</v>
          </cell>
          <cell r="AP123">
            <v>66.544589820898111</v>
          </cell>
          <cell r="AQ123">
            <v>96.739226318140666</v>
          </cell>
        </row>
        <row r="125">
          <cell r="B125" t="str">
            <v>Auto loans</v>
          </cell>
          <cell r="AH125">
            <v>22949.172999999999</v>
          </cell>
          <cell r="AI125">
            <v>25728.485570562352</v>
          </cell>
          <cell r="AJ125">
            <v>26632.86549957782</v>
          </cell>
          <cell r="AK125">
            <v>26836.741354385143</v>
          </cell>
          <cell r="AL125">
            <v>26584.906426541187</v>
          </cell>
          <cell r="AM125">
            <v>27084.653989867667</v>
          </cell>
          <cell r="AN125">
            <v>27238.648299835226</v>
          </cell>
          <cell r="AO125">
            <v>26826.350133684446</v>
          </cell>
          <cell r="AP125">
            <v>26918.147315267212</v>
          </cell>
          <cell r="AQ125">
            <v>27813.951831359547</v>
          </cell>
        </row>
        <row r="126">
          <cell r="B126" t="str">
            <v>Auto leases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</row>
        <row r="127">
          <cell r="B127" t="str">
            <v>Student loans</v>
          </cell>
          <cell r="AH127">
            <v>30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</row>
        <row r="128">
          <cell r="B128" t="str">
            <v>Other consumer loans and leases</v>
          </cell>
          <cell r="AH128">
            <v>1262</v>
          </cell>
          <cell r="AI128">
            <v>1332.8775785083619</v>
          </cell>
          <cell r="AJ128">
            <v>1476.7052436872048</v>
          </cell>
          <cell r="AK128">
            <v>1829.4900269324189</v>
          </cell>
          <cell r="AL128">
            <v>1764.7206008939977</v>
          </cell>
          <cell r="AM128">
            <v>2003.6757011601107</v>
          </cell>
          <cell r="AN128">
            <v>2244.695430319769</v>
          </cell>
          <cell r="AO128">
            <v>2774.2076942198723</v>
          </cell>
          <cell r="AP128">
            <v>3027.1645502584138</v>
          </cell>
          <cell r="AQ128">
            <v>3346.669953840742</v>
          </cell>
        </row>
        <row r="129">
          <cell r="B129" t="str">
            <v>C&amp;I Graded</v>
          </cell>
          <cell r="AH129">
            <v>515</v>
          </cell>
          <cell r="AI129">
            <v>99.999999999999986</v>
          </cell>
          <cell r="AJ129">
            <v>99.999999999999986</v>
          </cell>
          <cell r="AK129">
            <v>99.999999999999986</v>
          </cell>
          <cell r="AL129">
            <v>99.999999999999986</v>
          </cell>
          <cell r="AM129">
            <v>99.999999999999986</v>
          </cell>
          <cell r="AN129">
            <v>99.999999999999986</v>
          </cell>
          <cell r="AO129">
            <v>99.999999999999986</v>
          </cell>
          <cell r="AP129">
            <v>99.999999999999986</v>
          </cell>
          <cell r="AQ129">
            <v>99.999999999999986</v>
          </cell>
        </row>
        <row r="130">
          <cell r="B130" t="str">
            <v>Construction</v>
          </cell>
          <cell r="AH130">
            <v>4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</row>
        <row r="131">
          <cell r="B131" t="str">
            <v>OO CRE</v>
          </cell>
          <cell r="AH131">
            <v>37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</row>
        <row r="132">
          <cell r="B132" t="str">
            <v>Loans to depository institutions</v>
          </cell>
          <cell r="AH132">
            <v>50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</row>
        <row r="133">
          <cell r="B133" t="str">
            <v>Total loans HFI</v>
          </cell>
          <cell r="AH133">
            <v>24847.172999999999</v>
          </cell>
          <cell r="AI133">
            <v>27161.363149070716</v>
          </cell>
          <cell r="AJ133">
            <v>28209.570743265023</v>
          </cell>
          <cell r="AK133">
            <v>28766.231381317564</v>
          </cell>
          <cell r="AL133">
            <v>28449.627027435185</v>
          </cell>
          <cell r="AM133">
            <v>29188.329691027779</v>
          </cell>
          <cell r="AN133">
            <v>29583.343730154993</v>
          </cell>
          <cell r="AO133">
            <v>29700.557827904318</v>
          </cell>
          <cell r="AP133">
            <v>30045.311865525626</v>
          </cell>
          <cell r="AQ133">
            <v>31260.621785200288</v>
          </cell>
        </row>
        <row r="135">
          <cell r="B135" t="str">
            <v>HFS - C&amp;I</v>
          </cell>
          <cell r="AH135">
            <v>16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</row>
        <row r="136">
          <cell r="B136" t="str">
            <v>HFS - Other</v>
          </cell>
          <cell r="AH136">
            <v>156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</row>
        <row r="137">
          <cell r="B137" t="str">
            <v>Total loans HFS</v>
          </cell>
          <cell r="AH137">
            <v>172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</row>
        <row r="138"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</row>
        <row r="139">
          <cell r="B139" t="str">
            <v>Allowance for loan losses</v>
          </cell>
          <cell r="AH139">
            <v>-2649</v>
          </cell>
          <cell r="AI139">
            <v>-3137.7164165285353</v>
          </cell>
          <cell r="AJ139">
            <v>-3284.2050040820736</v>
          </cell>
          <cell r="AK139">
            <v>-3247.0430554597788</v>
          </cell>
          <cell r="AL139">
            <v>-3235.0529972037302</v>
          </cell>
          <cell r="AM139">
            <v>-3384.4878090560683</v>
          </cell>
          <cell r="AN139">
            <v>-3520.7307988235098</v>
          </cell>
          <cell r="AO139">
            <v>-3493.2543715940074</v>
          </cell>
          <cell r="AP139">
            <v>-3470.3453051735569</v>
          </cell>
          <cell r="AQ139">
            <v>-3685.911047543907</v>
          </cell>
        </row>
        <row r="140">
          <cell r="B140" t="str">
            <v>Net loans</v>
          </cell>
          <cell r="AH140">
            <v>22370.172999999999</v>
          </cell>
          <cell r="AI140">
            <v>24023.64673254218</v>
          </cell>
          <cell r="AJ140">
            <v>24925.365739182951</v>
          </cell>
          <cell r="AK140">
            <v>25519.188325857787</v>
          </cell>
          <cell r="AL140">
            <v>25214.574030231455</v>
          </cell>
          <cell r="AM140">
            <v>25803.841881971712</v>
          </cell>
          <cell r="AN140">
            <v>26062.612931331481</v>
          </cell>
          <cell r="AO140">
            <v>26207.30345631031</v>
          </cell>
          <cell r="AP140">
            <v>26574.96656035207</v>
          </cell>
          <cell r="AQ140">
            <v>27574.71073765638</v>
          </cell>
        </row>
        <row r="142">
          <cell r="B142" t="str">
            <v>Goodwill</v>
          </cell>
          <cell r="AH142">
            <v>74</v>
          </cell>
          <cell r="AI142">
            <v>74.055555296000009</v>
          </cell>
          <cell r="AJ142">
            <v>74.055555296000009</v>
          </cell>
          <cell r="AK142">
            <v>74.055555296000009</v>
          </cell>
          <cell r="AL142">
            <v>74.055555296000009</v>
          </cell>
          <cell r="AM142">
            <v>74.055555296000009</v>
          </cell>
          <cell r="AN142">
            <v>74.055555296000009</v>
          </cell>
          <cell r="AO142">
            <v>74.055555296000009</v>
          </cell>
          <cell r="AP142">
            <v>74.055555296000009</v>
          </cell>
          <cell r="AQ142">
            <v>74.055555296000009</v>
          </cell>
        </row>
        <row r="143">
          <cell r="B143" t="str">
            <v>All Other Identifiable Intangible Assets</v>
          </cell>
          <cell r="AH143">
            <v>191</v>
          </cell>
          <cell r="AI143">
            <v>56.201155157638226</v>
          </cell>
          <cell r="AJ143">
            <v>56.597295817724699</v>
          </cell>
          <cell r="AK143">
            <v>56.918941090953602</v>
          </cell>
          <cell r="AL143">
            <v>57.195320321952387</v>
          </cell>
          <cell r="AM143">
            <v>57.422609131230395</v>
          </cell>
          <cell r="AN143">
            <v>57.573518382353818</v>
          </cell>
          <cell r="AO143">
            <v>57.64284524365668</v>
          </cell>
          <cell r="AP143">
            <v>57.635336206730813</v>
          </cell>
          <cell r="AQ143">
            <v>57.624696435283973</v>
          </cell>
        </row>
        <row r="144">
          <cell r="B144" t="str">
            <v>Total Intangible Assets</v>
          </cell>
          <cell r="AH144">
            <v>265</v>
          </cell>
          <cell r="AI144">
            <v>130.25671045363822</v>
          </cell>
          <cell r="AJ144">
            <v>130.65285111372469</v>
          </cell>
          <cell r="AK144">
            <v>130.9744963869536</v>
          </cell>
          <cell r="AL144">
            <v>131.2508756179524</v>
          </cell>
          <cell r="AM144">
            <v>131.47816442723041</v>
          </cell>
          <cell r="AN144">
            <v>131.62907367835382</v>
          </cell>
          <cell r="AO144">
            <v>131.69840053965669</v>
          </cell>
          <cell r="AP144">
            <v>131.69089150273084</v>
          </cell>
          <cell r="AQ144">
            <v>131.68025173128399</v>
          </cell>
        </row>
        <row r="146">
          <cell r="B146" t="str">
            <v>Premises and fixed assets</v>
          </cell>
          <cell r="AH146">
            <v>30</v>
          </cell>
          <cell r="AI146">
            <v>30.371997637618698</v>
          </cell>
          <cell r="AJ146">
            <v>30.537149703747513</v>
          </cell>
          <cell r="AK146">
            <v>30.028581339303337</v>
          </cell>
          <cell r="AL146">
            <v>33.556092097540649</v>
          </cell>
          <cell r="AM146">
            <v>34.543950020450126</v>
          </cell>
          <cell r="AN146">
            <v>34.294212568875295</v>
          </cell>
          <cell r="AO146">
            <v>33.352294689690503</v>
          </cell>
          <cell r="AP146">
            <v>36.364223789185793</v>
          </cell>
          <cell r="AQ146">
            <v>36.956214366153446</v>
          </cell>
        </row>
        <row r="147">
          <cell r="B147" t="str">
            <v>Auto collateral</v>
          </cell>
          <cell r="AH147">
            <v>0</v>
          </cell>
          <cell r="AI147">
            <v>2708.6471254110975</v>
          </cell>
          <cell r="AJ147">
            <v>2571.8877755155295</v>
          </cell>
          <cell r="AK147">
            <v>2435.2400593840198</v>
          </cell>
          <cell r="AL147">
            <v>2512.0237758146568</v>
          </cell>
          <cell r="AM147">
            <v>2681.9513935930863</v>
          </cell>
          <cell r="AN147">
            <v>2812.6104003190458</v>
          </cell>
          <cell r="AO147">
            <v>2797.3982912029687</v>
          </cell>
          <cell r="AP147">
            <v>2704.9122954531781</v>
          </cell>
          <cell r="AQ147">
            <v>2503.820636188796</v>
          </cell>
        </row>
        <row r="148">
          <cell r="B148" t="str">
            <v>Deferred tax asset</v>
          </cell>
          <cell r="AH148">
            <v>232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</row>
        <row r="149">
          <cell r="B149" t="str">
            <v>Other assets</v>
          </cell>
          <cell r="AH149">
            <v>5864</v>
          </cell>
          <cell r="AI149">
            <v>2471.7957190203006</v>
          </cell>
          <cell r="AJ149">
            <v>2705.7385367814982</v>
          </cell>
          <cell r="AK149">
            <v>2841.2557988080011</v>
          </cell>
          <cell r="AL149">
            <v>2988.411477575668</v>
          </cell>
          <cell r="AM149">
            <v>3121.4038645686433</v>
          </cell>
          <cell r="AN149">
            <v>3224.9296636989802</v>
          </cell>
          <cell r="AO149">
            <v>3243.9148300687884</v>
          </cell>
          <cell r="AP149">
            <v>3296.4774303925592</v>
          </cell>
          <cell r="AQ149">
            <v>3405.8571831291256</v>
          </cell>
        </row>
        <row r="150">
          <cell r="B150" t="str">
            <v>Total other assets</v>
          </cell>
          <cell r="AH150">
            <v>6126</v>
          </cell>
          <cell r="AI150">
            <v>5210.8148420690168</v>
          </cell>
          <cell r="AJ150">
            <v>5308.1634620007753</v>
          </cell>
          <cell r="AK150">
            <v>5306.5244395313239</v>
          </cell>
          <cell r="AL150">
            <v>5533.9913454878661</v>
          </cell>
          <cell r="AM150">
            <v>5837.8992081821798</v>
          </cell>
          <cell r="AN150">
            <v>6071.8342765869011</v>
          </cell>
          <cell r="AO150">
            <v>6074.6654159614482</v>
          </cell>
          <cell r="AP150">
            <v>6037.7539496349236</v>
          </cell>
          <cell r="AQ150">
            <v>5946.6340336840749</v>
          </cell>
        </row>
        <row r="152">
          <cell r="B152" t="str">
            <v>Total Assets</v>
          </cell>
          <cell r="AH152">
            <v>28874.172999999999</v>
          </cell>
          <cell r="AI152">
            <v>29391.600933354533</v>
          </cell>
          <cell r="AJ152">
            <v>30405.924573657074</v>
          </cell>
          <cell r="AK152">
            <v>31020.148560328606</v>
          </cell>
          <cell r="AL152">
            <v>30936.37695080207</v>
          </cell>
          <cell r="AM152">
            <v>31850.205653577759</v>
          </cell>
          <cell r="AN152">
            <v>32364.399937484475</v>
          </cell>
          <cell r="AO152">
            <v>32536.067994357956</v>
          </cell>
          <cell r="AP152">
            <v>32810.95599131062</v>
          </cell>
          <cell r="AQ152">
            <v>33749.764249389875</v>
          </cell>
        </row>
        <row r="154">
          <cell r="B154" t="str">
            <v>Deposits in domestic offices</v>
          </cell>
          <cell r="AH154">
            <v>21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</row>
        <row r="155">
          <cell r="B155" t="str">
            <v>Other borrowed money</v>
          </cell>
          <cell r="AH155">
            <v>25387</v>
          </cell>
          <cell r="AI155">
            <v>25952.133922870278</v>
          </cell>
          <cell r="AJ155">
            <v>26781.882874519059</v>
          </cell>
          <cell r="AK155">
            <v>27148.92441388284</v>
          </cell>
          <cell r="AL155">
            <v>26672.071934973734</v>
          </cell>
          <cell r="AM155">
            <v>27521.617276894536</v>
          </cell>
          <cell r="AN155">
            <v>27919.651046298924</v>
          </cell>
          <cell r="AO155">
            <v>27933.833545749963</v>
          </cell>
          <cell r="AP155">
            <v>28028.336857902235</v>
          </cell>
          <cell r="AQ155">
            <v>28770.016322278116</v>
          </cell>
        </row>
        <row r="156">
          <cell r="B156" t="str">
            <v>Other liabilities</v>
          </cell>
          <cell r="AH156">
            <v>558</v>
          </cell>
          <cell r="AI156">
            <v>403.08820581109831</v>
          </cell>
          <cell r="AJ156">
            <v>412.9459490713416</v>
          </cell>
          <cell r="AK156">
            <v>418.78669598550186</v>
          </cell>
          <cell r="AL156">
            <v>573.7659577189952</v>
          </cell>
          <cell r="AM156">
            <v>424.23873065224689</v>
          </cell>
          <cell r="AN156">
            <v>426.72064706146193</v>
          </cell>
          <cell r="AO156">
            <v>422.30235151401575</v>
          </cell>
          <cell r="AP156">
            <v>425.91203118630801</v>
          </cell>
          <cell r="AQ156">
            <v>439.88543792518976</v>
          </cell>
        </row>
        <row r="157">
          <cell r="B157" t="str">
            <v>Total liabilities</v>
          </cell>
          <cell r="AH157">
            <v>25966</v>
          </cell>
          <cell r="AI157">
            <v>26355.222128681376</v>
          </cell>
          <cell r="AJ157">
            <v>27194.8288235904</v>
          </cell>
          <cell r="AK157">
            <v>27567.711109868342</v>
          </cell>
          <cell r="AL157">
            <v>27245.837892692729</v>
          </cell>
          <cell r="AM157">
            <v>27945.856007546783</v>
          </cell>
          <cell r="AN157">
            <v>28346.371693360386</v>
          </cell>
          <cell r="AO157">
            <v>28356.135897263979</v>
          </cell>
          <cell r="AP157">
            <v>28454.248889088543</v>
          </cell>
          <cell r="AQ157">
            <v>29209.901760203305</v>
          </cell>
        </row>
        <row r="159">
          <cell r="B159" t="str">
            <v>Common stock</v>
          </cell>
          <cell r="AH159">
            <v>3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</row>
        <row r="160">
          <cell r="B160" t="str">
            <v>Surplus (Exclude All Surplus Related to Preferred Stock)</v>
          </cell>
          <cell r="AH160">
            <v>1440</v>
          </cell>
          <cell r="AI160">
            <v>1550.5631002519999</v>
          </cell>
          <cell r="AJ160">
            <v>1550.5631002519999</v>
          </cell>
          <cell r="AK160">
            <v>1550.5631002519999</v>
          </cell>
          <cell r="AL160">
            <v>1550.5631002519999</v>
          </cell>
          <cell r="AM160">
            <v>1550.5631002519999</v>
          </cell>
          <cell r="AN160">
            <v>1550.5631002519999</v>
          </cell>
          <cell r="AO160">
            <v>1550.5631002519999</v>
          </cell>
          <cell r="AP160">
            <v>1550.5631002519999</v>
          </cell>
          <cell r="AQ160">
            <v>1550.5631002519999</v>
          </cell>
        </row>
        <row r="161">
          <cell r="B161" t="str">
            <v>Retained Earnings</v>
          </cell>
          <cell r="AH161">
            <v>1466</v>
          </cell>
          <cell r="AI161">
            <v>1485.8157044056993</v>
          </cell>
          <cell r="AJ161">
            <v>1660.5326497858173</v>
          </cell>
          <cell r="AK161">
            <v>1901.8743501680706</v>
          </cell>
          <cell r="AL161">
            <v>2139.975957808108</v>
          </cell>
          <cell r="AM161">
            <v>2353.7865457227408</v>
          </cell>
          <cell r="AN161">
            <v>2467.4651438108895</v>
          </cell>
          <cell r="AO161">
            <v>2629.3689967778441</v>
          </cell>
          <cell r="AP161">
            <v>2806.1440019057313</v>
          </cell>
          <cell r="AQ161">
            <v>2989.2993888712977</v>
          </cell>
        </row>
        <row r="162">
          <cell r="B162" t="str">
            <v>Accumulated Other Comprehensive Income (AOCI)</v>
          </cell>
          <cell r="AH162">
            <v>-1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</row>
        <row r="163">
          <cell r="B163" t="str">
            <v>Total equity</v>
          </cell>
          <cell r="AH163">
            <v>2908</v>
          </cell>
          <cell r="AI163">
            <v>3036.3788046576992</v>
          </cell>
          <cell r="AJ163">
            <v>3211.0957500378172</v>
          </cell>
          <cell r="AK163">
            <v>3452.4374504200705</v>
          </cell>
          <cell r="AL163">
            <v>3690.5390580601079</v>
          </cell>
          <cell r="AM163">
            <v>3904.3496459747407</v>
          </cell>
          <cell r="AN163">
            <v>4018.0282440628894</v>
          </cell>
          <cell r="AO163">
            <v>4179.932097029844</v>
          </cell>
          <cell r="AP163">
            <v>4356.7071021577312</v>
          </cell>
          <cell r="AQ163">
            <v>4539.8624891232976</v>
          </cell>
        </row>
        <row r="165">
          <cell r="B165" t="str">
            <v>Total liabilities and equity</v>
          </cell>
          <cell r="AH165">
            <v>28874</v>
          </cell>
          <cell r="AI165">
            <v>29391.600933339076</v>
          </cell>
          <cell r="AJ165">
            <v>30405.924573628217</v>
          </cell>
          <cell r="AK165">
            <v>31020.148560288413</v>
          </cell>
          <cell r="AL165">
            <v>30936.376950752838</v>
          </cell>
          <cell r="AM165">
            <v>31850.205653521523</v>
          </cell>
          <cell r="AN165">
            <v>32364.399937423277</v>
          </cell>
          <cell r="AO165">
            <v>32536.067994293822</v>
          </cell>
          <cell r="AP165">
            <v>32810.955991246272</v>
          </cell>
          <cell r="AQ165">
            <v>33749.764249326603</v>
          </cell>
        </row>
        <row r="166">
          <cell r="AH166" t="str">
            <v>Ok</v>
          </cell>
          <cell r="AI166" t="str">
            <v>Ok</v>
          </cell>
          <cell r="AJ166" t="str">
            <v>Ok</v>
          </cell>
          <cell r="AK166" t="str">
            <v>Ok</v>
          </cell>
          <cell r="AL166" t="str">
            <v>Ok</v>
          </cell>
          <cell r="AM166" t="str">
            <v>Ok</v>
          </cell>
          <cell r="AN166" t="str">
            <v>Ok</v>
          </cell>
          <cell r="AO166" t="str">
            <v>Ok</v>
          </cell>
          <cell r="AP166" t="str">
            <v>Ok</v>
          </cell>
          <cell r="AQ166" t="str">
            <v>Ok</v>
          </cell>
        </row>
      </sheetData>
      <sheetData sheetId="3" refreshError="1">
        <row r="6">
          <cell r="AH6">
            <v>41729</v>
          </cell>
          <cell r="AI6">
            <v>41820</v>
          </cell>
          <cell r="AJ6">
            <v>41912</v>
          </cell>
          <cell r="AK6">
            <v>42004</v>
          </cell>
          <cell r="AL6">
            <v>42094</v>
          </cell>
          <cell r="AM6">
            <v>42185</v>
          </cell>
          <cell r="AN6">
            <v>42277</v>
          </cell>
          <cell r="AO6">
            <v>42369</v>
          </cell>
          <cell r="AP6">
            <v>42460</v>
          </cell>
          <cell r="AQ6">
            <v>42551</v>
          </cell>
        </row>
        <row r="7">
          <cell r="AH7" t="str">
            <v>Actual</v>
          </cell>
          <cell r="AI7" t="str">
            <v>PQ1</v>
          </cell>
          <cell r="AJ7" t="str">
            <v>PQ2</v>
          </cell>
          <cell r="AK7" t="str">
            <v>PQ3</v>
          </cell>
          <cell r="AL7" t="str">
            <v>PQ4</v>
          </cell>
          <cell r="AM7" t="str">
            <v>PQ5</v>
          </cell>
          <cell r="AN7" t="str">
            <v>PQ6</v>
          </cell>
          <cell r="AO7" t="str">
            <v>PQ7</v>
          </cell>
          <cell r="AP7" t="str">
            <v>PQ8</v>
          </cell>
          <cell r="AQ7" t="str">
            <v>PQ9</v>
          </cell>
        </row>
        <row r="9">
          <cell r="B9" t="str">
            <v>Purchase Accounting:</v>
          </cell>
        </row>
        <row r="10">
          <cell r="B10" t="str">
            <v>Goodwill</v>
          </cell>
          <cell r="AH10">
            <v>5411</v>
          </cell>
          <cell r="AI10">
            <v>5411</v>
          </cell>
          <cell r="AJ10">
            <v>5411</v>
          </cell>
          <cell r="AK10">
            <v>5411</v>
          </cell>
          <cell r="AL10">
            <v>5411</v>
          </cell>
          <cell r="AM10">
            <v>5411</v>
          </cell>
          <cell r="AN10">
            <v>5411</v>
          </cell>
          <cell r="AO10">
            <v>5411</v>
          </cell>
          <cell r="AP10">
            <v>5411</v>
          </cell>
          <cell r="AQ10">
            <v>5411</v>
          </cell>
        </row>
        <row r="11">
          <cell r="B11" t="str">
            <v>All Other Identifiable Intangible Assets</v>
          </cell>
          <cell r="AH11">
            <v>620</v>
          </cell>
          <cell r="AI11">
            <v>748</v>
          </cell>
          <cell r="AJ11">
            <v>740</v>
          </cell>
          <cell r="AK11">
            <v>732</v>
          </cell>
          <cell r="AL11">
            <v>725</v>
          </cell>
          <cell r="AM11">
            <v>717</v>
          </cell>
          <cell r="AN11">
            <v>709</v>
          </cell>
          <cell r="AO11">
            <v>701</v>
          </cell>
          <cell r="AP11">
            <v>693</v>
          </cell>
          <cell r="AQ11">
            <v>686</v>
          </cell>
        </row>
        <row r="12">
          <cell r="B12" t="str">
            <v>Allowance for loan losses</v>
          </cell>
          <cell r="AH12">
            <v>2364</v>
          </cell>
          <cell r="AI12">
            <v>2327</v>
          </cell>
          <cell r="AJ12">
            <v>2024</v>
          </cell>
          <cell r="AK12">
            <v>1615</v>
          </cell>
          <cell r="AL12">
            <v>1307</v>
          </cell>
          <cell r="AM12">
            <v>1100</v>
          </cell>
          <cell r="AN12">
            <v>879</v>
          </cell>
          <cell r="AO12">
            <v>609</v>
          </cell>
          <cell r="AP12">
            <v>375</v>
          </cell>
          <cell r="AQ12">
            <v>238</v>
          </cell>
        </row>
        <row r="13">
          <cell r="B13" t="str">
            <v>Auto loans</v>
          </cell>
          <cell r="AH13">
            <v>-1881</v>
          </cell>
          <cell r="AI13">
            <v>-2370</v>
          </cell>
          <cell r="AJ13">
            <v>-2028</v>
          </cell>
          <cell r="AK13">
            <v>-1725</v>
          </cell>
          <cell r="AL13">
            <v>-1472</v>
          </cell>
          <cell r="AM13">
            <v>-1254</v>
          </cell>
          <cell r="AN13">
            <v>-1058</v>
          </cell>
          <cell r="AO13">
            <v>-889</v>
          </cell>
          <cell r="AP13">
            <v>-745</v>
          </cell>
          <cell r="AQ13">
            <v>-627</v>
          </cell>
        </row>
        <row r="14">
          <cell r="B14" t="str">
            <v>C&amp;I Graded</v>
          </cell>
          <cell r="AH14">
            <v>-50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</row>
        <row r="15">
          <cell r="B15" t="str">
            <v>Other consumer loans and leases</v>
          </cell>
          <cell r="AH15">
            <v>-132</v>
          </cell>
          <cell r="AI15">
            <v>-103</v>
          </cell>
          <cell r="AJ15">
            <v>-59</v>
          </cell>
          <cell r="AK15">
            <v>-15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</row>
        <row r="16">
          <cell r="B16" t="str">
            <v>HFS - Other</v>
          </cell>
          <cell r="AH16">
            <v>0</v>
          </cell>
          <cell r="AI16">
            <v>413</v>
          </cell>
          <cell r="AJ16">
            <v>315</v>
          </cell>
          <cell r="AK16">
            <v>268</v>
          </cell>
          <cell r="AL16">
            <v>245</v>
          </cell>
          <cell r="AM16">
            <v>242</v>
          </cell>
          <cell r="AN16">
            <v>178</v>
          </cell>
          <cell r="AO16">
            <v>147</v>
          </cell>
          <cell r="AP16">
            <v>133</v>
          </cell>
          <cell r="AQ16">
            <v>128</v>
          </cell>
        </row>
        <row r="17">
          <cell r="B17" t="str">
            <v>Deferred tax asset</v>
          </cell>
          <cell r="AH17">
            <v>-169</v>
          </cell>
          <cell r="AI17">
            <v>-169</v>
          </cell>
          <cell r="AJ17">
            <v>-169</v>
          </cell>
          <cell r="AK17">
            <v>-169</v>
          </cell>
          <cell r="AL17">
            <v>-169</v>
          </cell>
          <cell r="AM17">
            <v>-169</v>
          </cell>
          <cell r="AN17">
            <v>-169</v>
          </cell>
          <cell r="AO17">
            <v>-169</v>
          </cell>
          <cell r="AP17">
            <v>-169</v>
          </cell>
          <cell r="AQ17">
            <v>-169</v>
          </cell>
        </row>
        <row r="18">
          <cell r="B18" t="str">
            <v>Other assets</v>
          </cell>
          <cell r="AH18">
            <v>108</v>
          </cell>
          <cell r="AI18">
            <v>108</v>
          </cell>
          <cell r="AJ18">
            <v>108</v>
          </cell>
          <cell r="AK18">
            <v>108</v>
          </cell>
          <cell r="AL18">
            <v>108</v>
          </cell>
          <cell r="AM18">
            <v>108</v>
          </cell>
          <cell r="AN18">
            <v>108</v>
          </cell>
          <cell r="AO18">
            <v>108</v>
          </cell>
          <cell r="AP18">
            <v>108</v>
          </cell>
          <cell r="AQ18">
            <v>108</v>
          </cell>
        </row>
        <row r="19">
          <cell r="B19" t="str">
            <v>Total asset adjustments</v>
          </cell>
          <cell r="AH19">
            <v>6271</v>
          </cell>
          <cell r="AI19">
            <v>6365</v>
          </cell>
          <cell r="AJ19">
            <v>6342</v>
          </cell>
          <cell r="AK19">
            <v>6225</v>
          </cell>
          <cell r="AL19">
            <v>6155</v>
          </cell>
          <cell r="AM19">
            <v>6155</v>
          </cell>
          <cell r="AN19">
            <v>6058</v>
          </cell>
          <cell r="AO19">
            <v>5918</v>
          </cell>
          <cell r="AP19">
            <v>5806</v>
          </cell>
          <cell r="AQ19">
            <v>5775</v>
          </cell>
        </row>
        <row r="21">
          <cell r="B21" t="str">
            <v>Other borrowed money</v>
          </cell>
          <cell r="AH21">
            <v>100</v>
          </cell>
          <cell r="AI21">
            <v>93</v>
          </cell>
          <cell r="AJ21">
            <v>86</v>
          </cell>
          <cell r="AK21">
            <v>80</v>
          </cell>
          <cell r="AL21">
            <v>73</v>
          </cell>
          <cell r="AM21">
            <v>66</v>
          </cell>
          <cell r="AN21">
            <v>59</v>
          </cell>
          <cell r="AO21">
            <v>52</v>
          </cell>
          <cell r="AP21">
            <v>45</v>
          </cell>
          <cell r="AQ21">
            <v>38</v>
          </cell>
        </row>
        <row r="22">
          <cell r="B22" t="str">
            <v>Other liabilities</v>
          </cell>
          <cell r="AH22">
            <v>156</v>
          </cell>
          <cell r="AI22">
            <v>154</v>
          </cell>
          <cell r="AJ22">
            <v>103</v>
          </cell>
          <cell r="AK22">
            <v>100</v>
          </cell>
          <cell r="AL22">
            <v>114</v>
          </cell>
          <cell r="AM22">
            <v>114</v>
          </cell>
          <cell r="AN22">
            <v>42</v>
          </cell>
          <cell r="AO22">
            <v>5</v>
          </cell>
          <cell r="AP22">
            <v>-21</v>
          </cell>
          <cell r="AQ22">
            <v>-36</v>
          </cell>
        </row>
        <row r="23">
          <cell r="B23" t="str">
            <v>Total liability adjustments</v>
          </cell>
          <cell r="AH23">
            <v>256</v>
          </cell>
          <cell r="AI23">
            <v>247</v>
          </cell>
          <cell r="AJ23">
            <v>189</v>
          </cell>
          <cell r="AK23">
            <v>180</v>
          </cell>
          <cell r="AL23">
            <v>187</v>
          </cell>
          <cell r="AM23">
            <v>180</v>
          </cell>
          <cell r="AN23">
            <v>101</v>
          </cell>
          <cell r="AO23">
            <v>57</v>
          </cell>
          <cell r="AP23">
            <v>24</v>
          </cell>
          <cell r="AQ23">
            <v>2</v>
          </cell>
        </row>
        <row r="25">
          <cell r="B25" t="str">
            <v>Common stock</v>
          </cell>
          <cell r="AH25">
            <v>-3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</row>
        <row r="26">
          <cell r="B26" t="str">
            <v>Surplus (Exclude All Surplus Related to Preferred Stock)</v>
          </cell>
          <cell r="AH26">
            <v>3489</v>
          </cell>
          <cell r="AI26">
            <v>3489</v>
          </cell>
          <cell r="AJ26">
            <v>3489</v>
          </cell>
          <cell r="AK26">
            <v>3489</v>
          </cell>
          <cell r="AL26">
            <v>3489</v>
          </cell>
          <cell r="AM26">
            <v>3489</v>
          </cell>
          <cell r="AN26">
            <v>3489</v>
          </cell>
          <cell r="AO26">
            <v>3489</v>
          </cell>
          <cell r="AP26">
            <v>3489</v>
          </cell>
          <cell r="AQ26">
            <v>3489</v>
          </cell>
        </row>
        <row r="27">
          <cell r="B27" t="str">
            <v>Retained Earnings</v>
          </cell>
          <cell r="AH27">
            <v>-1164</v>
          </cell>
          <cell r="AI27">
            <v>-1140</v>
          </cell>
          <cell r="AJ27">
            <v>-1187</v>
          </cell>
          <cell r="AK27">
            <v>-1347</v>
          </cell>
          <cell r="AL27">
            <v>-1487</v>
          </cell>
          <cell r="AM27">
            <v>-1554</v>
          </cell>
          <cell r="AN27">
            <v>-1597</v>
          </cell>
          <cell r="AO27">
            <v>-1707</v>
          </cell>
          <cell r="AP27">
            <v>-1811</v>
          </cell>
          <cell r="AQ27">
            <v>-1876</v>
          </cell>
        </row>
        <row r="28">
          <cell r="B28" t="str">
            <v>Noncontrolling interests</v>
          </cell>
          <cell r="AH28">
            <v>3693</v>
          </cell>
          <cell r="AI28">
            <v>3769</v>
          </cell>
          <cell r="AJ28">
            <v>3851</v>
          </cell>
          <cell r="AK28">
            <v>3903</v>
          </cell>
          <cell r="AL28">
            <v>3966</v>
          </cell>
          <cell r="AM28">
            <v>4040</v>
          </cell>
          <cell r="AN28">
            <v>4065</v>
          </cell>
          <cell r="AO28">
            <v>4079</v>
          </cell>
          <cell r="AP28">
            <v>4104</v>
          </cell>
          <cell r="AQ28">
            <v>4160</v>
          </cell>
        </row>
        <row r="29">
          <cell r="B29" t="str">
            <v>Equity adjustments</v>
          </cell>
          <cell r="AH29">
            <v>6015</v>
          </cell>
          <cell r="AI29">
            <v>6118</v>
          </cell>
          <cell r="AJ29">
            <v>6153</v>
          </cell>
          <cell r="AK29">
            <v>6045</v>
          </cell>
          <cell r="AL29">
            <v>5968</v>
          </cell>
          <cell r="AM29">
            <v>5975</v>
          </cell>
          <cell r="AN29">
            <v>5957</v>
          </cell>
          <cell r="AO29">
            <v>5861</v>
          </cell>
          <cell r="AP29">
            <v>5782</v>
          </cell>
          <cell r="AQ29">
            <v>5773</v>
          </cell>
        </row>
        <row r="30">
          <cell r="B30" t="str">
            <v>Check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</row>
        <row r="32">
          <cell r="AH32">
            <v>41729</v>
          </cell>
          <cell r="AI32">
            <v>41820</v>
          </cell>
          <cell r="AJ32">
            <v>41912</v>
          </cell>
          <cell r="AK32">
            <v>42004</v>
          </cell>
          <cell r="AL32">
            <v>42094</v>
          </cell>
          <cell r="AM32">
            <v>42185</v>
          </cell>
          <cell r="AN32">
            <v>42277</v>
          </cell>
          <cell r="AO32">
            <v>42369</v>
          </cell>
          <cell r="AP32">
            <v>42460</v>
          </cell>
          <cell r="AQ32">
            <v>42551</v>
          </cell>
        </row>
        <row r="33">
          <cell r="B33" t="str">
            <v>Elimination Accounting</v>
          </cell>
        </row>
        <row r="34">
          <cell r="B34" t="str">
            <v>Loans to depository institutions</v>
          </cell>
          <cell r="AH34">
            <v>-300</v>
          </cell>
          <cell r="AI34">
            <v>-300</v>
          </cell>
          <cell r="AJ34">
            <v>-300</v>
          </cell>
          <cell r="AK34">
            <v>-300</v>
          </cell>
          <cell r="AL34">
            <v>-300</v>
          </cell>
          <cell r="AM34">
            <v>-300</v>
          </cell>
          <cell r="AN34">
            <v>-300</v>
          </cell>
          <cell r="AO34">
            <v>-300</v>
          </cell>
          <cell r="AP34">
            <v>-300</v>
          </cell>
          <cell r="AQ34">
            <v>-300</v>
          </cell>
        </row>
        <row r="35">
          <cell r="B35" t="str">
            <v>Cash and due from depository institutions</v>
          </cell>
          <cell r="AH35">
            <v>0</v>
          </cell>
          <cell r="AI35">
            <v>23</v>
          </cell>
          <cell r="AJ35">
            <v>23</v>
          </cell>
          <cell r="AK35">
            <v>23</v>
          </cell>
          <cell r="AL35">
            <v>21</v>
          </cell>
          <cell r="AM35">
            <v>53</v>
          </cell>
          <cell r="AN35">
            <v>85</v>
          </cell>
          <cell r="AO35">
            <v>117</v>
          </cell>
          <cell r="AP35">
            <v>146</v>
          </cell>
          <cell r="AQ35">
            <v>178</v>
          </cell>
        </row>
        <row r="36">
          <cell r="B36" t="str">
            <v>Allowance for loan losses</v>
          </cell>
          <cell r="AH36">
            <v>0</v>
          </cell>
          <cell r="AI36">
            <v>1</v>
          </cell>
          <cell r="AJ36">
            <v>2</v>
          </cell>
          <cell r="AK36">
            <v>3</v>
          </cell>
          <cell r="AL36">
            <v>4</v>
          </cell>
          <cell r="AM36">
            <v>6</v>
          </cell>
          <cell r="AN36">
            <v>8</v>
          </cell>
          <cell r="AO36">
            <v>10</v>
          </cell>
          <cell r="AP36">
            <v>12</v>
          </cell>
          <cell r="AQ36">
            <v>15</v>
          </cell>
        </row>
        <row r="37">
          <cell r="B37" t="str">
            <v>Goodwill</v>
          </cell>
          <cell r="AH37">
            <v>0</v>
          </cell>
          <cell r="AI37">
            <v>-2312</v>
          </cell>
          <cell r="AJ37">
            <v>-2312</v>
          </cell>
          <cell r="AK37">
            <v>-2312</v>
          </cell>
          <cell r="AL37">
            <v>-2312</v>
          </cell>
          <cell r="AM37">
            <v>-2312</v>
          </cell>
          <cell r="AN37">
            <v>-2312</v>
          </cell>
          <cell r="AO37">
            <v>-2312</v>
          </cell>
          <cell r="AP37">
            <v>-2312</v>
          </cell>
          <cell r="AQ37">
            <v>-2312</v>
          </cell>
        </row>
        <row r="38">
          <cell r="B38" t="str">
            <v>All Other Identifiable Intangible Assets</v>
          </cell>
          <cell r="AH38">
            <v>0</v>
          </cell>
          <cell r="AI38">
            <v>26</v>
          </cell>
          <cell r="AJ38">
            <v>26</v>
          </cell>
          <cell r="AK38">
            <v>26</v>
          </cell>
          <cell r="AL38">
            <v>26</v>
          </cell>
          <cell r="AM38">
            <v>26</v>
          </cell>
          <cell r="AN38">
            <v>26</v>
          </cell>
          <cell r="AO38">
            <v>26</v>
          </cell>
          <cell r="AP38">
            <v>26</v>
          </cell>
          <cell r="AQ38">
            <v>26</v>
          </cell>
        </row>
        <row r="39">
          <cell r="B39" t="str">
            <v>Other assets</v>
          </cell>
          <cell r="AH39">
            <v>-5122</v>
          </cell>
          <cell r="AI39">
            <v>-2763</v>
          </cell>
          <cell r="AJ39">
            <v>-2763</v>
          </cell>
          <cell r="AK39">
            <v>-2763</v>
          </cell>
          <cell r="AL39">
            <v>-2763</v>
          </cell>
          <cell r="AM39">
            <v>-2763</v>
          </cell>
          <cell r="AN39">
            <v>-2763</v>
          </cell>
          <cell r="AO39">
            <v>-2763</v>
          </cell>
          <cell r="AP39">
            <v>-2763</v>
          </cell>
          <cell r="AQ39">
            <v>-2763</v>
          </cell>
        </row>
        <row r="40">
          <cell r="B40" t="str">
            <v>Total asset adjustments</v>
          </cell>
          <cell r="AH40">
            <v>-5422</v>
          </cell>
          <cell r="AI40">
            <v>-5325</v>
          </cell>
          <cell r="AJ40">
            <v>-5324</v>
          </cell>
          <cell r="AK40">
            <v>-5323</v>
          </cell>
          <cell r="AL40">
            <v>-5324</v>
          </cell>
          <cell r="AM40">
            <v>-5290</v>
          </cell>
          <cell r="AN40">
            <v>-5256</v>
          </cell>
          <cell r="AO40">
            <v>-5222</v>
          </cell>
          <cell r="AP40">
            <v>-5191</v>
          </cell>
          <cell r="AQ40">
            <v>-5156</v>
          </cell>
        </row>
        <row r="42">
          <cell r="B42" t="str">
            <v>Deposits in domestic offices</v>
          </cell>
          <cell r="AH42">
            <v>-9</v>
          </cell>
          <cell r="AI42">
            <v>-9</v>
          </cell>
          <cell r="AJ42">
            <v>-9</v>
          </cell>
          <cell r="AK42">
            <v>-9</v>
          </cell>
          <cell r="AL42">
            <v>-9</v>
          </cell>
          <cell r="AM42">
            <v>-9</v>
          </cell>
          <cell r="AN42">
            <v>-9</v>
          </cell>
          <cell r="AO42">
            <v>-9</v>
          </cell>
          <cell r="AP42">
            <v>-9</v>
          </cell>
          <cell r="AQ42">
            <v>-9</v>
          </cell>
        </row>
        <row r="43">
          <cell r="B43" t="str">
            <v>Other borrowed money</v>
          </cell>
          <cell r="AH43">
            <v>-300</v>
          </cell>
          <cell r="AI43">
            <v>-300</v>
          </cell>
          <cell r="AJ43">
            <v>-300</v>
          </cell>
          <cell r="AK43">
            <v>-300</v>
          </cell>
          <cell r="AL43">
            <v>-300</v>
          </cell>
          <cell r="AM43">
            <v>-300</v>
          </cell>
          <cell r="AN43">
            <v>-300</v>
          </cell>
          <cell r="AO43">
            <v>-300</v>
          </cell>
          <cell r="AP43">
            <v>-300</v>
          </cell>
          <cell r="AQ43">
            <v>-300</v>
          </cell>
        </row>
        <row r="44">
          <cell r="B44" t="str">
            <v>Other liabilities</v>
          </cell>
          <cell r="AH44">
            <v>-50</v>
          </cell>
          <cell r="AI44">
            <v>184</v>
          </cell>
          <cell r="AJ44">
            <v>387</v>
          </cell>
          <cell r="AK44">
            <v>584</v>
          </cell>
          <cell r="AL44">
            <v>811</v>
          </cell>
          <cell r="AM44">
            <v>1005</v>
          </cell>
          <cell r="AN44">
            <v>1137</v>
          </cell>
          <cell r="AO44">
            <v>1213</v>
          </cell>
          <cell r="AP44">
            <v>1341</v>
          </cell>
          <cell r="AQ44">
            <v>1434</v>
          </cell>
        </row>
        <row r="45">
          <cell r="B45" t="str">
            <v>Total liability adjustments</v>
          </cell>
          <cell r="AH45">
            <v>-359</v>
          </cell>
          <cell r="AI45">
            <v>-125</v>
          </cell>
          <cell r="AJ45">
            <v>78</v>
          </cell>
          <cell r="AK45">
            <v>275</v>
          </cell>
          <cell r="AL45">
            <v>502</v>
          </cell>
          <cell r="AM45">
            <v>696</v>
          </cell>
          <cell r="AN45">
            <v>828</v>
          </cell>
          <cell r="AO45">
            <v>904</v>
          </cell>
          <cell r="AP45">
            <v>1032</v>
          </cell>
          <cell r="AQ45">
            <v>1125</v>
          </cell>
        </row>
        <row r="47">
          <cell r="B47" t="str">
            <v>Surplus (Exclude All Surplus Related to Preferred Stock)</v>
          </cell>
          <cell r="AH47">
            <v>-4929</v>
          </cell>
          <cell r="AI47">
            <v>-4929</v>
          </cell>
          <cell r="AJ47">
            <v>-4929</v>
          </cell>
          <cell r="AK47">
            <v>-4929</v>
          </cell>
          <cell r="AL47">
            <v>-4929</v>
          </cell>
          <cell r="AM47">
            <v>-4929</v>
          </cell>
          <cell r="AN47">
            <v>-4929</v>
          </cell>
          <cell r="AO47">
            <v>-4929</v>
          </cell>
          <cell r="AP47">
            <v>-4929</v>
          </cell>
          <cell r="AQ47">
            <v>-4929</v>
          </cell>
        </row>
        <row r="48">
          <cell r="B48" t="str">
            <v>Retained Earnings</v>
          </cell>
          <cell r="AH48">
            <v>-135</v>
          </cell>
          <cell r="AI48">
            <v>-271</v>
          </cell>
          <cell r="AJ48">
            <v>-473</v>
          </cell>
          <cell r="AK48">
            <v>-669</v>
          </cell>
          <cell r="AL48">
            <v>-897</v>
          </cell>
          <cell r="AM48">
            <v>-1057</v>
          </cell>
          <cell r="AN48">
            <v>-1155</v>
          </cell>
          <cell r="AO48">
            <v>-1197</v>
          </cell>
          <cell r="AP48">
            <v>-1294</v>
          </cell>
          <cell r="AQ48">
            <v>-1352</v>
          </cell>
        </row>
        <row r="49">
          <cell r="B49" t="str">
            <v>Accumulated Other Comprehensive Income (AOCI)</v>
          </cell>
          <cell r="AH49">
            <v>1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</row>
        <row r="50">
          <cell r="B50" t="str">
            <v>Equity adjustments</v>
          </cell>
          <cell r="AH50">
            <v>-5063</v>
          </cell>
          <cell r="AI50">
            <v>-5200</v>
          </cell>
          <cell r="AJ50">
            <v>-5402</v>
          </cell>
          <cell r="AK50">
            <v>-5598</v>
          </cell>
          <cell r="AL50">
            <v>-5826</v>
          </cell>
          <cell r="AM50">
            <v>-5986</v>
          </cell>
          <cell r="AN50">
            <v>-6084</v>
          </cell>
          <cell r="AO50">
            <v>-6126</v>
          </cell>
          <cell r="AP50">
            <v>-6223</v>
          </cell>
          <cell r="AQ50">
            <v>-6281</v>
          </cell>
        </row>
        <row r="51"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</row>
      </sheetData>
      <sheetData sheetId="4" refreshError="1"/>
      <sheetData sheetId="5" refreshError="1">
        <row r="6">
          <cell r="AH6">
            <v>41729</v>
          </cell>
          <cell r="AI6">
            <v>41820</v>
          </cell>
          <cell r="AJ6">
            <v>41912</v>
          </cell>
          <cell r="AK6">
            <v>42004</v>
          </cell>
          <cell r="AL6">
            <v>42094</v>
          </cell>
          <cell r="AM6">
            <v>42185</v>
          </cell>
          <cell r="AN6">
            <v>42277</v>
          </cell>
          <cell r="AO6">
            <v>42369</v>
          </cell>
          <cell r="AP6">
            <v>42460</v>
          </cell>
          <cell r="AQ6">
            <v>42551</v>
          </cell>
        </row>
        <row r="7">
          <cell r="AH7" t="str">
            <v>Actual</v>
          </cell>
          <cell r="AI7" t="str">
            <v>PQ1</v>
          </cell>
          <cell r="AJ7" t="str">
            <v>PQ2</v>
          </cell>
          <cell r="AK7" t="str">
            <v>PQ3</v>
          </cell>
          <cell r="AL7" t="str">
            <v>PQ4</v>
          </cell>
          <cell r="AM7" t="str">
            <v>PQ5</v>
          </cell>
          <cell r="AN7" t="str">
            <v>PQ6</v>
          </cell>
          <cell r="AO7" t="str">
            <v>PQ7</v>
          </cell>
          <cell r="AP7" t="str">
            <v>PQ8</v>
          </cell>
          <cell r="AQ7" t="str">
            <v>PQ9</v>
          </cell>
        </row>
        <row r="9">
          <cell r="B9" t="str">
            <v>SHUSA Ex-SCUSA</v>
          </cell>
        </row>
        <row r="11">
          <cell r="B11" t="str">
            <v>Excess cash at the Federal Reserve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</row>
        <row r="12">
          <cell r="B12" t="str">
            <v>Past due First lien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</row>
        <row r="13">
          <cell r="B13" t="str">
            <v>Statutory multifamily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</row>
        <row r="15">
          <cell r="B15" t="str">
            <v>Derivative balance projections</v>
          </cell>
          <cell r="AH15">
            <v>476</v>
          </cell>
          <cell r="AI15">
            <v>476</v>
          </cell>
          <cell r="AJ15">
            <v>476</v>
          </cell>
          <cell r="AK15">
            <v>476</v>
          </cell>
          <cell r="AL15">
            <v>476</v>
          </cell>
          <cell r="AM15">
            <v>476</v>
          </cell>
          <cell r="AN15">
            <v>476</v>
          </cell>
          <cell r="AO15">
            <v>476</v>
          </cell>
          <cell r="AP15">
            <v>476</v>
          </cell>
          <cell r="AQ15">
            <v>476</v>
          </cell>
        </row>
        <row r="16">
          <cell r="B16" t="str">
            <v>Unused commitments with an orig maturity &gt; one year</v>
          </cell>
          <cell r="AH16">
            <v>14380</v>
          </cell>
          <cell r="AI16">
            <v>13262</v>
          </cell>
          <cell r="AJ16">
            <v>13817</v>
          </cell>
          <cell r="AK16">
            <v>14441</v>
          </cell>
          <cell r="AL16">
            <v>14731</v>
          </cell>
          <cell r="AM16">
            <v>15139</v>
          </cell>
          <cell r="AN16">
            <v>15554</v>
          </cell>
          <cell r="AO16">
            <v>16369</v>
          </cell>
          <cell r="AP16">
            <v>16758</v>
          </cell>
          <cell r="AQ16">
            <v>17301</v>
          </cell>
        </row>
        <row r="17">
          <cell r="B17" t="str">
            <v>Financial standby letters of credit</v>
          </cell>
          <cell r="AH17">
            <v>1795</v>
          </cell>
          <cell r="AI17">
            <v>1922</v>
          </cell>
          <cell r="AJ17">
            <v>1988</v>
          </cell>
          <cell r="AK17">
            <v>2066</v>
          </cell>
          <cell r="AL17">
            <v>2107</v>
          </cell>
          <cell r="AM17">
            <v>2149</v>
          </cell>
          <cell r="AN17">
            <v>2190</v>
          </cell>
          <cell r="AO17">
            <v>2295</v>
          </cell>
          <cell r="AP17">
            <v>2356</v>
          </cell>
          <cell r="AQ17">
            <v>2425</v>
          </cell>
        </row>
        <row r="18">
          <cell r="B18" t="str">
            <v>Performance standby letters of credit</v>
          </cell>
          <cell r="AH18">
            <v>435</v>
          </cell>
          <cell r="AI18">
            <v>466</v>
          </cell>
          <cell r="AJ18">
            <v>482</v>
          </cell>
          <cell r="AK18">
            <v>501</v>
          </cell>
          <cell r="AL18">
            <v>511</v>
          </cell>
          <cell r="AM18">
            <v>521</v>
          </cell>
          <cell r="AN18">
            <v>531</v>
          </cell>
          <cell r="AO18">
            <v>557</v>
          </cell>
          <cell r="AP18">
            <v>571</v>
          </cell>
          <cell r="AQ18">
            <v>588</v>
          </cell>
        </row>
        <row r="19">
          <cell r="B19" t="str">
            <v>Commercial and similar letters of credit</v>
          </cell>
          <cell r="AH19">
            <v>91</v>
          </cell>
          <cell r="AI19">
            <v>98</v>
          </cell>
          <cell r="AJ19">
            <v>101</v>
          </cell>
          <cell r="AK19">
            <v>105</v>
          </cell>
          <cell r="AL19">
            <v>107</v>
          </cell>
          <cell r="AM19">
            <v>109</v>
          </cell>
          <cell r="AN19">
            <v>111</v>
          </cell>
          <cell r="AO19">
            <v>117</v>
          </cell>
          <cell r="AP19">
            <v>120</v>
          </cell>
          <cell r="AQ19">
            <v>123</v>
          </cell>
        </row>
        <row r="20">
          <cell r="B20" t="str">
            <v>Recourse and direct credit substitutes</v>
          </cell>
          <cell r="AH20">
            <v>102</v>
          </cell>
          <cell r="AI20">
            <v>108</v>
          </cell>
          <cell r="AJ20">
            <v>104</v>
          </cell>
          <cell r="AK20">
            <v>98</v>
          </cell>
          <cell r="AL20">
            <v>96</v>
          </cell>
          <cell r="AM20">
            <v>96</v>
          </cell>
          <cell r="AN20">
            <v>93</v>
          </cell>
          <cell r="AO20">
            <v>92</v>
          </cell>
          <cell r="AP20">
            <v>91</v>
          </cell>
          <cell r="AQ20">
            <v>90</v>
          </cell>
        </row>
        <row r="21">
          <cell r="B21" t="str">
            <v>Other financial assets sold with recourse</v>
          </cell>
          <cell r="AH21">
            <v>30</v>
          </cell>
          <cell r="AI21">
            <v>30</v>
          </cell>
          <cell r="AJ21">
            <v>30</v>
          </cell>
          <cell r="AK21">
            <v>30</v>
          </cell>
          <cell r="AL21">
            <v>30</v>
          </cell>
          <cell r="AM21">
            <v>30</v>
          </cell>
          <cell r="AN21">
            <v>30</v>
          </cell>
          <cell r="AO21">
            <v>30</v>
          </cell>
          <cell r="AP21">
            <v>30</v>
          </cell>
          <cell r="AQ21">
            <v>30</v>
          </cell>
        </row>
        <row r="22">
          <cell r="B22" t="str">
            <v>All other off-balance sheet liabilities</v>
          </cell>
          <cell r="AH22">
            <v>95</v>
          </cell>
          <cell r="AI22">
            <v>95</v>
          </cell>
          <cell r="AJ22">
            <v>95</v>
          </cell>
          <cell r="AK22">
            <v>95</v>
          </cell>
          <cell r="AL22">
            <v>95</v>
          </cell>
          <cell r="AM22">
            <v>95</v>
          </cell>
          <cell r="AN22">
            <v>95</v>
          </cell>
          <cell r="AO22">
            <v>95</v>
          </cell>
          <cell r="AP22">
            <v>95</v>
          </cell>
          <cell r="AQ22">
            <v>95</v>
          </cell>
        </row>
        <row r="24">
          <cell r="AH24">
            <v>41729</v>
          </cell>
          <cell r="AI24">
            <v>41820</v>
          </cell>
          <cell r="AJ24">
            <v>41912</v>
          </cell>
          <cell r="AK24">
            <v>42004</v>
          </cell>
          <cell r="AL24">
            <v>42094</v>
          </cell>
          <cell r="AM24">
            <v>42185</v>
          </cell>
          <cell r="AN24">
            <v>42277</v>
          </cell>
          <cell r="AO24">
            <v>42369</v>
          </cell>
          <cell r="AP24">
            <v>42460</v>
          </cell>
          <cell r="AQ24">
            <v>42551</v>
          </cell>
        </row>
        <row r="25">
          <cell r="AH25" t="str">
            <v>Actual</v>
          </cell>
          <cell r="AI25" t="str">
            <v>PQ1</v>
          </cell>
          <cell r="AJ25" t="str">
            <v>PQ2</v>
          </cell>
          <cell r="AK25" t="str">
            <v>PQ3</v>
          </cell>
          <cell r="AL25" t="str">
            <v>PQ4</v>
          </cell>
          <cell r="AM25" t="str">
            <v>PQ5</v>
          </cell>
          <cell r="AN25" t="str">
            <v>PQ6</v>
          </cell>
          <cell r="AO25" t="str">
            <v>PQ7</v>
          </cell>
          <cell r="AP25" t="str">
            <v>PQ8</v>
          </cell>
          <cell r="AQ25" t="str">
            <v>PQ9</v>
          </cell>
        </row>
        <row r="26">
          <cell r="B26" t="str">
            <v>SCUSA</v>
          </cell>
        </row>
        <row r="28">
          <cell r="B28" t="str">
            <v>SCUSA cash</v>
          </cell>
          <cell r="AH28">
            <v>113</v>
          </cell>
          <cell r="AI28">
            <v>26.882648289698004</v>
          </cell>
          <cell r="AJ28">
            <v>41.7425213596226</v>
          </cell>
          <cell r="AK28">
            <v>63.461298552541137</v>
          </cell>
          <cell r="AL28">
            <v>56.560699464795114</v>
          </cell>
          <cell r="AM28">
            <v>76.986398996637647</v>
          </cell>
          <cell r="AN28">
            <v>98.323655887738411</v>
          </cell>
          <cell r="AO28">
            <v>122.40072154654329</v>
          </cell>
          <cell r="AP28">
            <v>66.544589820898111</v>
          </cell>
          <cell r="AQ28">
            <v>96.739226318140666</v>
          </cell>
        </row>
        <row r="29">
          <cell r="B29" t="str">
            <v>Derivative balance projections</v>
          </cell>
          <cell r="AH29">
            <v>122</v>
          </cell>
          <cell r="AI29">
            <v>78</v>
          </cell>
          <cell r="AJ29">
            <v>81</v>
          </cell>
          <cell r="AK29">
            <v>82</v>
          </cell>
          <cell r="AL29">
            <v>81</v>
          </cell>
          <cell r="AM29">
            <v>83</v>
          </cell>
          <cell r="AN29">
            <v>84</v>
          </cell>
          <cell r="AO29">
            <v>84</v>
          </cell>
          <cell r="AP29">
            <v>85</v>
          </cell>
          <cell r="AQ29">
            <v>87</v>
          </cell>
        </row>
        <row r="30">
          <cell r="B30" t="str">
            <v>Unused commitments with an orig maturity &gt; one year</v>
          </cell>
          <cell r="AH30">
            <v>26</v>
          </cell>
          <cell r="AI30">
            <v>26</v>
          </cell>
          <cell r="AJ30">
            <v>26</v>
          </cell>
          <cell r="AK30">
            <v>26</v>
          </cell>
          <cell r="AL30">
            <v>26</v>
          </cell>
          <cell r="AM30">
            <v>26</v>
          </cell>
          <cell r="AN30">
            <v>26</v>
          </cell>
          <cell r="AO30">
            <v>26</v>
          </cell>
          <cell r="AP30">
            <v>26</v>
          </cell>
          <cell r="AQ30">
            <v>26</v>
          </cell>
        </row>
        <row r="31">
          <cell r="B31" t="str">
            <v>Other financial assets sold with recourse</v>
          </cell>
          <cell r="AH31">
            <v>6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ubmission Cover Sheet"/>
      <sheetName val="Income Statement Worksheet"/>
      <sheetName val="Balance Sheet Worksheet"/>
      <sheetName val="Capital - CCAR"/>
      <sheetName val="Capital - DFAST"/>
      <sheetName val="General RWA"/>
      <sheetName val="Advanced RWA"/>
      <sheetName val="Retail Bal. &amp; Loss Projections"/>
      <sheetName val="Retail Repurchase Worksheet"/>
      <sheetName val="Retail ASC 310-30 Worksheet"/>
      <sheetName val="Securities OTTI by CUSIP"/>
      <sheetName val="Securities OTTI Methodology"/>
      <sheetName val="Securities OTTI by Portfolio"/>
      <sheetName val="Securities AFS OCI by Portfolio"/>
      <sheetName val="Securities Market Value Sources"/>
      <sheetName val="Trading Worksheet"/>
      <sheetName val="Counterparty Risk Worksheet"/>
      <sheetName val="OpRisk Scenario &amp; Projections"/>
      <sheetName val="PPNR Projections Worksheet"/>
      <sheetName val="PPNR NII Worksheet"/>
      <sheetName val="PPNR Metrics Worksheet"/>
      <sheetName val="Pick Lists"/>
    </sheetNames>
    <sheetDataSet>
      <sheetData sheetId="0" refreshError="1">
        <row r="12">
          <cell r="D12" t="str">
            <v>Santander Holdings USA, Inc</v>
          </cell>
        </row>
        <row r="20">
          <cell r="B20" t="str">
            <v>BHC Baseline</v>
          </cell>
        </row>
        <row r="27">
          <cell r="A27" t="str">
            <v>Supervisory Baseline</v>
          </cell>
        </row>
        <row r="29">
          <cell r="A29" t="str">
            <v>Supervisory Adverse</v>
          </cell>
        </row>
        <row r="30">
          <cell r="A30" t="str">
            <v>Supervisory Severely Adverse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NLTable"/>
    </defined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USA NCO"/>
      <sheetName val="SHUSA Loans"/>
      <sheetName val="PR NCO"/>
      <sheetName val="PR Loans"/>
      <sheetName val="SNL Table"/>
      <sheetName val="BSPR - SNL NCO Mapping"/>
      <sheetName val="SHUSA - SNL NCO Mapping"/>
      <sheetName val="Santander Insitution keys"/>
      <sheetName val="Reconsiliation check &gt;&gt;"/>
      <sheetName val="SHUSA NCO data"/>
      <sheetName val="SHUSA Loan data"/>
    </sheetNames>
    <sheetDataSet>
      <sheetData sheetId="0"/>
      <sheetData sheetId="1">
        <row r="10">
          <cell r="E10" t="str">
            <v>MRQ</v>
          </cell>
        </row>
        <row r="13">
          <cell r="C13" t="str">
            <v>U.S. RE: Constr &amp; Land Dev ($000)</v>
          </cell>
        </row>
      </sheetData>
      <sheetData sheetId="2"/>
      <sheetData sheetId="3"/>
      <sheetData sheetId="4">
        <row r="5">
          <cell r="C5" t="str">
            <v>MRQ</v>
          </cell>
          <cell r="D5" t="str">
            <v>2015Q4</v>
          </cell>
          <cell r="E5" t="str">
            <v>2015Q3</v>
          </cell>
          <cell r="F5" t="str">
            <v>2015Q2</v>
          </cell>
          <cell r="G5" t="str">
            <v>2015Q1</v>
          </cell>
          <cell r="H5" t="str">
            <v>2014Q4</v>
          </cell>
          <cell r="I5" t="str">
            <v>2014Q3</v>
          </cell>
          <cell r="J5" t="str">
            <v>2014Q2</v>
          </cell>
          <cell r="K5" t="str">
            <v>2014Q1</v>
          </cell>
          <cell r="L5" t="str">
            <v>2013Q4</v>
          </cell>
        </row>
        <row r="10">
          <cell r="A10" t="str">
            <v>U.S. RE: 1-4 Construction Loans ($000)</v>
          </cell>
          <cell r="C10">
            <v>34448</v>
          </cell>
          <cell r="D10">
            <v>34448</v>
          </cell>
          <cell r="E10">
            <v>36741</v>
          </cell>
          <cell r="F10">
            <v>34914</v>
          </cell>
          <cell r="G10">
            <v>31868</v>
          </cell>
          <cell r="H10">
            <v>29588</v>
          </cell>
          <cell r="I10">
            <v>30732</v>
          </cell>
          <cell r="J10">
            <v>29914</v>
          </cell>
          <cell r="K10">
            <v>33733</v>
          </cell>
          <cell r="L10">
            <v>30993</v>
          </cell>
        </row>
        <row r="11">
          <cell r="A11" t="str">
            <v>U.S. RE: Oth Con, Dev, &amp; Lnd Lns ($000)</v>
          </cell>
          <cell r="C11">
            <v>1630589</v>
          </cell>
          <cell r="D11">
            <v>1630589</v>
          </cell>
          <cell r="E11">
            <v>1432457</v>
          </cell>
          <cell r="F11">
            <v>1319158</v>
          </cell>
          <cell r="G11">
            <v>1265387</v>
          </cell>
          <cell r="H11">
            <v>1146740</v>
          </cell>
          <cell r="I11">
            <v>910416</v>
          </cell>
          <cell r="J11">
            <v>891791</v>
          </cell>
          <cell r="K11">
            <v>1001230</v>
          </cell>
          <cell r="L11">
            <v>974351</v>
          </cell>
        </row>
        <row r="12">
          <cell r="A12" t="str">
            <v>U.S. RE: Constr &amp; Land Dev ($000)</v>
          </cell>
          <cell r="C12">
            <v>1665037</v>
          </cell>
          <cell r="D12">
            <v>1665037</v>
          </cell>
          <cell r="E12">
            <v>1469198</v>
          </cell>
          <cell r="F12">
            <v>1354072</v>
          </cell>
          <cell r="G12">
            <v>1297255</v>
          </cell>
          <cell r="H12">
            <v>1176328</v>
          </cell>
          <cell r="I12">
            <v>941148</v>
          </cell>
          <cell r="J12">
            <v>921705</v>
          </cell>
          <cell r="K12">
            <v>1034963</v>
          </cell>
          <cell r="L12">
            <v>1005344</v>
          </cell>
        </row>
        <row r="13">
          <cell r="A13" t="str">
            <v>U.S. RE: Cl-end Frst Lien 1-4 ($000)</v>
          </cell>
          <cell r="C13">
            <v>6758528</v>
          </cell>
          <cell r="D13">
            <v>6758528</v>
          </cell>
          <cell r="E13">
            <v>1665037</v>
          </cell>
          <cell r="F13">
            <v>7113758</v>
          </cell>
          <cell r="G13">
            <v>7356575</v>
          </cell>
          <cell r="H13">
            <v>7326220</v>
          </cell>
          <cell r="I13">
            <v>7898820</v>
          </cell>
          <cell r="J13">
            <v>10027700</v>
          </cell>
          <cell r="K13">
            <v>9983616</v>
          </cell>
          <cell r="L13">
            <v>10041978</v>
          </cell>
        </row>
        <row r="14">
          <cell r="A14" t="str">
            <v>U.S. RE: Cl-end Jr Lien 1-4 ($000)</v>
          </cell>
          <cell r="C14">
            <v>405217</v>
          </cell>
          <cell r="D14">
            <v>405217</v>
          </cell>
          <cell r="E14">
            <v>431569</v>
          </cell>
          <cell r="F14">
            <v>458530</v>
          </cell>
          <cell r="G14">
            <v>484647</v>
          </cell>
          <cell r="H14">
            <v>507448</v>
          </cell>
          <cell r="I14">
            <v>531949</v>
          </cell>
          <cell r="J14">
            <v>567224</v>
          </cell>
          <cell r="K14">
            <v>604563</v>
          </cell>
          <cell r="L14">
            <v>637073</v>
          </cell>
        </row>
        <row r="15">
          <cell r="A15" t="str">
            <v>U.S. RE: Tot Cl-end 1-4 Family ($000)</v>
          </cell>
          <cell r="C15">
            <v>7163745</v>
          </cell>
          <cell r="D15">
            <v>7163745</v>
          </cell>
          <cell r="E15">
            <v>7425002</v>
          </cell>
          <cell r="F15">
            <v>7572288</v>
          </cell>
          <cell r="G15">
            <v>7841222</v>
          </cell>
          <cell r="H15">
            <v>7833668</v>
          </cell>
          <cell r="I15">
            <v>8430769</v>
          </cell>
          <cell r="J15">
            <v>10594924</v>
          </cell>
          <cell r="K15">
            <v>10588179</v>
          </cell>
          <cell r="L15">
            <v>10679051</v>
          </cell>
        </row>
        <row r="16">
          <cell r="A16" t="str">
            <v>U.S. RE: Rev 1-4 Fam (HE Lines) ($000)</v>
          </cell>
          <cell r="C16">
            <v>5469835</v>
          </cell>
          <cell r="D16">
            <v>5469835</v>
          </cell>
          <cell r="E16">
            <v>5436042</v>
          </cell>
          <cell r="F16">
            <v>5392716</v>
          </cell>
          <cell r="G16">
            <v>5369530</v>
          </cell>
          <cell r="H16">
            <v>5372449</v>
          </cell>
          <cell r="I16">
            <v>5342905</v>
          </cell>
          <cell r="J16">
            <v>5276118</v>
          </cell>
          <cell r="K16">
            <v>5251242</v>
          </cell>
          <cell r="L16">
            <v>5333148</v>
          </cell>
        </row>
        <row r="17">
          <cell r="A17" t="str">
            <v>U.S. RE: Farm Loans ($000)</v>
          </cell>
          <cell r="C17">
            <v>1597</v>
          </cell>
          <cell r="D17">
            <v>1597</v>
          </cell>
          <cell r="E17">
            <v>1625</v>
          </cell>
          <cell r="F17">
            <v>1652</v>
          </cell>
          <cell r="G17">
            <v>1676</v>
          </cell>
          <cell r="H17">
            <v>1701</v>
          </cell>
          <cell r="I17">
            <v>2567</v>
          </cell>
          <cell r="J17">
            <v>2593</v>
          </cell>
          <cell r="K17">
            <v>2631</v>
          </cell>
          <cell r="L17">
            <v>5437</v>
          </cell>
        </row>
        <row r="18">
          <cell r="A18" t="str">
            <v>U.S. RE: Lns to Owner-Occupied RE ($000)</v>
          </cell>
          <cell r="C18">
            <v>1893868</v>
          </cell>
          <cell r="D18">
            <v>1893868</v>
          </cell>
          <cell r="E18">
            <v>1914861</v>
          </cell>
          <cell r="F18">
            <v>2008535</v>
          </cell>
          <cell r="G18">
            <v>2066063</v>
          </cell>
          <cell r="H18">
            <v>2073828</v>
          </cell>
          <cell r="I18">
            <v>2104221</v>
          </cell>
          <cell r="J18">
            <v>2160342</v>
          </cell>
          <cell r="K18">
            <v>2241157</v>
          </cell>
          <cell r="L18">
            <v>2351737</v>
          </cell>
        </row>
        <row r="19">
          <cell r="A19" t="str">
            <v>U.S. RE: Other Property Loans ($000)</v>
          </cell>
          <cell r="C19">
            <v>5127053</v>
          </cell>
          <cell r="D19">
            <v>5127053</v>
          </cell>
          <cell r="E19">
            <v>5075712</v>
          </cell>
          <cell r="F19">
            <v>5421722</v>
          </cell>
          <cell r="G19">
            <v>5375318</v>
          </cell>
          <cell r="H19">
            <v>5409282</v>
          </cell>
          <cell r="I19">
            <v>5530077</v>
          </cell>
          <cell r="J19">
            <v>5701374</v>
          </cell>
          <cell r="K19">
            <v>5593356</v>
          </cell>
          <cell r="L19">
            <v>5863892</v>
          </cell>
        </row>
        <row r="20">
          <cell r="A20" t="str">
            <v>U.S. RE: Comm RE(Nonfarm/NonRes) ($000)</v>
          </cell>
          <cell r="C20">
            <v>7020921</v>
          </cell>
          <cell r="D20">
            <v>7020921</v>
          </cell>
          <cell r="E20">
            <v>6990573</v>
          </cell>
          <cell r="F20">
            <v>7430257</v>
          </cell>
          <cell r="G20">
            <v>7441381</v>
          </cell>
          <cell r="H20">
            <v>7483110</v>
          </cell>
          <cell r="I20">
            <v>7634298</v>
          </cell>
          <cell r="J20">
            <v>7861716</v>
          </cell>
          <cell r="K20">
            <v>7834513</v>
          </cell>
          <cell r="L20">
            <v>8215629</v>
          </cell>
        </row>
        <row r="21">
          <cell r="A21" t="str">
            <v>Total Commercial RE &amp; Farm Loans ($000)</v>
          </cell>
          <cell r="C21">
            <v>7022518</v>
          </cell>
          <cell r="D21">
            <v>7022518</v>
          </cell>
          <cell r="E21">
            <v>6992198</v>
          </cell>
          <cell r="F21">
            <v>7431909</v>
          </cell>
          <cell r="G21">
            <v>7443057</v>
          </cell>
          <cell r="H21">
            <v>7484811</v>
          </cell>
          <cell r="I21">
            <v>7636865</v>
          </cell>
          <cell r="J21">
            <v>7864309</v>
          </cell>
          <cell r="K21">
            <v>7837144</v>
          </cell>
          <cell r="L21">
            <v>8221066</v>
          </cell>
        </row>
        <row r="22">
          <cell r="A22" t="str">
            <v>U.S. RE: Multifamily Loans ($000)</v>
          </cell>
          <cell r="C22">
            <v>9411560</v>
          </cell>
          <cell r="D22">
            <v>9411560</v>
          </cell>
          <cell r="E22">
            <v>9573579</v>
          </cell>
          <cell r="F22">
            <v>8387108</v>
          </cell>
          <cell r="G22">
            <v>8508496</v>
          </cell>
          <cell r="H22">
            <v>8670282</v>
          </cell>
          <cell r="I22">
            <v>8956566</v>
          </cell>
          <cell r="J22">
            <v>9241774</v>
          </cell>
          <cell r="K22">
            <v>9352339</v>
          </cell>
          <cell r="L22">
            <v>8219596</v>
          </cell>
        </row>
        <row r="23">
          <cell r="A23" t="str">
            <v>Multifam, Comm RE, &amp; Farm Lns ($000)</v>
          </cell>
          <cell r="C23">
            <v>16434078</v>
          </cell>
          <cell r="D23">
            <v>16434078</v>
          </cell>
          <cell r="E23">
            <v>16565777</v>
          </cell>
          <cell r="F23">
            <v>15819017</v>
          </cell>
          <cell r="G23">
            <v>15951553</v>
          </cell>
          <cell r="H23">
            <v>16155093</v>
          </cell>
          <cell r="I23">
            <v>16593431</v>
          </cell>
          <cell r="J23">
            <v>17106083</v>
          </cell>
          <cell r="K23">
            <v>17189483</v>
          </cell>
          <cell r="L23">
            <v>16440662</v>
          </cell>
        </row>
        <row r="24">
          <cell r="A24" t="str">
            <v>Con: Total Real Estate Loans ($000)</v>
          </cell>
          <cell r="C24">
            <v>30732695</v>
          </cell>
          <cell r="D24">
            <v>30732695</v>
          </cell>
          <cell r="E24">
            <v>30896019</v>
          </cell>
          <cell r="F24">
            <v>30138093</v>
          </cell>
          <cell r="G24">
            <v>30459560</v>
          </cell>
          <cell r="H24">
            <v>30537538</v>
          </cell>
          <cell r="I24">
            <v>31308253</v>
          </cell>
          <cell r="J24">
            <v>33898830</v>
          </cell>
          <cell r="K24">
            <v>34063867</v>
          </cell>
          <cell r="L24">
            <v>33458205</v>
          </cell>
        </row>
        <row r="25">
          <cell r="A25" t="str">
            <v>Con: Tot Comm &amp; Ind Loans ($000)</v>
          </cell>
          <cell r="C25">
            <v>19524453</v>
          </cell>
          <cell r="D25">
            <v>19524453</v>
          </cell>
          <cell r="E25">
            <v>18939578</v>
          </cell>
          <cell r="F25">
            <v>18912509</v>
          </cell>
          <cell r="G25">
            <v>18350893</v>
          </cell>
          <cell r="H25">
            <v>16854331</v>
          </cell>
          <cell r="I25">
            <v>16053160</v>
          </cell>
          <cell r="J25">
            <v>14972265</v>
          </cell>
          <cell r="K25">
            <v>14453632</v>
          </cell>
          <cell r="L25">
            <v>13005301</v>
          </cell>
        </row>
        <row r="26">
          <cell r="A26" t="str">
            <v>Con: Credit Card Loans ($000)</v>
          </cell>
          <cell r="C26">
            <v>326097</v>
          </cell>
          <cell r="D26">
            <v>326097</v>
          </cell>
          <cell r="E26">
            <v>307278</v>
          </cell>
          <cell r="F26">
            <v>302568</v>
          </cell>
          <cell r="G26">
            <v>280772</v>
          </cell>
          <cell r="H26">
            <v>276188</v>
          </cell>
          <cell r="I26">
            <v>251615</v>
          </cell>
          <cell r="J26">
            <v>234114</v>
          </cell>
          <cell r="K26">
            <v>213653</v>
          </cell>
          <cell r="L26">
            <v>215444</v>
          </cell>
        </row>
        <row r="27">
          <cell r="A27" t="str">
            <v>Con: Other Revolving Credit Plans ($000)</v>
          </cell>
          <cell r="C27">
            <v>1303100</v>
          </cell>
          <cell r="D27">
            <v>1303100</v>
          </cell>
          <cell r="E27">
            <v>1117192</v>
          </cell>
          <cell r="F27">
            <v>1505394</v>
          </cell>
          <cell r="G27">
            <v>1459106</v>
          </cell>
          <cell r="H27">
            <v>1532004</v>
          </cell>
          <cell r="I27">
            <v>1215560</v>
          </cell>
          <cell r="J27">
            <v>1164244</v>
          </cell>
          <cell r="K27">
            <v>1054274</v>
          </cell>
          <cell r="L27">
            <v>222596</v>
          </cell>
        </row>
        <row r="28">
          <cell r="A28" t="str">
            <v>Con: Automobile Loans ($000)</v>
          </cell>
          <cell r="C28">
            <v>25627645</v>
          </cell>
          <cell r="D28">
            <v>25627645</v>
          </cell>
          <cell r="E28">
            <v>25311000</v>
          </cell>
          <cell r="F28">
            <v>25270006</v>
          </cell>
          <cell r="G28">
            <v>24260910</v>
          </cell>
          <cell r="H28">
            <v>22383317</v>
          </cell>
          <cell r="I28">
            <v>21816674</v>
          </cell>
          <cell r="J28">
            <v>21692465</v>
          </cell>
          <cell r="K28">
            <v>21067892</v>
          </cell>
          <cell r="L28">
            <v>82887</v>
          </cell>
        </row>
        <row r="29">
          <cell r="A29" t="str">
            <v>Oth Cons Lns (Excl Auto &amp; Rev Cred) ($000)</v>
          </cell>
          <cell r="C29">
            <v>2054389</v>
          </cell>
          <cell r="D29">
            <v>2054389</v>
          </cell>
          <cell r="E29">
            <v>2188774</v>
          </cell>
          <cell r="F29">
            <v>2224354</v>
          </cell>
          <cell r="G29">
            <v>2196837</v>
          </cell>
          <cell r="H29">
            <v>2199125</v>
          </cell>
          <cell r="I29">
            <v>2048281</v>
          </cell>
          <cell r="J29">
            <v>1929286</v>
          </cell>
          <cell r="K29">
            <v>1855093</v>
          </cell>
          <cell r="L29">
            <v>1386086</v>
          </cell>
        </row>
        <row r="30">
          <cell r="A30" t="str">
            <v>Oth Cons &amp; Auto Lns (Excl Rev) ($000)</v>
          </cell>
          <cell r="C30">
            <v>27682034</v>
          </cell>
          <cell r="D30">
            <v>27682034</v>
          </cell>
          <cell r="E30">
            <v>27499774</v>
          </cell>
          <cell r="F30">
            <v>27494360</v>
          </cell>
          <cell r="G30">
            <v>26457747</v>
          </cell>
          <cell r="H30">
            <v>24582442</v>
          </cell>
          <cell r="I30">
            <v>23864955</v>
          </cell>
          <cell r="J30">
            <v>23621751</v>
          </cell>
          <cell r="K30">
            <v>22922985</v>
          </cell>
          <cell r="L30">
            <v>1468973</v>
          </cell>
        </row>
        <row r="31">
          <cell r="A31" t="str">
            <v>Oth Cons &amp; Auto Lns (Incl Rev) ($000)</v>
          </cell>
          <cell r="C31">
            <v>28985134</v>
          </cell>
          <cell r="D31">
            <v>28985134</v>
          </cell>
          <cell r="E31">
            <v>28616966</v>
          </cell>
          <cell r="F31">
            <v>28999754</v>
          </cell>
          <cell r="G31">
            <v>27916853</v>
          </cell>
          <cell r="H31">
            <v>26114446</v>
          </cell>
          <cell r="I31">
            <v>25080515</v>
          </cell>
          <cell r="J31">
            <v>24785995</v>
          </cell>
          <cell r="K31">
            <v>23977259</v>
          </cell>
          <cell r="L31">
            <v>1691569</v>
          </cell>
        </row>
        <row r="32">
          <cell r="A32" t="str">
            <v>Con: Tot Consumer Loans ($000)</v>
          </cell>
          <cell r="C32">
            <v>29311231</v>
          </cell>
          <cell r="D32">
            <v>29311231</v>
          </cell>
          <cell r="E32">
            <v>28924244</v>
          </cell>
          <cell r="F32">
            <v>29302322</v>
          </cell>
          <cell r="G32">
            <v>28197625</v>
          </cell>
          <cell r="H32">
            <v>26390634</v>
          </cell>
          <cell r="I32">
            <v>25332130</v>
          </cell>
          <cell r="J32">
            <v>25020109</v>
          </cell>
          <cell r="K32">
            <v>24190912</v>
          </cell>
          <cell r="L32">
            <v>1907013</v>
          </cell>
        </row>
        <row r="33">
          <cell r="A33" t="str">
            <v>Con: Agricultural Prod Loans ($000)</v>
          </cell>
          <cell r="C33">
            <v>980</v>
          </cell>
          <cell r="D33">
            <v>980</v>
          </cell>
          <cell r="E33">
            <v>967</v>
          </cell>
          <cell r="F33">
            <v>933</v>
          </cell>
          <cell r="G33">
            <v>897</v>
          </cell>
          <cell r="H33">
            <v>990</v>
          </cell>
          <cell r="I33">
            <v>2156</v>
          </cell>
          <cell r="J33">
            <v>2179</v>
          </cell>
          <cell r="K33">
            <v>2799</v>
          </cell>
          <cell r="L33">
            <v>2387</v>
          </cell>
        </row>
        <row r="34">
          <cell r="A34" t="str">
            <v>Commercial, Cons, &amp; Farm Lns ($000)</v>
          </cell>
          <cell r="C34">
            <v>48836664</v>
          </cell>
          <cell r="D34">
            <v>48836664</v>
          </cell>
          <cell r="E34">
            <v>47864789</v>
          </cell>
          <cell r="F34">
            <v>48215764</v>
          </cell>
          <cell r="G34">
            <v>46549415</v>
          </cell>
          <cell r="H34">
            <v>43245955</v>
          </cell>
          <cell r="I34">
            <v>41387446</v>
          </cell>
          <cell r="J34">
            <v>39994553</v>
          </cell>
          <cell r="K34">
            <v>38647343</v>
          </cell>
          <cell r="L34">
            <v>14914701</v>
          </cell>
        </row>
        <row r="35">
          <cell r="A35" t="str">
            <v>Con: Loans to Depository Institutions ($000)</v>
          </cell>
          <cell r="C35">
            <v>75000</v>
          </cell>
          <cell r="D35">
            <v>75000</v>
          </cell>
          <cell r="E35">
            <v>50000</v>
          </cell>
          <cell r="F35">
            <v>75000</v>
          </cell>
          <cell r="G35">
            <v>100000</v>
          </cell>
          <cell r="H35">
            <v>85000</v>
          </cell>
          <cell r="I35">
            <v>79500</v>
          </cell>
          <cell r="J35">
            <v>0</v>
          </cell>
          <cell r="K35">
            <v>0</v>
          </cell>
          <cell r="L35">
            <v>0</v>
          </cell>
        </row>
        <row r="36">
          <cell r="A36" t="str">
            <v>Con: non-U.S. Government Loans ($000)</v>
          </cell>
          <cell r="C36">
            <v>45946</v>
          </cell>
          <cell r="D36">
            <v>45946</v>
          </cell>
          <cell r="E36">
            <v>47297</v>
          </cell>
          <cell r="F36">
            <v>48649</v>
          </cell>
          <cell r="G36">
            <v>50000</v>
          </cell>
          <cell r="H36">
            <v>49993</v>
          </cell>
          <cell r="I36">
            <v>49983</v>
          </cell>
          <cell r="J36">
            <v>50000</v>
          </cell>
          <cell r="K36">
            <v>0</v>
          </cell>
          <cell r="L36">
            <v>0</v>
          </cell>
        </row>
        <row r="37">
          <cell r="A37" t="str">
            <v>Other Loans ($000)</v>
          </cell>
          <cell r="C37">
            <v>1386999</v>
          </cell>
          <cell r="D37">
            <v>1386999</v>
          </cell>
          <cell r="E37">
            <v>1396426</v>
          </cell>
          <cell r="F37">
            <v>1490781</v>
          </cell>
          <cell r="G37">
            <v>1388524</v>
          </cell>
          <cell r="H37">
            <v>1126394</v>
          </cell>
          <cell r="I37">
            <v>838277</v>
          </cell>
          <cell r="J37">
            <v>871062</v>
          </cell>
          <cell r="K37">
            <v>577188</v>
          </cell>
          <cell r="L37">
            <v>645978</v>
          </cell>
        </row>
        <row r="38">
          <cell r="A38" t="str">
            <v>All Other Loans ($000)</v>
          </cell>
          <cell r="C38">
            <v>1387979</v>
          </cell>
          <cell r="D38">
            <v>1387979</v>
          </cell>
          <cell r="E38">
            <v>1397393</v>
          </cell>
          <cell r="F38">
            <v>1491714</v>
          </cell>
          <cell r="G38">
            <v>1389421</v>
          </cell>
          <cell r="H38">
            <v>1127384</v>
          </cell>
          <cell r="I38">
            <v>840433</v>
          </cell>
          <cell r="J38">
            <v>873241</v>
          </cell>
          <cell r="K38">
            <v>579987</v>
          </cell>
          <cell r="L38">
            <v>648365</v>
          </cell>
        </row>
        <row r="39">
          <cell r="A39" t="str">
            <v>Con: Total Leases ($000)</v>
          </cell>
          <cell r="C39">
            <v>1643714</v>
          </cell>
          <cell r="D39">
            <v>1643714</v>
          </cell>
          <cell r="E39">
            <v>1445898</v>
          </cell>
          <cell r="F39">
            <v>1402299</v>
          </cell>
          <cell r="G39">
            <v>1334561</v>
          </cell>
          <cell r="H39">
            <v>1247933</v>
          </cell>
          <cell r="I39">
            <v>1140417</v>
          </cell>
          <cell r="J39">
            <v>1113850</v>
          </cell>
          <cell r="K39">
            <v>1024678</v>
          </cell>
          <cell r="L39">
            <v>1031742</v>
          </cell>
        </row>
        <row r="40">
          <cell r="A40" t="str">
            <v>Non-Real Estate Loans ($000)</v>
          </cell>
          <cell r="C40">
            <v>51988323</v>
          </cell>
          <cell r="D40">
            <v>51988323</v>
          </cell>
          <cell r="E40">
            <v>50804410</v>
          </cell>
          <cell r="F40">
            <v>51232493</v>
          </cell>
          <cell r="G40">
            <v>49422500</v>
          </cell>
          <cell r="H40">
            <v>45755275</v>
          </cell>
          <cell r="I40">
            <v>43495623</v>
          </cell>
          <cell r="J40">
            <v>42029465</v>
          </cell>
          <cell r="K40">
            <v>40249209</v>
          </cell>
          <cell r="L40">
            <v>16592421</v>
          </cell>
        </row>
        <row r="41">
          <cell r="A41" t="str">
            <v>Gross Loans &amp; Leases ($000)</v>
          </cell>
          <cell r="C41">
            <v>82721018</v>
          </cell>
          <cell r="D41">
            <v>82721018</v>
          </cell>
          <cell r="E41">
            <v>81700429</v>
          </cell>
          <cell r="F41">
            <v>81370586</v>
          </cell>
          <cell r="G41">
            <v>79882060</v>
          </cell>
          <cell r="H41">
            <v>76292813</v>
          </cell>
          <cell r="I41">
            <v>74803876</v>
          </cell>
          <cell r="J41">
            <v>75928295</v>
          </cell>
          <cell r="K41">
            <v>74313076</v>
          </cell>
          <cell r="L41">
            <v>50050626</v>
          </cell>
        </row>
        <row r="42">
          <cell r="A42" t="str">
            <v>Total Loans &amp; Leases (Incl HFS) ($000)</v>
          </cell>
          <cell r="C42">
            <v>82721018</v>
          </cell>
          <cell r="D42">
            <v>82721018</v>
          </cell>
          <cell r="E42">
            <v>81700429</v>
          </cell>
          <cell r="F42">
            <v>81370586</v>
          </cell>
          <cell r="G42">
            <v>79882060</v>
          </cell>
          <cell r="H42">
            <v>76292813</v>
          </cell>
          <cell r="I42">
            <v>74803876</v>
          </cell>
          <cell r="J42">
            <v>75928295</v>
          </cell>
          <cell r="K42">
            <v>74313076</v>
          </cell>
          <cell r="L42">
            <v>50050626</v>
          </cell>
        </row>
        <row r="43">
          <cell r="A43" t="str">
            <v>Total Reserves ($000)</v>
          </cell>
          <cell r="C43">
            <v>3192750</v>
          </cell>
          <cell r="D43">
            <v>3192750</v>
          </cell>
          <cell r="E43">
            <v>2912346</v>
          </cell>
          <cell r="F43">
            <v>3070458</v>
          </cell>
          <cell r="G43">
            <v>2493240</v>
          </cell>
          <cell r="H43">
            <v>2108817</v>
          </cell>
          <cell r="I43">
            <v>1805389</v>
          </cell>
          <cell r="J43">
            <v>1425856</v>
          </cell>
          <cell r="K43">
            <v>1110592</v>
          </cell>
          <cell r="L43">
            <v>834337</v>
          </cell>
        </row>
        <row r="44">
          <cell r="A44" t="str">
            <v>Net Loans &amp; Leases (Incl HFS) ($000)</v>
          </cell>
          <cell r="C44">
            <v>79528268</v>
          </cell>
          <cell r="D44">
            <v>79528268</v>
          </cell>
          <cell r="E44">
            <v>78788083</v>
          </cell>
          <cell r="F44">
            <v>78300128</v>
          </cell>
          <cell r="G44">
            <v>77388820</v>
          </cell>
          <cell r="H44">
            <v>74183996</v>
          </cell>
          <cell r="I44">
            <v>72998487</v>
          </cell>
          <cell r="J44">
            <v>74502439</v>
          </cell>
          <cell r="K44">
            <v>73202484</v>
          </cell>
          <cell r="L44">
            <v>49216289</v>
          </cell>
        </row>
        <row r="45">
          <cell r="A45" t="str">
            <v>Loans &amp; Leases Held for Sale ($000)</v>
          </cell>
          <cell r="C45">
            <v>3191762</v>
          </cell>
          <cell r="D45">
            <v>3191762</v>
          </cell>
          <cell r="E45">
            <v>2990708</v>
          </cell>
          <cell r="F45">
            <v>1886090</v>
          </cell>
          <cell r="G45">
            <v>1361895</v>
          </cell>
          <cell r="H45">
            <v>260252</v>
          </cell>
          <cell r="I45">
            <v>277058</v>
          </cell>
          <cell r="J45">
            <v>290407</v>
          </cell>
          <cell r="K45">
            <v>250461</v>
          </cell>
          <cell r="L45">
            <v>128949</v>
          </cell>
        </row>
        <row r="46">
          <cell r="A46" t="str">
            <v>Tot Loans &amp; Leases (Excl HFS) ($000)</v>
          </cell>
          <cell r="C46">
            <v>79529256</v>
          </cell>
          <cell r="D46">
            <v>79529256</v>
          </cell>
          <cell r="E46">
            <v>78709721</v>
          </cell>
          <cell r="F46">
            <v>79484496</v>
          </cell>
          <cell r="G46">
            <v>78520165</v>
          </cell>
          <cell r="H46">
            <v>76032561</v>
          </cell>
          <cell r="I46">
            <v>74526818</v>
          </cell>
          <cell r="J46">
            <v>75637888</v>
          </cell>
          <cell r="K46">
            <v>74062615</v>
          </cell>
          <cell r="L46">
            <v>49921677</v>
          </cell>
        </row>
        <row r="47">
          <cell r="A47" t="str">
            <v>Net Loans &amp; Leases (Excl HFS) ($000)</v>
          </cell>
          <cell r="C47">
            <v>76336506</v>
          </cell>
          <cell r="D47">
            <v>76336506</v>
          </cell>
          <cell r="E47">
            <v>75797375</v>
          </cell>
          <cell r="F47">
            <v>76414038</v>
          </cell>
          <cell r="G47">
            <v>76026925</v>
          </cell>
          <cell r="H47">
            <v>73923744</v>
          </cell>
          <cell r="I47">
            <v>72721429</v>
          </cell>
          <cell r="J47">
            <v>74212032</v>
          </cell>
          <cell r="K47">
            <v>72952023</v>
          </cell>
          <cell r="L47">
            <v>49087340</v>
          </cell>
        </row>
        <row r="48">
          <cell r="A48" t="str">
            <v>Loan and Lease Allowance/ Total Loans and Leases (%)</v>
          </cell>
          <cell r="C48">
            <v>3.86</v>
          </cell>
          <cell r="D48">
            <v>3.86</v>
          </cell>
          <cell r="E48">
            <v>3.56</v>
          </cell>
          <cell r="F48">
            <v>3.77</v>
          </cell>
          <cell r="G48">
            <v>3.12</v>
          </cell>
          <cell r="H48">
            <v>2.76</v>
          </cell>
          <cell r="I48">
            <v>2.41</v>
          </cell>
          <cell r="J48">
            <v>1.88</v>
          </cell>
          <cell r="K48">
            <v>1.49</v>
          </cell>
          <cell r="L48">
            <v>1.67</v>
          </cell>
        </row>
        <row r="49">
          <cell r="A49" t="str">
            <v>Impairment Individual Evaluated: Construction ($000)</v>
          </cell>
          <cell r="C49">
            <v>3535</v>
          </cell>
          <cell r="D49">
            <v>3535</v>
          </cell>
          <cell r="E49">
            <v>3297</v>
          </cell>
          <cell r="F49">
            <v>3598</v>
          </cell>
          <cell r="G49">
            <v>5768</v>
          </cell>
          <cell r="H49">
            <v>6334</v>
          </cell>
          <cell r="I49">
            <v>6926</v>
          </cell>
          <cell r="J49">
            <v>7695</v>
          </cell>
          <cell r="K49">
            <v>47377</v>
          </cell>
          <cell r="L49">
            <v>50262</v>
          </cell>
        </row>
        <row r="50">
          <cell r="A50" t="str">
            <v>Impairment Individual Evaluated: Residential RE ($000)</v>
          </cell>
          <cell r="C50">
            <v>324105</v>
          </cell>
          <cell r="D50">
            <v>324105</v>
          </cell>
          <cell r="E50">
            <v>266754</v>
          </cell>
          <cell r="F50">
            <v>268912</v>
          </cell>
          <cell r="G50">
            <v>272274</v>
          </cell>
          <cell r="H50">
            <v>266523</v>
          </cell>
          <cell r="I50">
            <v>267938</v>
          </cell>
          <cell r="J50">
            <v>753626</v>
          </cell>
          <cell r="K50">
            <v>755922</v>
          </cell>
          <cell r="L50">
            <v>754191</v>
          </cell>
        </row>
        <row r="51">
          <cell r="A51" t="str">
            <v>Impairment Individual Evaluated: Commercial RE ($000)</v>
          </cell>
          <cell r="C51">
            <v>204639</v>
          </cell>
          <cell r="D51">
            <v>204639</v>
          </cell>
          <cell r="E51">
            <v>204157</v>
          </cell>
          <cell r="F51">
            <v>224806</v>
          </cell>
          <cell r="G51">
            <v>277438</v>
          </cell>
          <cell r="H51">
            <v>308052</v>
          </cell>
          <cell r="I51">
            <v>326097</v>
          </cell>
          <cell r="J51">
            <v>303166</v>
          </cell>
          <cell r="K51">
            <v>302374</v>
          </cell>
          <cell r="L51">
            <v>307832</v>
          </cell>
        </row>
        <row r="52">
          <cell r="A52" t="str">
            <v>Impairment Individual Evaluated: Commercial ($000)</v>
          </cell>
          <cell r="C52">
            <v>117602</v>
          </cell>
          <cell r="D52">
            <v>117602</v>
          </cell>
          <cell r="E52">
            <v>82782</v>
          </cell>
          <cell r="F52">
            <v>86243</v>
          </cell>
          <cell r="G52">
            <v>90196</v>
          </cell>
          <cell r="H52">
            <v>75847</v>
          </cell>
          <cell r="I52">
            <v>65690</v>
          </cell>
          <cell r="J52">
            <v>108767</v>
          </cell>
          <cell r="K52">
            <v>108467</v>
          </cell>
          <cell r="L52">
            <v>115557</v>
          </cell>
        </row>
        <row r="53">
          <cell r="A53" t="str">
            <v>Impairment Individual Evaluated: Credit Card ($000)</v>
          </cell>
          <cell r="C53">
            <v>1292</v>
          </cell>
          <cell r="D53">
            <v>1292</v>
          </cell>
          <cell r="E53">
            <v>1322</v>
          </cell>
          <cell r="F53">
            <v>1389</v>
          </cell>
          <cell r="G53">
            <v>1535</v>
          </cell>
          <cell r="H53">
            <v>1610</v>
          </cell>
          <cell r="I53">
            <v>1699</v>
          </cell>
          <cell r="J53">
            <v>1757</v>
          </cell>
          <cell r="K53">
            <v>2053</v>
          </cell>
          <cell r="L53">
            <v>2535</v>
          </cell>
        </row>
        <row r="54">
          <cell r="A54" t="str">
            <v>Impairment Individual Evaluated: Other Consumer ($000)</v>
          </cell>
          <cell r="C54">
            <v>3789513</v>
          </cell>
          <cell r="D54">
            <v>3789513</v>
          </cell>
          <cell r="E54">
            <v>3395853</v>
          </cell>
          <cell r="F54">
            <v>3275872</v>
          </cell>
          <cell r="G54">
            <v>2696840</v>
          </cell>
          <cell r="H54">
            <v>1849122</v>
          </cell>
          <cell r="I54">
            <v>845793</v>
          </cell>
          <cell r="J54">
            <v>327764</v>
          </cell>
          <cell r="K54">
            <v>2592</v>
          </cell>
          <cell r="L54">
            <v>2774</v>
          </cell>
        </row>
        <row r="55">
          <cell r="A55" t="str">
            <v>Total Loans &amp; Leases ($000)</v>
          </cell>
          <cell r="C55">
            <v>78709721</v>
          </cell>
          <cell r="D55" t="str">
            <v>NA</v>
          </cell>
          <cell r="E55">
            <v>78709721</v>
          </cell>
          <cell r="F55">
            <v>79484496</v>
          </cell>
          <cell r="G55">
            <v>78520165</v>
          </cell>
          <cell r="H55">
            <v>76032562</v>
          </cell>
          <cell r="I55">
            <v>74526819</v>
          </cell>
          <cell r="J55">
            <v>75637888</v>
          </cell>
          <cell r="K55">
            <v>74062616</v>
          </cell>
          <cell r="L55">
            <v>49921677</v>
          </cell>
        </row>
      </sheetData>
      <sheetData sheetId="5"/>
      <sheetData sheetId="6">
        <row r="5">
          <cell r="B5" t="str">
            <v xml:space="preserve">Category </v>
          </cell>
          <cell r="G5" t="str">
            <v xml:space="preserve">NCOS SHUSA categories </v>
          </cell>
        </row>
        <row r="6">
          <cell r="B6" t="str">
            <v>CRE</v>
          </cell>
          <cell r="G6" t="str">
            <v>NCOs: 1-4 Family Construction Loans ($000)</v>
          </cell>
        </row>
        <row r="7">
          <cell r="B7" t="str">
            <v>CRE</v>
          </cell>
          <cell r="G7" t="str">
            <v>NCOs: Oth Con, Dev, &amp; LndLns ($000)</v>
          </cell>
        </row>
        <row r="8">
          <cell r="B8" t="str">
            <v>N/A</v>
          </cell>
        </row>
        <row r="9">
          <cell r="B9" t="str">
            <v>RRE</v>
          </cell>
          <cell r="G9" t="str">
            <v>NCOs: Clsd End Fst Lien 1-4 ($000)</v>
          </cell>
        </row>
        <row r="10">
          <cell r="B10" t="str">
            <v>RRE</v>
          </cell>
          <cell r="G10" t="str">
            <v>NCOs: Clsd End Jr Lien 1-4 ($000)</v>
          </cell>
        </row>
        <row r="11">
          <cell r="B11" t="str">
            <v>N/A</v>
          </cell>
        </row>
        <row r="12">
          <cell r="B12" t="str">
            <v>RRE</v>
          </cell>
          <cell r="G12" t="str">
            <v>NCOs: Rev 1-4 Fam (HE Lines) ($000)</v>
          </cell>
        </row>
        <row r="13">
          <cell r="B13" t="str">
            <v>N/A</v>
          </cell>
        </row>
        <row r="14">
          <cell r="B14" t="str">
            <v>CRE</v>
          </cell>
          <cell r="G14" t="str">
            <v>NCOs: Farm Loans ($000)</v>
          </cell>
        </row>
        <row r="15">
          <cell r="B15" t="str">
            <v>CRE</v>
          </cell>
          <cell r="G15" t="str">
            <v>NCOs: OwnerOcc NonFarm/NonRes RE ($000)</v>
          </cell>
        </row>
        <row r="16">
          <cell r="B16" t="str">
            <v>CRE</v>
          </cell>
          <cell r="G16" t="str">
            <v>NCOs: Other Commercial RE ($000)</v>
          </cell>
        </row>
        <row r="17">
          <cell r="B17" t="str">
            <v>N/A</v>
          </cell>
          <cell r="G17" t="str">
            <v>NCOs: Comm RE(Nonfm/NonRes) ($000)</v>
          </cell>
        </row>
        <row r="18">
          <cell r="B18" t="str">
            <v>N/A</v>
          </cell>
          <cell r="G18" t="str">
            <v>NCOs: Comm Real Estate &amp; Farm Loans ($000)</v>
          </cell>
        </row>
        <row r="19">
          <cell r="B19" t="str">
            <v>CRE</v>
          </cell>
          <cell r="G19" t="str">
            <v>NCOs: Multifamily Loans ($000)</v>
          </cell>
        </row>
        <row r="20">
          <cell r="B20" t="str">
            <v>N/A</v>
          </cell>
        </row>
        <row r="21">
          <cell r="B21" t="str">
            <v>N/A</v>
          </cell>
          <cell r="G21" t="str">
            <v>NCOs: Real Estate Loans ($000)</v>
          </cell>
        </row>
        <row r="23">
          <cell r="B23" t="str">
            <v>C&amp;I</v>
          </cell>
          <cell r="G23" t="str">
            <v>NCOs: Total Comm &amp; Ind Loans ($000)</v>
          </cell>
        </row>
        <row r="24">
          <cell r="B24" t="str">
            <v>Other Consumer Loans (Excl Auto)</v>
          </cell>
          <cell r="G24" t="str">
            <v>NCOs: Credit Cards ($000)</v>
          </cell>
        </row>
        <row r="25">
          <cell r="B25" t="str">
            <v>Other Consumer Loans (Excl Auto)</v>
          </cell>
          <cell r="G25" t="str">
            <v>NCOs: Other Cons Loans (Excl Auto) ($000)</v>
          </cell>
        </row>
        <row r="26">
          <cell r="B26" t="str">
            <v>N/A</v>
          </cell>
          <cell r="G26" t="str">
            <v>NCOs: Credit Cd &amp; Rel Plns (historical) ($000)</v>
          </cell>
        </row>
        <row r="27">
          <cell r="B27" t="str">
            <v>Consumer Auto</v>
          </cell>
          <cell r="G27" t="str">
            <v>NCOs: Automobile Loans ($000)</v>
          </cell>
        </row>
        <row r="28">
          <cell r="B28" t="str">
            <v>Other Consumer Loans (Excl Auto)</v>
          </cell>
        </row>
        <row r="29">
          <cell r="B29" t="str">
            <v>N/A</v>
          </cell>
          <cell r="G29" t="str">
            <v>NCOs: Oth Cons(Excl Rev Cr) (historical) ($000)</v>
          </cell>
        </row>
        <row r="30">
          <cell r="B30" t="str">
            <v>N/A</v>
          </cell>
          <cell r="G30" t="str">
            <v>NCOs: Oth Cons &amp; Auto (Incl Rev) ($000)</v>
          </cell>
        </row>
        <row r="31">
          <cell r="B31" t="str">
            <v>N/A</v>
          </cell>
          <cell r="G31" t="str">
            <v>NCOs: Consumer Loans ($000)</v>
          </cell>
        </row>
        <row r="32">
          <cell r="B32" t="str">
            <v>Other Loans</v>
          </cell>
          <cell r="G32" t="str">
            <v>NCOs: Agricultural Prod Loans ($000)</v>
          </cell>
        </row>
        <row r="33">
          <cell r="B33" t="str">
            <v>N/A</v>
          </cell>
        </row>
        <row r="34">
          <cell r="B34" t="str">
            <v>Other Loans</v>
          </cell>
          <cell r="G34" t="str">
            <v>NCOs: Total Loans Dep Inst/Accpt ($000)</v>
          </cell>
        </row>
        <row r="35">
          <cell r="B35" t="str">
            <v>Other Loans</v>
          </cell>
          <cell r="G35" t="str">
            <v>NCOs: Non-U.S. Government Loans ($000)</v>
          </cell>
        </row>
        <row r="36">
          <cell r="B36" t="str">
            <v>Other Loans</v>
          </cell>
          <cell r="G36" t="str">
            <v>NCOs: Other Loans ($000)</v>
          </cell>
        </row>
        <row r="37">
          <cell r="B37" t="str">
            <v>N/A</v>
          </cell>
          <cell r="G37" t="str">
            <v>Net Chargeoffs: All Other Loans ($000)</v>
          </cell>
        </row>
        <row r="38">
          <cell r="B38" t="str">
            <v>Leases</v>
          </cell>
          <cell r="G38" t="str">
            <v>NCOs: Total Leases ($000)</v>
          </cell>
        </row>
        <row r="39">
          <cell r="B39" t="str">
            <v>N/A</v>
          </cell>
          <cell r="G39" t="str">
            <v>NCOs: Total Non-RE Loans ($000)</v>
          </cell>
        </row>
        <row r="40">
          <cell r="B40" t="str">
            <v>N/A</v>
          </cell>
        </row>
        <row r="41">
          <cell r="B41" t="str">
            <v>N/A</v>
          </cell>
          <cell r="G41" t="str">
            <v>Total Loan &amp; Lease NCOs ($000)</v>
          </cell>
        </row>
        <row r="42">
          <cell r="B42" t="str">
            <v>N/A</v>
          </cell>
        </row>
        <row r="43">
          <cell r="B43" t="str">
            <v>N/A</v>
          </cell>
        </row>
        <row r="44">
          <cell r="B44" t="str">
            <v>N/A</v>
          </cell>
        </row>
        <row r="45">
          <cell r="B45" t="str">
            <v>N/A</v>
          </cell>
        </row>
        <row r="46">
          <cell r="B46" t="str">
            <v>N/A</v>
          </cell>
        </row>
        <row r="50">
          <cell r="B50" t="str">
            <v>CRE</v>
          </cell>
        </row>
        <row r="51">
          <cell r="B51" t="str">
            <v>N/A</v>
          </cell>
        </row>
        <row r="52">
          <cell r="B52" t="str">
            <v>RRE</v>
          </cell>
        </row>
        <row r="54">
          <cell r="B54" t="str">
            <v>C&amp;I</v>
          </cell>
        </row>
        <row r="55">
          <cell r="B55" t="str">
            <v>Other Consumer Loans (Excl Auto)</v>
          </cell>
        </row>
        <row r="56">
          <cell r="B56" t="str">
            <v>Consumer Auto</v>
          </cell>
        </row>
        <row r="57">
          <cell r="B57" t="str">
            <v>Other Loans</v>
          </cell>
        </row>
        <row r="58">
          <cell r="B58" t="str">
            <v>Leases</v>
          </cell>
        </row>
      </sheetData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alar - Historical Benchmark"/>
      <sheetName val="2015 NCO Scalar"/>
      <sheetName val="SC Auto - Internal data"/>
      <sheetName val="Industry report &gt;&gt;"/>
      <sheetName val="NCO Benchmark summary"/>
      <sheetName val="GBM related - Clean"/>
      <sheetName val="NCO-100 Largest - Clean"/>
      <sheetName val="SNL aggregation &gt;&gt;"/>
      <sheetName val="SNL NCO - SHUSA"/>
      <sheetName val="SNL NCO_Sovereign"/>
      <sheetName val="SNL Loans - SHUSA"/>
      <sheetName val="SNL Loans - SHUSA (Sovereign)"/>
      <sheetName val="SHUSA SNL NCO"/>
      <sheetName val="SHUSA SNL Loans"/>
      <sheetName val="SNL Portfolio Mapping"/>
      <sheetName val="Raw data - reports &gt;&gt;"/>
      <sheetName val="Moody's - Raw"/>
      <sheetName val="GBM related - Raw"/>
      <sheetName val="NCO-100 Largest - Raw"/>
      <sheetName val="Raw data - SNL &gt;&gt;"/>
      <sheetName val="SNL Table Raw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4"/>
  <sheetViews>
    <sheetView showGridLines="0" tabSelected="1" zoomScale="80" workbookViewId="0"/>
  </sheetViews>
  <sheetFormatPr defaultRowHeight="12.75"/>
  <cols>
    <col min="1" max="1" width="3.7109375" style="104" customWidth="1"/>
    <col min="2" max="2" width="9.140625" style="104"/>
    <col min="3" max="3" width="31.28515625" style="104" customWidth="1"/>
    <col min="4" max="4" width="64.85546875" style="104" customWidth="1"/>
    <col min="5" max="5" width="14.28515625" style="104" customWidth="1"/>
    <col min="6" max="16384" width="9.140625" style="104"/>
  </cols>
  <sheetData>
    <row r="1" spans="1:13" s="156" customFormat="1" ht="18">
      <c r="A1" s="156" t="s">
        <v>259</v>
      </c>
      <c r="D1" s="157"/>
      <c r="E1" s="157"/>
      <c r="F1" s="157"/>
      <c r="G1" s="157"/>
      <c r="H1" s="157"/>
      <c r="I1" s="157"/>
      <c r="J1" s="157"/>
      <c r="K1" s="158"/>
      <c r="M1" s="159"/>
    </row>
    <row r="2" spans="1:13" s="168" customFormat="1">
      <c r="A2" s="167" t="s">
        <v>260</v>
      </c>
      <c r="B2" s="183"/>
      <c r="C2" s="184">
        <f ca="1">TODAY()</f>
        <v>42524</v>
      </c>
    </row>
    <row r="5" spans="1:13">
      <c r="B5" s="185" t="s">
        <v>261</v>
      </c>
      <c r="C5" s="186"/>
      <c r="D5" s="168"/>
      <c r="E5" s="187"/>
    </row>
    <row r="6" spans="1:13">
      <c r="B6" s="104" t="s">
        <v>267</v>
      </c>
    </row>
    <row r="7" spans="1:13">
      <c r="B7" s="104" t="s">
        <v>268</v>
      </c>
    </row>
    <row r="9" spans="1:13">
      <c r="B9" s="185" t="s">
        <v>262</v>
      </c>
      <c r="C9" s="186"/>
      <c r="D9" s="168"/>
      <c r="E9" s="187"/>
    </row>
    <row r="10" spans="1:13">
      <c r="B10" s="188" t="s">
        <v>263</v>
      </c>
      <c r="C10" s="189"/>
      <c r="D10" s="190" t="s">
        <v>264</v>
      </c>
      <c r="E10" s="190"/>
    </row>
    <row r="11" spans="1:13" ht="45" customHeight="1">
      <c r="B11" s="191" t="s">
        <v>269</v>
      </c>
      <c r="C11" s="191"/>
      <c r="D11" s="192" t="s">
        <v>270</v>
      </c>
      <c r="E11" s="192"/>
    </row>
    <row r="12" spans="1:13">
      <c r="B12" s="188" t="s">
        <v>265</v>
      </c>
      <c r="C12" s="189"/>
      <c r="D12" s="190" t="s">
        <v>264</v>
      </c>
      <c r="E12" s="190"/>
    </row>
    <row r="13" spans="1:13" ht="45" customHeight="1">
      <c r="B13" s="194" t="s">
        <v>273</v>
      </c>
      <c r="C13" s="194"/>
      <c r="D13" s="192" t="s">
        <v>274</v>
      </c>
      <c r="E13" s="192"/>
    </row>
    <row r="14" spans="1:13" ht="45" customHeight="1">
      <c r="B14" s="195" t="s">
        <v>266</v>
      </c>
      <c r="C14" s="195"/>
      <c r="D14" s="193" t="s">
        <v>272</v>
      </c>
      <c r="E14" s="193"/>
    </row>
  </sheetData>
  <mergeCells count="3">
    <mergeCell ref="D11:E11"/>
    <mergeCell ref="D13:E13"/>
    <mergeCell ref="D14:E14"/>
  </mergeCell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A45"/>
  <sheetViews>
    <sheetView showGridLines="0" zoomScale="80" zoomScaleNormal="80" workbookViewId="0"/>
  </sheetViews>
  <sheetFormatPr defaultColWidth="11.140625" defaultRowHeight="12.75"/>
  <cols>
    <col min="1" max="1" width="9" style="8" customWidth="1"/>
    <col min="2" max="2" width="11.140625" style="8"/>
    <col min="3" max="3" width="30" style="8" customWidth="1"/>
    <col min="4" max="4" width="25.28515625" style="12" customWidth="1"/>
    <col min="5" max="5" width="19.140625" style="12" customWidth="1"/>
    <col min="6" max="6" width="16.42578125" style="12" customWidth="1"/>
    <col min="7" max="7" width="20.85546875" style="12" customWidth="1"/>
    <col min="8" max="8" width="19.140625" style="12" customWidth="1"/>
    <col min="9" max="9" width="30" style="50" customWidth="1"/>
    <col min="10" max="10" width="24.42578125" style="14" customWidth="1"/>
    <col min="11" max="50" width="8.5703125" style="8" customWidth="1"/>
    <col min="51" max="16384" width="11.140625" style="8"/>
  </cols>
  <sheetData>
    <row r="1" spans="1:50" s="156" customFormat="1" ht="18">
      <c r="A1" s="156" t="s">
        <v>256</v>
      </c>
      <c r="D1" s="157"/>
      <c r="E1" s="157"/>
      <c r="F1" s="157"/>
      <c r="G1" s="157"/>
      <c r="H1" s="157"/>
      <c r="I1" s="157"/>
      <c r="J1" s="157"/>
      <c r="K1" s="157"/>
      <c r="L1" s="158"/>
      <c r="N1" s="159"/>
    </row>
    <row r="2" spans="1:50" s="161" customFormat="1">
      <c r="A2" s="160" t="s">
        <v>221</v>
      </c>
      <c r="C2" s="162"/>
      <c r="D2" s="163"/>
      <c r="E2" s="163"/>
      <c r="F2" s="163"/>
      <c r="G2" s="163"/>
      <c r="H2" s="163"/>
      <c r="I2" s="163"/>
      <c r="J2" s="163"/>
      <c r="K2" s="163"/>
      <c r="L2" s="164"/>
      <c r="M2" s="162"/>
    </row>
    <row r="3" spans="1:50" s="1" customFormat="1" ht="13.5" thickBot="1">
      <c r="B3" s="2"/>
      <c r="D3" s="19"/>
      <c r="E3" s="19"/>
      <c r="F3" s="19"/>
      <c r="G3" s="19"/>
      <c r="H3" s="19"/>
      <c r="J3" s="61"/>
    </row>
    <row r="4" spans="1:50" s="1" customFormat="1">
      <c r="C4" s="3" t="s">
        <v>0</v>
      </c>
      <c r="D4" s="62" t="s">
        <v>257</v>
      </c>
      <c r="E4" s="62"/>
      <c r="F4" s="65"/>
      <c r="G4" s="19"/>
      <c r="AV4" s="8"/>
      <c r="AW4" s="8"/>
      <c r="AX4" s="8"/>
    </row>
    <row r="5" spans="1:50" s="1" customFormat="1">
      <c r="C5" s="4"/>
      <c r="D5" s="19" t="s">
        <v>258</v>
      </c>
      <c r="E5" s="19"/>
      <c r="F5" s="66"/>
      <c r="G5" s="19"/>
      <c r="AV5" s="8"/>
      <c r="AW5" s="8"/>
      <c r="AX5" s="8"/>
    </row>
    <row r="6" spans="1:50" s="1" customFormat="1">
      <c r="C6" s="4"/>
      <c r="D6" s="19" t="s">
        <v>2</v>
      </c>
      <c r="E6" s="19"/>
      <c r="F6" s="66"/>
      <c r="G6" s="19"/>
    </row>
    <row r="7" spans="1:50" s="1" customFormat="1">
      <c r="C7" s="5" t="s">
        <v>3</v>
      </c>
      <c r="D7" s="19"/>
      <c r="E7" s="19"/>
      <c r="F7" s="66"/>
      <c r="G7" s="19"/>
      <c r="J7" s="14"/>
      <c r="K7" s="7" t="s">
        <v>6</v>
      </c>
      <c r="L7" s="7" t="s">
        <v>7</v>
      </c>
      <c r="M7" s="7" t="s">
        <v>8</v>
      </c>
      <c r="N7" s="7" t="s">
        <v>9</v>
      </c>
      <c r="O7" s="7" t="s">
        <v>10</v>
      </c>
      <c r="P7" s="7" t="s">
        <v>11</v>
      </c>
      <c r="Q7" s="7" t="s">
        <v>12</v>
      </c>
      <c r="R7" s="7" t="s">
        <v>13</v>
      </c>
      <c r="S7" s="7" t="s">
        <v>14</v>
      </c>
      <c r="T7" s="7" t="s">
        <v>15</v>
      </c>
      <c r="U7" s="7" t="s">
        <v>16</v>
      </c>
      <c r="V7" s="7" t="s">
        <v>17</v>
      </c>
      <c r="W7" s="7" t="s">
        <v>18</v>
      </c>
      <c r="X7" s="7" t="s">
        <v>19</v>
      </c>
      <c r="Y7" s="7" t="s">
        <v>20</v>
      </c>
      <c r="Z7" s="7" t="s">
        <v>21</v>
      </c>
      <c r="AA7" s="7" t="s">
        <v>22</v>
      </c>
      <c r="AB7" s="7" t="s">
        <v>23</v>
      </c>
      <c r="AC7" s="7" t="s">
        <v>24</v>
      </c>
      <c r="AD7" s="7" t="s">
        <v>25</v>
      </c>
      <c r="AE7" s="7" t="s">
        <v>26</v>
      </c>
      <c r="AF7" s="7" t="s">
        <v>27</v>
      </c>
      <c r="AG7" s="7" t="s">
        <v>28</v>
      </c>
      <c r="AH7" s="7" t="s">
        <v>29</v>
      </c>
      <c r="AI7" s="7" t="s">
        <v>30</v>
      </c>
      <c r="AJ7" s="7" t="s">
        <v>31</v>
      </c>
      <c r="AK7" s="7" t="s">
        <v>32</v>
      </c>
      <c r="AL7" s="7" t="s">
        <v>33</v>
      </c>
      <c r="AM7" s="7" t="s">
        <v>34</v>
      </c>
      <c r="AN7" s="7" t="s">
        <v>35</v>
      </c>
      <c r="AO7" s="7" t="s">
        <v>36</v>
      </c>
      <c r="AP7" s="7" t="s">
        <v>37</v>
      </c>
      <c r="AQ7" s="7" t="s">
        <v>38</v>
      </c>
      <c r="AR7" s="7" t="s">
        <v>39</v>
      </c>
      <c r="AS7" s="7" t="s">
        <v>40</v>
      </c>
      <c r="AT7" s="7" t="s">
        <v>41</v>
      </c>
      <c r="AU7" s="7" t="s">
        <v>42</v>
      </c>
      <c r="AV7" s="7" t="s">
        <v>66</v>
      </c>
      <c r="AW7" s="7" t="s">
        <v>96</v>
      </c>
      <c r="AX7" s="7" t="s">
        <v>201</v>
      </c>
    </row>
    <row r="8" spans="1:50" s="1" customFormat="1" ht="15">
      <c r="C8" s="4">
        <v>1</v>
      </c>
      <c r="D8" s="19" t="s">
        <v>4</v>
      </c>
      <c r="E8" s="19"/>
      <c r="F8" s="66"/>
      <c r="G8" s="19"/>
      <c r="J8" s="6" t="s">
        <v>43</v>
      </c>
      <c r="K8" s="9"/>
      <c r="L8" s="10"/>
      <c r="M8" s="10"/>
      <c r="N8" s="10"/>
      <c r="O8" s="10"/>
      <c r="P8" s="10"/>
      <c r="Q8" s="10"/>
      <c r="R8" s="10"/>
      <c r="S8" s="11">
        <v>1</v>
      </c>
      <c r="T8" s="11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1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/>
      <c r="AW8" s="8"/>
      <c r="AX8" s="8"/>
    </row>
    <row r="9" spans="1:50" s="1" customFormat="1">
      <c r="C9" s="78"/>
      <c r="D9" s="19" t="s">
        <v>5</v>
      </c>
      <c r="E9" s="19"/>
      <c r="F9" s="66"/>
      <c r="G9" s="19"/>
      <c r="J9" s="6" t="s">
        <v>44</v>
      </c>
      <c r="K9" s="11"/>
      <c r="L9" s="11"/>
      <c r="M9" s="11"/>
      <c r="N9" s="11"/>
      <c r="O9" s="11"/>
      <c r="P9" s="11"/>
      <c r="Q9" s="11"/>
      <c r="R9" s="11"/>
      <c r="S9" s="11">
        <v>1</v>
      </c>
      <c r="T9" s="11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 s="8">
        <v>1</v>
      </c>
      <c r="AD9" s="8">
        <v>1</v>
      </c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</row>
    <row r="10" spans="1:50" s="1" customFormat="1" ht="13.5" thickBot="1">
      <c r="C10" s="53"/>
      <c r="D10" s="63" t="s">
        <v>206</v>
      </c>
      <c r="E10" s="63"/>
      <c r="F10" s="67"/>
      <c r="G10" s="19"/>
      <c r="J10" s="56" t="s">
        <v>45</v>
      </c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>
        <v>1</v>
      </c>
      <c r="AF10" s="58">
        <v>1</v>
      </c>
      <c r="AG10" s="58">
        <v>1</v>
      </c>
      <c r="AH10" s="58">
        <v>1</v>
      </c>
      <c r="AI10" s="58">
        <v>1</v>
      </c>
      <c r="AJ10" s="58">
        <v>1</v>
      </c>
      <c r="AK10" s="58">
        <v>1</v>
      </c>
      <c r="AL10" s="58">
        <v>1</v>
      </c>
      <c r="AM10" s="58">
        <v>1</v>
      </c>
      <c r="AN10" s="58">
        <v>1</v>
      </c>
      <c r="AO10" s="58">
        <v>1</v>
      </c>
      <c r="AP10" s="58">
        <v>1</v>
      </c>
      <c r="AQ10" s="58">
        <v>1</v>
      </c>
      <c r="AR10" s="58">
        <v>1</v>
      </c>
      <c r="AS10" s="58">
        <v>1</v>
      </c>
      <c r="AT10" s="58">
        <v>1</v>
      </c>
      <c r="AU10" s="58">
        <v>1</v>
      </c>
      <c r="AV10" s="58">
        <v>1</v>
      </c>
      <c r="AW10" s="58">
        <v>1</v>
      </c>
      <c r="AX10" s="58">
        <v>1</v>
      </c>
    </row>
    <row r="12" spans="1:50" s="71" customFormat="1">
      <c r="A12" s="74" t="s">
        <v>208</v>
      </c>
      <c r="B12" s="74" t="s">
        <v>63</v>
      </c>
      <c r="C12" s="75"/>
      <c r="D12" s="75"/>
      <c r="E12" s="75"/>
      <c r="F12" s="75"/>
      <c r="G12" s="75"/>
      <c r="H12" s="75"/>
      <c r="J12" s="51" t="s">
        <v>207</v>
      </c>
      <c r="K12" s="76" t="s">
        <v>63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</row>
    <row r="13" spans="1:50" s="6" customFormat="1" ht="13.5" thickBot="1">
      <c r="D13" s="15"/>
      <c r="E13" s="15"/>
      <c r="F13" s="15"/>
      <c r="G13" s="15"/>
      <c r="H13" s="15"/>
      <c r="I13" s="59"/>
    </row>
    <row r="14" spans="1:50">
      <c r="C14" s="55"/>
      <c r="D14" s="64" t="s">
        <v>209</v>
      </c>
      <c r="E14" s="64" t="s">
        <v>211</v>
      </c>
      <c r="F14" s="64" t="s">
        <v>210</v>
      </c>
      <c r="G14" s="64" t="s">
        <v>47</v>
      </c>
      <c r="H14" s="68" t="s">
        <v>46</v>
      </c>
      <c r="J14" s="6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</row>
    <row r="15" spans="1:50">
      <c r="B15" s="12"/>
      <c r="C15" s="101" t="s">
        <v>220</v>
      </c>
      <c r="D15" s="99">
        <f ca="1">AVERAGEIFS($K15:$AX15,$K$10:$AX$10,1)</f>
        <v>8.1811606680940623E-4</v>
      </c>
      <c r="E15" s="99">
        <f ca="1">AVERAGEIFS($K15:$AX15,$K$8:$AX$8,1)</f>
        <v>4.4507293384995249E-3</v>
      </c>
      <c r="F15" s="99">
        <f ca="1">AVERAGEIFS($K15:$AX15,$K$9:$AX$9,1)</f>
        <v>3.3360746360957903E-3</v>
      </c>
      <c r="G15" s="100">
        <f ca="1">IFERROR(E15/D15,"NA")</f>
        <v>5.4402174936583867</v>
      </c>
      <c r="H15" s="102">
        <f ca="1">IFERROR(F15/D15,"NA")</f>
        <v>4.0777522547702079</v>
      </c>
      <c r="J15" s="14" t="s">
        <v>222</v>
      </c>
      <c r="K15" s="80">
        <f ca="1">'SNL NCO - BSPR'!E9</f>
        <v>0</v>
      </c>
      <c r="L15" s="80">
        <f ca="1">'SNL NCO - BSPR'!F9</f>
        <v>0</v>
      </c>
      <c r="M15" s="80">
        <f ca="1">'SNL NCO - BSPR'!G9</f>
        <v>0</v>
      </c>
      <c r="N15" s="80">
        <f ca="1">'SNL NCO - BSPR'!H9</f>
        <v>0</v>
      </c>
      <c r="O15" s="80">
        <f ca="1">'SNL NCO - BSPR'!I9</f>
        <v>0</v>
      </c>
      <c r="P15" s="80">
        <f ca="1">'SNL NCO - BSPR'!J9</f>
        <v>0</v>
      </c>
      <c r="Q15" s="80">
        <f ca="1">'SNL NCO - BSPR'!K9</f>
        <v>2.2064640737769537E-3</v>
      </c>
      <c r="R15" s="80">
        <f ca="1">'SNL NCO - BSPR'!L9</f>
        <v>-6.7858765136659245E-5</v>
      </c>
      <c r="S15" s="80">
        <f ca="1">'SNL NCO - BSPR'!M9</f>
        <v>1.3976706660713847E-2</v>
      </c>
      <c r="T15" s="80">
        <f ca="1">'SNL NCO - BSPR'!N9</f>
        <v>6.0153137776185698E-3</v>
      </c>
      <c r="U15" s="80">
        <f ca="1">'SNL NCO - BSPR'!O9</f>
        <v>1.5255913181559219E-3</v>
      </c>
      <c r="V15" s="80">
        <f ca="1">'SNL NCO - BSPR'!P9</f>
        <v>7.4632642961787029E-3</v>
      </c>
      <c r="W15" s="80">
        <f ca="1">'SNL NCO - BSPR'!Q9</f>
        <v>-1.112613988393909E-3</v>
      </c>
      <c r="X15" s="80">
        <f ca="1">'SNL NCO - BSPR'!R9</f>
        <v>3.3735928280987947E-3</v>
      </c>
      <c r="Y15" s="80">
        <f ca="1">'SNL NCO - BSPR'!S9</f>
        <v>2.7569667885316445E-3</v>
      </c>
      <c r="Z15" s="80">
        <f ca="1">'SNL NCO - BSPR'!T9</f>
        <v>1.607013027092627E-3</v>
      </c>
      <c r="AA15" s="80">
        <f ca="1">'SNL NCO - BSPR'!U9</f>
        <v>1.8645112951457727E-3</v>
      </c>
      <c r="AB15" s="80">
        <f ca="1">'SNL NCO - BSPR'!V9</f>
        <v>6.9231365685612063E-6</v>
      </c>
      <c r="AC15" s="80">
        <f ca="1">'SNL NCO - BSPR'!W9</f>
        <v>1.2745137729956022E-4</v>
      </c>
      <c r="AD15" s="80">
        <f ca="1">'SNL NCO - BSPR'!X9</f>
        <v>2.4281751161393844E-3</v>
      </c>
      <c r="AE15" s="80">
        <f ca="1">'SNL NCO - BSPR'!Y9</f>
        <v>3.8935314456216043E-3</v>
      </c>
      <c r="AF15" s="80">
        <f ca="1">'SNL NCO - BSPR'!Z9</f>
        <v>5.4286485850199768E-4</v>
      </c>
      <c r="AG15" s="80">
        <f ca="1">'SNL NCO - BSPR'!AA9</f>
        <v>1.0959853149325159E-3</v>
      </c>
      <c r="AH15" s="80">
        <f ca="1">'SNL NCO - BSPR'!AB9</f>
        <v>-3.3722196824751809E-4</v>
      </c>
      <c r="AI15" s="80">
        <f ca="1">'SNL NCO - BSPR'!AC9</f>
        <v>1.1672436731423699E-3</v>
      </c>
      <c r="AJ15" s="80">
        <f ca="1">'SNL NCO - BSPR'!AD9</f>
        <v>-3.2342517995315699E-4</v>
      </c>
      <c r="AK15" s="80">
        <f ca="1">'SNL NCO - BSPR'!AE9</f>
        <v>-3.1477721642507514E-5</v>
      </c>
      <c r="AL15" s="80">
        <f ca="1">'SNL NCO - BSPR'!AF9</f>
        <v>9.0134757392219614E-3</v>
      </c>
      <c r="AM15" s="80">
        <f ca="1">'SNL NCO - BSPR'!AG9</f>
        <v>8.5075618101266887E-4</v>
      </c>
      <c r="AN15" s="80">
        <f ca="1">'SNL NCO - BSPR'!AH9</f>
        <v>0</v>
      </c>
      <c r="AO15" s="80">
        <f ca="1">'SNL NCO - BSPR'!AI9</f>
        <v>4.9058899359819105E-4</v>
      </c>
      <c r="AP15" s="80">
        <f ca="1">'SNL NCO - BSPR'!AJ9</f>
        <v>0</v>
      </c>
      <c r="AQ15" s="80">
        <f ca="1">'SNL NCO - BSPR'!AK9</f>
        <v>0</v>
      </c>
      <c r="AR15" s="80">
        <f ca="1">'SNL NCO - BSPR'!AL9</f>
        <v>0</v>
      </c>
      <c r="AS15" s="80">
        <f ca="1">'SNL NCO - BSPR'!AM9</f>
        <v>0</v>
      </c>
      <c r="AT15" s="80">
        <f ca="1">'SNL NCO - BSPR'!AN9</f>
        <v>0</v>
      </c>
      <c r="AU15" s="80">
        <f ca="1">'SNL NCO - BSPR'!AO9</f>
        <v>0</v>
      </c>
      <c r="AV15" s="80">
        <f ca="1">'SNL NCO - BSPR'!AP9</f>
        <v>0</v>
      </c>
      <c r="AW15" s="80">
        <f ca="1">'SNL NCO - BSPR'!AQ9</f>
        <v>0</v>
      </c>
      <c r="AX15" s="80">
        <f ca="1">'SNL NCO - BSPR'!AR9</f>
        <v>0</v>
      </c>
    </row>
    <row r="16" spans="1:50" ht="13.5" thickBot="1">
      <c r="C16" s="17" t="s">
        <v>228</v>
      </c>
      <c r="D16" s="103" t="s">
        <v>271</v>
      </c>
      <c r="E16" s="103"/>
      <c r="F16" s="103"/>
      <c r="G16" s="69" t="str">
        <f>IFERROR(E16/D16,"NA")</f>
        <v>NA</v>
      </c>
      <c r="H16" s="70" t="str">
        <f>IFERROR(F16/D16,"NA")</f>
        <v>NA</v>
      </c>
      <c r="J16" s="83" t="s">
        <v>212</v>
      </c>
      <c r="K16" s="98" t="str">
        <f ca="1">IF(K15&lt;&gt;'SNL NCO - BSPR'!E9,'Scalar - SNL benchmark'!K15-'SNL NCO - BSPR'!E9,"OK")</f>
        <v>OK</v>
      </c>
      <c r="L16" s="98" t="str">
        <f ca="1">IF(L15&lt;&gt;'SNL NCO - BSPR'!F9,'Scalar - SNL benchmark'!L15-'SNL NCO - BSPR'!F9,"OK")</f>
        <v>OK</v>
      </c>
      <c r="M16" s="98" t="str">
        <f ca="1">IF(M15&lt;&gt;'SNL NCO - BSPR'!G9,'Scalar - SNL benchmark'!M15-'SNL NCO - BSPR'!G9,"OK")</f>
        <v>OK</v>
      </c>
      <c r="N16" s="98" t="str">
        <f ca="1">IF(N15&lt;&gt;'SNL NCO - BSPR'!H9,'Scalar - SNL benchmark'!N15-'SNL NCO - BSPR'!H9,"OK")</f>
        <v>OK</v>
      </c>
      <c r="O16" s="98" t="str">
        <f ca="1">IF(O15&lt;&gt;'SNL NCO - BSPR'!I9,'Scalar - SNL benchmark'!O15-'SNL NCO - BSPR'!I9,"OK")</f>
        <v>OK</v>
      </c>
      <c r="P16" s="98" t="str">
        <f ca="1">IF(P15&lt;&gt;'SNL NCO - BSPR'!J9,'Scalar - SNL benchmark'!P15-'SNL NCO - BSPR'!J9,"OK")</f>
        <v>OK</v>
      </c>
      <c r="Q16" s="98" t="str">
        <f ca="1">IF(Q15&lt;&gt;'SNL NCO - BSPR'!K9,'Scalar - SNL benchmark'!Q15-'SNL NCO - BSPR'!K9,"OK")</f>
        <v>OK</v>
      </c>
      <c r="R16" s="98" t="str">
        <f ca="1">IF(R15&lt;&gt;'SNL NCO - BSPR'!L9,'Scalar - SNL benchmark'!R15-'SNL NCO - BSPR'!L9,"OK")</f>
        <v>OK</v>
      </c>
      <c r="S16" s="98" t="str">
        <f ca="1">IF(S15&lt;&gt;'SNL NCO - BSPR'!M9,'Scalar - SNL benchmark'!S15-'SNL NCO - BSPR'!M9,"OK")</f>
        <v>OK</v>
      </c>
      <c r="T16" s="98" t="str">
        <f ca="1">IF(T15&lt;&gt;'SNL NCO - BSPR'!N9,'Scalar - SNL benchmark'!T15-'SNL NCO - BSPR'!N9,"OK")</f>
        <v>OK</v>
      </c>
      <c r="U16" s="98" t="str">
        <f ca="1">IF(U15&lt;&gt;'SNL NCO - BSPR'!O9,'Scalar - SNL benchmark'!U15-'SNL NCO - BSPR'!O9,"OK")</f>
        <v>OK</v>
      </c>
      <c r="V16" s="98" t="str">
        <f ca="1">IF(V15&lt;&gt;'SNL NCO - BSPR'!P9,'Scalar - SNL benchmark'!V15-'SNL NCO - BSPR'!P9,"OK")</f>
        <v>OK</v>
      </c>
      <c r="W16" s="98" t="str">
        <f ca="1">IF(W15&lt;&gt;'SNL NCO - BSPR'!Q9,'Scalar - SNL benchmark'!W15-'SNL NCO - BSPR'!Q9,"OK")</f>
        <v>OK</v>
      </c>
      <c r="X16" s="98" t="str">
        <f ca="1">IF(X15&lt;&gt;'SNL NCO - BSPR'!R9,'Scalar - SNL benchmark'!X15-'SNL NCO - BSPR'!R9,"OK")</f>
        <v>OK</v>
      </c>
      <c r="Y16" s="98" t="str">
        <f ca="1">IF(Y15&lt;&gt;'SNL NCO - BSPR'!S9,'Scalar - SNL benchmark'!Y15-'SNL NCO - BSPR'!S9,"OK")</f>
        <v>OK</v>
      </c>
      <c r="Z16" s="98" t="str">
        <f ca="1">IF(Z15&lt;&gt;'SNL NCO - BSPR'!T9,'Scalar - SNL benchmark'!Z15-'SNL NCO - BSPR'!T9,"OK")</f>
        <v>OK</v>
      </c>
      <c r="AA16" s="98" t="str">
        <f ca="1">IF(AA15&lt;&gt;'SNL NCO - BSPR'!U9,'Scalar - SNL benchmark'!AA15-'SNL NCO - BSPR'!U9,"OK")</f>
        <v>OK</v>
      </c>
      <c r="AB16" s="98" t="str">
        <f ca="1">IF(AB15&lt;&gt;'SNL NCO - BSPR'!V9,'Scalar - SNL benchmark'!AB15-'SNL NCO - BSPR'!V9,"OK")</f>
        <v>OK</v>
      </c>
      <c r="AC16" s="98" t="str">
        <f ca="1">IF(AC15&lt;&gt;'SNL NCO - BSPR'!W9,'Scalar - SNL benchmark'!AC15-'SNL NCO - BSPR'!W9,"OK")</f>
        <v>OK</v>
      </c>
      <c r="AD16" s="98" t="str">
        <f ca="1">IF(AD15&lt;&gt;'SNL NCO - BSPR'!X9,'Scalar - SNL benchmark'!AD15-'SNL NCO - BSPR'!X9,"OK")</f>
        <v>OK</v>
      </c>
      <c r="AE16" s="98" t="str">
        <f ca="1">IF(AE15&lt;&gt;'SNL NCO - BSPR'!Y9,'Scalar - SNL benchmark'!AE15-'SNL NCO - BSPR'!Y9,"OK")</f>
        <v>OK</v>
      </c>
      <c r="AF16" s="98" t="str">
        <f ca="1">IF(AF15&lt;&gt;'SNL NCO - BSPR'!Z9,'Scalar - SNL benchmark'!AF15-'SNL NCO - BSPR'!Z9,"OK")</f>
        <v>OK</v>
      </c>
      <c r="AG16" s="98" t="str">
        <f ca="1">IF(AG15&lt;&gt;'SNL NCO - BSPR'!AA9,'Scalar - SNL benchmark'!AG15-'SNL NCO - BSPR'!AA9,"OK")</f>
        <v>OK</v>
      </c>
      <c r="AH16" s="98" t="str">
        <f ca="1">IF(AH15&lt;&gt;'SNL NCO - BSPR'!AB9,'Scalar - SNL benchmark'!AH15-'SNL NCO - BSPR'!AB9,"OK")</f>
        <v>OK</v>
      </c>
      <c r="AI16" s="98" t="str">
        <f ca="1">IF(AI15&lt;&gt;'SNL NCO - BSPR'!AC9,'Scalar - SNL benchmark'!AI15-'SNL NCO - BSPR'!AC9,"OK")</f>
        <v>OK</v>
      </c>
      <c r="AJ16" s="98" t="str">
        <f ca="1">IF(AJ15&lt;&gt;'SNL NCO - BSPR'!AD9,'Scalar - SNL benchmark'!AJ15-'SNL NCO - BSPR'!AD9,"OK")</f>
        <v>OK</v>
      </c>
      <c r="AK16" s="98" t="str">
        <f ca="1">IF(AK15&lt;&gt;'SNL NCO - BSPR'!AE9,'Scalar - SNL benchmark'!AK15-'SNL NCO - BSPR'!AE9,"OK")</f>
        <v>OK</v>
      </c>
      <c r="AL16" s="98" t="str">
        <f ca="1">IF(AL15&lt;&gt;'SNL NCO - BSPR'!AF9,'Scalar - SNL benchmark'!AL15-'SNL NCO - BSPR'!AF9,"OK")</f>
        <v>OK</v>
      </c>
      <c r="AM16" s="98" t="str">
        <f ca="1">IF(AM15&lt;&gt;'SNL NCO - BSPR'!AG9,'Scalar - SNL benchmark'!AM15-'SNL NCO - BSPR'!AG9,"OK")</f>
        <v>OK</v>
      </c>
      <c r="AN16" s="98" t="str">
        <f ca="1">IF(AN15&lt;&gt;'SNL NCO - BSPR'!AH9,'Scalar - SNL benchmark'!AN15-'SNL NCO - BSPR'!AH9,"OK")</f>
        <v>OK</v>
      </c>
      <c r="AO16" s="98" t="str">
        <f ca="1">IF(AO15&lt;&gt;'SNL NCO - BSPR'!AI9,'Scalar - SNL benchmark'!AO15-'SNL NCO - BSPR'!AI9,"OK")</f>
        <v>OK</v>
      </c>
      <c r="AP16" s="98" t="str">
        <f ca="1">IF(AP15&lt;&gt;'SNL NCO - BSPR'!AJ9,'Scalar - SNL benchmark'!AP15-'SNL NCO - BSPR'!AJ9,"OK")</f>
        <v>OK</v>
      </c>
      <c r="AQ16" s="98" t="str">
        <f ca="1">IF(AQ15&lt;&gt;'SNL NCO - BSPR'!AK9,'Scalar - SNL benchmark'!AQ15-'SNL NCO - BSPR'!AK9,"OK")</f>
        <v>OK</v>
      </c>
      <c r="AR16" s="98" t="str">
        <f ca="1">IF(AR15&lt;&gt;'SNL NCO - BSPR'!AL9,'Scalar - SNL benchmark'!AR15-'SNL NCO - BSPR'!AL9,"OK")</f>
        <v>OK</v>
      </c>
      <c r="AS16" s="98" t="str">
        <f ca="1">IF(AS15&lt;&gt;'SNL NCO - BSPR'!AM9,'Scalar - SNL benchmark'!AS15-'SNL NCO - BSPR'!AM9,"OK")</f>
        <v>OK</v>
      </c>
      <c r="AT16" s="98" t="str">
        <f ca="1">IF(AT15&lt;&gt;'SNL NCO - BSPR'!AN9,'Scalar - SNL benchmark'!AT15-'SNL NCO - BSPR'!AN9,"OK")</f>
        <v>OK</v>
      </c>
      <c r="AU16" s="98" t="str">
        <f ca="1">IF(AU15&lt;&gt;'SNL NCO - BSPR'!AO9,'Scalar - SNL benchmark'!AU15-'SNL NCO - BSPR'!AO9,"OK")</f>
        <v>OK</v>
      </c>
      <c r="AV16" s="98" t="str">
        <f ca="1">IF(AV15&lt;&gt;'SNL NCO - BSPR'!AP9,'Scalar - SNL benchmark'!AV15-'SNL NCO - BSPR'!AP9,"OK")</f>
        <v>OK</v>
      </c>
      <c r="AW16" s="98" t="str">
        <f ca="1">IF(AW15&lt;&gt;'SNL NCO - BSPR'!AQ9,'Scalar - SNL benchmark'!AW15-'SNL NCO - BSPR'!AQ9,"OK")</f>
        <v>OK</v>
      </c>
      <c r="AX16" s="98" t="str">
        <f ca="1">IF(AX15&lt;&gt;'SNL NCO - BSPR'!AR9,'Scalar - SNL benchmark'!AX15-'SNL NCO - BSPR'!AR9,"OK")</f>
        <v>OK</v>
      </c>
    </row>
    <row r="17" spans="1:53" s="50" customFormat="1">
      <c r="D17" s="28"/>
      <c r="E17" s="28"/>
      <c r="F17" s="28"/>
      <c r="G17" s="28"/>
      <c r="H17" s="28"/>
      <c r="J17" s="83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3" s="71" customFormat="1">
      <c r="A18" s="74" t="s">
        <v>208</v>
      </c>
      <c r="B18" s="74" t="s">
        <v>219</v>
      </c>
      <c r="C18" s="75"/>
      <c r="D18" s="75"/>
      <c r="E18" s="75"/>
      <c r="F18" s="75"/>
      <c r="G18" s="75"/>
      <c r="H18" s="75"/>
      <c r="J18" s="51" t="s">
        <v>207</v>
      </c>
      <c r="K18" s="76" t="s">
        <v>219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</row>
    <row r="19" spans="1:53" s="6" customFormat="1" ht="13.5" thickBot="1">
      <c r="C19" s="60"/>
      <c r="D19" s="15"/>
      <c r="E19" s="15"/>
      <c r="F19" s="15"/>
      <c r="G19" s="15"/>
      <c r="H19" s="15"/>
      <c r="I19" s="59"/>
    </row>
    <row r="20" spans="1:53">
      <c r="C20" s="55"/>
      <c r="D20" s="64" t="s">
        <v>209</v>
      </c>
      <c r="E20" s="64" t="s">
        <v>211</v>
      </c>
      <c r="F20" s="64" t="s">
        <v>210</v>
      </c>
      <c r="G20" s="64" t="s">
        <v>47</v>
      </c>
      <c r="H20" s="68" t="s">
        <v>46</v>
      </c>
      <c r="J20" s="14" t="s">
        <v>222</v>
      </c>
      <c r="K20" s="80">
        <f ca="1">'SNL NCO - BSPR'!E10</f>
        <v>0</v>
      </c>
      <c r="L20" s="80">
        <f ca="1">'SNL NCO - BSPR'!F10</f>
        <v>0</v>
      </c>
      <c r="M20" s="80">
        <f ca="1">'SNL NCO - BSPR'!G10</f>
        <v>0</v>
      </c>
      <c r="N20" s="80">
        <f ca="1">'SNL NCO - BSPR'!H10</f>
        <v>0</v>
      </c>
      <c r="O20" s="80">
        <f ca="1">'SNL NCO - BSPR'!I10</f>
        <v>4.3010044902486877E-4</v>
      </c>
      <c r="P20" s="80">
        <f ca="1">'SNL NCO - BSPR'!J10</f>
        <v>0</v>
      </c>
      <c r="Q20" s="80">
        <f ca="1">'SNL NCO - BSPR'!K10</f>
        <v>5.0741170392894761E-4</v>
      </c>
      <c r="R20" s="80">
        <f ca="1">'SNL NCO - BSPR'!L10</f>
        <v>-6.0488365137642765E-5</v>
      </c>
      <c r="S20" s="80">
        <f ca="1">'SNL NCO - BSPR'!M10</f>
        <v>8.3699503187376599E-4</v>
      </c>
      <c r="T20" s="80">
        <f ca="1">'SNL NCO - BSPR'!N10</f>
        <v>2.6560067778603341E-4</v>
      </c>
      <c r="U20" s="80">
        <f ca="1">'SNL NCO - BSPR'!O10</f>
        <v>1.6124223451313973E-4</v>
      </c>
      <c r="V20" s="80">
        <f ca="1">'SNL NCO - BSPR'!P10</f>
        <v>3.0017714991165782E-3</v>
      </c>
      <c r="W20" s="80">
        <f ca="1">'SNL NCO - BSPR'!Q10</f>
        <v>1.5418036335172297E-4</v>
      </c>
      <c r="X20" s="80">
        <f ca="1">'SNL NCO - BSPR'!R10</f>
        <v>-1.9437550188362009E-5</v>
      </c>
      <c r="Y20" s="80">
        <f ca="1">'SNL NCO - BSPR'!S10</f>
        <v>1.7132308200035066E-3</v>
      </c>
      <c r="Z20" s="80">
        <f ca="1">'SNL NCO - BSPR'!T10</f>
        <v>3.4407801277478015E-3</v>
      </c>
      <c r="AA20" s="80">
        <f ca="1">'SNL NCO - BSPR'!U10</f>
        <v>1.8459704053619276E-3</v>
      </c>
      <c r="AB20" s="80">
        <f ca="1">'SNL NCO - BSPR'!V10</f>
        <v>3.4004811524333957E-3</v>
      </c>
      <c r="AC20" s="80">
        <f ca="1">'SNL NCO - BSPR'!W10</f>
        <v>4.0035546869773547E-3</v>
      </c>
      <c r="AD20" s="80">
        <f ca="1">'SNL NCO - BSPR'!X10</f>
        <v>2.8219821675761073E-3</v>
      </c>
      <c r="AE20" s="80">
        <f ca="1">'SNL NCO - BSPR'!Y10</f>
        <v>1.2269263710955915E-3</v>
      </c>
      <c r="AF20" s="80">
        <f ca="1">'SNL NCO - BSPR'!Z10</f>
        <v>3.47971991868607E-3</v>
      </c>
      <c r="AG20" s="80">
        <f ca="1">'SNL NCO - BSPR'!AA10</f>
        <v>1.0828147859552684E-2</v>
      </c>
      <c r="AH20" s="80">
        <f ca="1">'SNL NCO - BSPR'!AB10</f>
        <v>2.8920260513055282E-3</v>
      </c>
      <c r="AI20" s="80">
        <f ca="1">'SNL NCO - BSPR'!AC10</f>
        <v>3.3572138022366096E-3</v>
      </c>
      <c r="AJ20" s="80">
        <f ca="1">'SNL NCO - BSPR'!AD10</f>
        <v>2.7423807607391501E-3</v>
      </c>
      <c r="AK20" s="80">
        <f ca="1">'SNL NCO - BSPR'!AE10</f>
        <v>2.6824346728021625E-3</v>
      </c>
      <c r="AL20" s="80">
        <f ca="1">'SNL NCO - BSPR'!AF10</f>
        <v>2.9350696082197508E-3</v>
      </c>
      <c r="AM20" s="80">
        <f ca="1">'SNL NCO - BSPR'!AG10</f>
        <v>2.5059158398405396E-3</v>
      </c>
      <c r="AN20" s="80">
        <f ca="1">'SNL NCO - BSPR'!AH10</f>
        <v>5.9213432915184959E-3</v>
      </c>
      <c r="AO20" s="80">
        <f ca="1">'SNL NCO - BSPR'!AI10</f>
        <v>3.0919558471105518E-3</v>
      </c>
      <c r="AP20" s="80">
        <f ca="1">'SNL NCO - BSPR'!AJ10</f>
        <v>3.2514631584212896E-3</v>
      </c>
      <c r="AQ20" s="80">
        <f ca="1">'SNL NCO - BSPR'!AK10</f>
        <v>3.4978576474214039E-3</v>
      </c>
      <c r="AR20" s="80">
        <f ca="1">'SNL NCO - BSPR'!AL10</f>
        <v>4.2766817575977884E-3</v>
      </c>
      <c r="AS20" s="80">
        <f ca="1">'SNL NCO - BSPR'!AM10</f>
        <v>3.8557003952668437E-3</v>
      </c>
      <c r="AT20" s="80">
        <f ca="1">'SNL NCO - BSPR'!AN10</f>
        <v>2.4718582744820842E-3</v>
      </c>
      <c r="AU20" s="80">
        <f ca="1">'SNL NCO - BSPR'!AO10</f>
        <v>3.9322222182661048E-3</v>
      </c>
      <c r="AV20" s="80">
        <f ca="1">'SNL NCO - BSPR'!AP10</f>
        <v>4.3364333145161759E-3</v>
      </c>
      <c r="AW20" s="80">
        <f ca="1">'SNL NCO - BSPR'!AQ10</f>
        <v>4.3876046274949629E-3</v>
      </c>
      <c r="AX20" s="80">
        <f ca="1">'SNL NCO - BSPR'!AR10</f>
        <v>3.9224195738230107E-3</v>
      </c>
    </row>
    <row r="21" spans="1:53">
      <c r="C21" s="101" t="s">
        <v>220</v>
      </c>
      <c r="D21" s="99">
        <f ca="1">AVERAGEIFS($K20:$AX20,$K$10:$AX$10,1)</f>
        <v>3.7797687495198392E-3</v>
      </c>
      <c r="E21" s="99">
        <f ca="1">AVERAGEIFS($K20:$AX20,$K$8:$AX$8,1)</f>
        <v>1.1942954005255233E-3</v>
      </c>
      <c r="F21" s="99">
        <f ca="1">AVERAGEIFS($K20:$AX20,$K$9:$AX$9,1)</f>
        <v>1.8021959680460809E-3</v>
      </c>
      <c r="G21" s="100">
        <f ca="1">IFERROR(E21/D21,"NA")</f>
        <v>0.31597049440583896</v>
      </c>
      <c r="H21" s="102">
        <f ca="1">IFERROR(F21/D21,"NA")</f>
        <v>0.47680058952681215</v>
      </c>
      <c r="J21" s="83" t="s">
        <v>212</v>
      </c>
      <c r="K21" s="98" t="str">
        <f ca="1">IF(K20&lt;&gt;'SNL NCO - BSPR'!E10,'Scalar - SNL benchmark'!K20-'SNL NCO - BSPR'!E10,"OK")</f>
        <v>OK</v>
      </c>
      <c r="L21" s="98" t="str">
        <f ca="1">IF(L20&lt;&gt;'SNL NCO - BSPR'!F10,'Scalar - SNL benchmark'!L20-'SNL NCO - BSPR'!F10,"OK")</f>
        <v>OK</v>
      </c>
      <c r="M21" s="98" t="str">
        <f ca="1">IF(M20&lt;&gt;'SNL NCO - BSPR'!G10,'Scalar - SNL benchmark'!M20-'SNL NCO - BSPR'!G10,"OK")</f>
        <v>OK</v>
      </c>
      <c r="N21" s="98" t="str">
        <f ca="1">IF(N20&lt;&gt;'SNL NCO - BSPR'!H10,'Scalar - SNL benchmark'!N20-'SNL NCO - BSPR'!H10,"OK")</f>
        <v>OK</v>
      </c>
      <c r="O21" s="98" t="str">
        <f ca="1">IF(O20&lt;&gt;'SNL NCO - BSPR'!I10,'Scalar - SNL benchmark'!O20-'SNL NCO - BSPR'!I10,"OK")</f>
        <v>OK</v>
      </c>
      <c r="P21" s="98" t="str">
        <f ca="1">IF(P20&lt;&gt;'SNL NCO - BSPR'!J10,'Scalar - SNL benchmark'!P20-'SNL NCO - BSPR'!J10,"OK")</f>
        <v>OK</v>
      </c>
      <c r="Q21" s="98" t="str">
        <f ca="1">IF(Q20&lt;&gt;'SNL NCO - BSPR'!K10,'Scalar - SNL benchmark'!Q20-'SNL NCO - BSPR'!K10,"OK")</f>
        <v>OK</v>
      </c>
      <c r="R21" s="98" t="str">
        <f ca="1">IF(R20&lt;&gt;'SNL NCO - BSPR'!L10,'Scalar - SNL benchmark'!R20-'SNL NCO - BSPR'!L10,"OK")</f>
        <v>OK</v>
      </c>
      <c r="S21" s="98" t="str">
        <f ca="1">IF(S20&lt;&gt;'SNL NCO - BSPR'!M10,'Scalar - SNL benchmark'!S20-'SNL NCO - BSPR'!M10,"OK")</f>
        <v>OK</v>
      </c>
      <c r="T21" s="98" t="str">
        <f ca="1">IF(T20&lt;&gt;'SNL NCO - BSPR'!N10,'Scalar - SNL benchmark'!T20-'SNL NCO - BSPR'!N10,"OK")</f>
        <v>OK</v>
      </c>
      <c r="U21" s="98" t="str">
        <f ca="1">IF(U20&lt;&gt;'SNL NCO - BSPR'!O10,'Scalar - SNL benchmark'!U20-'SNL NCO - BSPR'!O10,"OK")</f>
        <v>OK</v>
      </c>
      <c r="V21" s="98" t="str">
        <f ca="1">IF(V20&lt;&gt;'SNL NCO - BSPR'!P10,'Scalar - SNL benchmark'!V20-'SNL NCO - BSPR'!P10,"OK")</f>
        <v>OK</v>
      </c>
      <c r="W21" s="98" t="str">
        <f ca="1">IF(W20&lt;&gt;'SNL NCO - BSPR'!Q10,'Scalar - SNL benchmark'!W20-'SNL NCO - BSPR'!Q10,"OK")</f>
        <v>OK</v>
      </c>
      <c r="X21" s="98" t="str">
        <f ca="1">IF(X20&lt;&gt;'SNL NCO - BSPR'!R10,'Scalar - SNL benchmark'!X20-'SNL NCO - BSPR'!R10,"OK")</f>
        <v>OK</v>
      </c>
      <c r="Y21" s="98" t="str">
        <f ca="1">IF(Y20&lt;&gt;'SNL NCO - BSPR'!S10,'Scalar - SNL benchmark'!Y20-'SNL NCO - BSPR'!S10,"OK")</f>
        <v>OK</v>
      </c>
      <c r="Z21" s="98" t="str">
        <f ca="1">IF(Z20&lt;&gt;'SNL NCO - BSPR'!T10,'Scalar - SNL benchmark'!Z20-'SNL NCO - BSPR'!T10,"OK")</f>
        <v>OK</v>
      </c>
      <c r="AA21" s="98" t="str">
        <f ca="1">IF(AA20&lt;&gt;'SNL NCO - BSPR'!U10,'Scalar - SNL benchmark'!AA20-'SNL NCO - BSPR'!U10,"OK")</f>
        <v>OK</v>
      </c>
      <c r="AB21" s="98" t="str">
        <f ca="1">IF(AB20&lt;&gt;'SNL NCO - BSPR'!V10,'Scalar - SNL benchmark'!AB20-'SNL NCO - BSPR'!V10,"OK")</f>
        <v>OK</v>
      </c>
      <c r="AC21" s="98" t="str">
        <f ca="1">IF(AC20&lt;&gt;'SNL NCO - BSPR'!W10,'Scalar - SNL benchmark'!AC20-'SNL NCO - BSPR'!W10,"OK")</f>
        <v>OK</v>
      </c>
      <c r="AD21" s="98" t="str">
        <f ca="1">IF(AD20&lt;&gt;'SNL NCO - BSPR'!X10,'Scalar - SNL benchmark'!AD20-'SNL NCO - BSPR'!X10,"OK")</f>
        <v>OK</v>
      </c>
      <c r="AE21" s="98" t="str">
        <f ca="1">IF(AE20&lt;&gt;'SNL NCO - BSPR'!Y10,'Scalar - SNL benchmark'!AE20-'SNL NCO - BSPR'!Y10,"OK")</f>
        <v>OK</v>
      </c>
      <c r="AF21" s="98" t="str">
        <f ca="1">IF(AF20&lt;&gt;'SNL NCO - BSPR'!Z10,'Scalar - SNL benchmark'!AF20-'SNL NCO - BSPR'!Z10,"OK")</f>
        <v>OK</v>
      </c>
      <c r="AG21" s="98" t="str">
        <f ca="1">IF(AG20&lt;&gt;'SNL NCO - BSPR'!AA10,'Scalar - SNL benchmark'!AG20-'SNL NCO - BSPR'!AA10,"OK")</f>
        <v>OK</v>
      </c>
      <c r="AH21" s="98" t="str">
        <f ca="1">IF(AH20&lt;&gt;'SNL NCO - BSPR'!AB10,'Scalar - SNL benchmark'!AH20-'SNL NCO - BSPR'!AB10,"OK")</f>
        <v>OK</v>
      </c>
      <c r="AI21" s="98" t="str">
        <f ca="1">IF(AI20&lt;&gt;'SNL NCO - BSPR'!AC10,'Scalar - SNL benchmark'!AI20-'SNL NCO - BSPR'!AC10,"OK")</f>
        <v>OK</v>
      </c>
      <c r="AJ21" s="98" t="str">
        <f ca="1">IF(AJ20&lt;&gt;'SNL NCO - BSPR'!AD10,'Scalar - SNL benchmark'!AJ20-'SNL NCO - BSPR'!AD10,"OK")</f>
        <v>OK</v>
      </c>
      <c r="AK21" s="98" t="str">
        <f ca="1">IF(AK20&lt;&gt;'SNL NCO - BSPR'!AE10,'Scalar - SNL benchmark'!AK20-'SNL NCO - BSPR'!AE10,"OK")</f>
        <v>OK</v>
      </c>
      <c r="AL21" s="98" t="str">
        <f ca="1">IF(AL20&lt;&gt;'SNL NCO - BSPR'!AF10,'Scalar - SNL benchmark'!AL20-'SNL NCO - BSPR'!AF10,"OK")</f>
        <v>OK</v>
      </c>
      <c r="AM21" s="98" t="str">
        <f ca="1">IF(AM20&lt;&gt;'SNL NCO - BSPR'!AG10,'Scalar - SNL benchmark'!AM20-'SNL NCO - BSPR'!AG10,"OK")</f>
        <v>OK</v>
      </c>
      <c r="AN21" s="98" t="str">
        <f ca="1">IF(AN20&lt;&gt;'SNL NCO - BSPR'!AH10,'Scalar - SNL benchmark'!AN20-'SNL NCO - BSPR'!AH10,"OK")</f>
        <v>OK</v>
      </c>
      <c r="AO21" s="98" t="str">
        <f ca="1">IF(AO20&lt;&gt;'SNL NCO - BSPR'!AI10,'Scalar - SNL benchmark'!AO20-'SNL NCO - BSPR'!AI10,"OK")</f>
        <v>OK</v>
      </c>
      <c r="AP21" s="98" t="str">
        <f ca="1">IF(AP20&lt;&gt;'SNL NCO - BSPR'!AJ10,'Scalar - SNL benchmark'!AP20-'SNL NCO - BSPR'!AJ10,"OK")</f>
        <v>OK</v>
      </c>
      <c r="AQ21" s="98" t="str">
        <f ca="1">IF(AQ20&lt;&gt;'SNL NCO - BSPR'!AK10,'Scalar - SNL benchmark'!AQ20-'SNL NCO - BSPR'!AK10,"OK")</f>
        <v>OK</v>
      </c>
      <c r="AR21" s="98" t="str">
        <f ca="1">IF(AR20&lt;&gt;'SNL NCO - BSPR'!AL10,'Scalar - SNL benchmark'!AR20-'SNL NCO - BSPR'!AL10,"OK")</f>
        <v>OK</v>
      </c>
      <c r="AS21" s="98" t="str">
        <f ca="1">IF(AS20&lt;&gt;'SNL NCO - BSPR'!AM10,'Scalar - SNL benchmark'!AS20-'SNL NCO - BSPR'!AM10,"OK")</f>
        <v>OK</v>
      </c>
      <c r="AT21" s="98" t="str">
        <f ca="1">IF(AT20&lt;&gt;'SNL NCO - BSPR'!AN10,'Scalar - SNL benchmark'!AT20-'SNL NCO - BSPR'!AN10,"OK")</f>
        <v>OK</v>
      </c>
      <c r="AU21" s="98" t="str">
        <f ca="1">IF(AU20&lt;&gt;'SNL NCO - BSPR'!AO10,'Scalar - SNL benchmark'!AU20-'SNL NCO - BSPR'!AO10,"OK")</f>
        <v>OK</v>
      </c>
      <c r="AV21" s="98" t="str">
        <f ca="1">IF(AV20&lt;&gt;'SNL NCO - BSPR'!AP10,'Scalar - SNL benchmark'!AV20-'SNL NCO - BSPR'!AP10,"OK")</f>
        <v>OK</v>
      </c>
      <c r="AW21" s="98" t="str">
        <f ca="1">IF(AW20&lt;&gt;'SNL NCO - BSPR'!AQ10,'Scalar - SNL benchmark'!AW20-'SNL NCO - BSPR'!AQ10,"OK")</f>
        <v>OK</v>
      </c>
      <c r="AX21" s="98" t="str">
        <f ca="1">IF(AX20&lt;&gt;'SNL NCO - BSPR'!AR10,'Scalar - SNL benchmark'!AX20-'SNL NCO - BSPR'!AR10,"OK")</f>
        <v>OK</v>
      </c>
    </row>
    <row r="22" spans="1:53" ht="13.5" thickBot="1">
      <c r="C22" s="17" t="s">
        <v>228</v>
      </c>
      <c r="D22" s="103" t="s">
        <v>271</v>
      </c>
      <c r="E22" s="103"/>
      <c r="F22" s="103"/>
      <c r="G22" s="69" t="str">
        <f>IFERROR(E22/D22,"NA")</f>
        <v>NA</v>
      </c>
      <c r="H22" s="70" t="str">
        <f>IFERROR(F22/D22,"NA")</f>
        <v>NA</v>
      </c>
    </row>
    <row r="23" spans="1:53">
      <c r="C23" s="12"/>
    </row>
    <row r="24" spans="1:53">
      <c r="A24" s="74" t="s">
        <v>208</v>
      </c>
      <c r="B24" s="74" t="s">
        <v>214</v>
      </c>
      <c r="C24" s="75"/>
      <c r="D24" s="75"/>
      <c r="E24" s="75"/>
      <c r="F24" s="75"/>
      <c r="G24" s="75"/>
      <c r="H24" s="75"/>
      <c r="J24" s="51" t="s">
        <v>207</v>
      </c>
      <c r="K24" s="76" t="s">
        <v>214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</row>
    <row r="25" spans="1:53" s="71" customFormat="1" ht="13.5" thickBot="1">
      <c r="A25" s="8"/>
      <c r="B25" s="8"/>
      <c r="C25" s="8"/>
      <c r="D25" s="8"/>
      <c r="E25" s="8"/>
      <c r="F25" s="8"/>
      <c r="G25" s="8"/>
      <c r="H25" s="8"/>
      <c r="J25" s="83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3" s="50" customFormat="1">
      <c r="A26" s="8"/>
      <c r="B26" s="8"/>
      <c r="C26" s="55"/>
      <c r="D26" s="64" t="s">
        <v>209</v>
      </c>
      <c r="E26" s="64" t="s">
        <v>211</v>
      </c>
      <c r="F26" s="64" t="s">
        <v>210</v>
      </c>
      <c r="G26" s="64" t="s">
        <v>47</v>
      </c>
      <c r="H26" s="68" t="s">
        <v>46</v>
      </c>
      <c r="J26" s="83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6"/>
      <c r="AZ26" s="6"/>
      <c r="BA26" s="6"/>
    </row>
    <row r="27" spans="1:53">
      <c r="C27" s="101" t="s">
        <v>220</v>
      </c>
      <c r="D27" s="99">
        <f ca="1">AVERAGEIFS($K27:$AX27,$K$10:$AX$10,1)</f>
        <v>1.9722474515624429E-2</v>
      </c>
      <c r="E27" s="99">
        <f ca="1">AVERAGEIFS($K27:$AX27,$K$8:$AX$8,1)</f>
        <v>2.5098186152008973E-2</v>
      </c>
      <c r="F27" s="99">
        <f ca="1">AVERAGEIFS($K27:$AX27,$K$9:$AX$9,1)</f>
        <v>2.785034385981967E-2</v>
      </c>
      <c r="G27" s="100">
        <f ca="1">IFERROR(E27/D27,"NA")</f>
        <v>1.2725678074587359</v>
      </c>
      <c r="H27" s="102">
        <f ca="1">IFERROR(F27/D27,"NA")</f>
        <v>1.4121120469825541</v>
      </c>
      <c r="J27" s="14" t="s">
        <v>222</v>
      </c>
      <c r="K27" s="80">
        <f ca="1">'SNL NCO - BSPR'!E11</f>
        <v>7.1079339774475407E-3</v>
      </c>
      <c r="L27" s="80">
        <f ca="1">'SNL NCO - BSPR'!F11</f>
        <v>6.9248550383952355E-3</v>
      </c>
      <c r="M27" s="80">
        <f ca="1">'SNL NCO - BSPR'!G11</f>
        <v>6.00740015134563E-3</v>
      </c>
      <c r="N27" s="80">
        <f ca="1">'SNL NCO - BSPR'!H11</f>
        <v>6.5853742137825843E-3</v>
      </c>
      <c r="O27" s="80">
        <f ca="1">'SNL NCO - BSPR'!I11</f>
        <v>1.0625508033623917E-2</v>
      </c>
      <c r="P27" s="80">
        <f ca="1">'SNL NCO - BSPR'!J11</f>
        <v>1.2443918864024121E-2</v>
      </c>
      <c r="Q27" s="80">
        <f ca="1">'SNL NCO - BSPR'!K11</f>
        <v>1.2721823317592772E-2</v>
      </c>
      <c r="R27" s="80">
        <f ca="1">'SNL NCO - BSPR'!L11</f>
        <v>1.8050121690880244E-2</v>
      </c>
      <c r="S27" s="80">
        <f ca="1">'SNL NCO - BSPR'!M11</f>
        <v>1.7705193577321837E-2</v>
      </c>
      <c r="T27" s="80">
        <f ca="1">'SNL NCO - BSPR'!N11</f>
        <v>2.014567293368667E-2</v>
      </c>
      <c r="U27" s="80">
        <f ca="1">'SNL NCO - BSPR'!O11</f>
        <v>1.8554253771345432E-2</v>
      </c>
      <c r="V27" s="80">
        <f ca="1">'SNL NCO - BSPR'!P11</f>
        <v>2.6482381461184066E-2</v>
      </c>
      <c r="W27" s="80">
        <f ca="1">'SNL NCO - BSPR'!Q11</f>
        <v>2.5327999749498998E-2</v>
      </c>
      <c r="X27" s="80">
        <f ca="1">'SNL NCO - BSPR'!R11</f>
        <v>2.788347277070255E-2</v>
      </c>
      <c r="Y27" s="80">
        <f ca="1">'SNL NCO - BSPR'!S11</f>
        <v>3.0398895631416987E-2</v>
      </c>
      <c r="Z27" s="80">
        <f ca="1">'SNL NCO - BSPR'!T11</f>
        <v>3.4287619320915237E-2</v>
      </c>
      <c r="AA27" s="80">
        <f ca="1">'SNL NCO - BSPR'!U11</f>
        <v>2.8221544278777985E-2</v>
      </c>
      <c r="AB27" s="80">
        <f ca="1">'SNL NCO - BSPR'!V11</f>
        <v>3.2581653416123013E-2</v>
      </c>
      <c r="AC27" s="80">
        <f ca="1">'SNL NCO - BSPR'!W11</f>
        <v>3.6008858204720107E-2</v>
      </c>
      <c r="AD27" s="80">
        <f ca="1">'SNL NCO - BSPR'!X11</f>
        <v>3.6606581202143121E-2</v>
      </c>
      <c r="AE27" s="80">
        <f ca="1">'SNL NCO - BSPR'!Y11</f>
        <v>2.9318534921513654E-2</v>
      </c>
      <c r="AF27" s="80">
        <f ca="1">'SNL NCO - BSPR'!Z11</f>
        <v>2.8828268887131935E-2</v>
      </c>
      <c r="AG27" s="80">
        <f ca="1">'SNL NCO - BSPR'!AA11</f>
        <v>2.3360213579095582E-2</v>
      </c>
      <c r="AH27" s="80">
        <f ca="1">'SNL NCO - BSPR'!AB11</f>
        <v>2.4119696201589685E-2</v>
      </c>
      <c r="AI27" s="80">
        <f ca="1">'SNL NCO - BSPR'!AC11</f>
        <v>2.4565268020028723E-2</v>
      </c>
      <c r="AJ27" s="80">
        <f ca="1">'SNL NCO - BSPR'!AD11</f>
        <v>2.4999262848549777E-2</v>
      </c>
      <c r="AK27" s="80">
        <f ca="1">'SNL NCO - BSPR'!AE11</f>
        <v>2.1185076368905077E-2</v>
      </c>
      <c r="AL27" s="80">
        <f ca="1">'SNL NCO - BSPR'!AF11</f>
        <v>2.0236207307125234E-2</v>
      </c>
      <c r="AM27" s="80">
        <f ca="1">'SNL NCO - BSPR'!AG11</f>
        <v>1.8473391603799742E-2</v>
      </c>
      <c r="AN27" s="80">
        <f ca="1">'SNL NCO - BSPR'!AH11</f>
        <v>1.8550462479486798E-2</v>
      </c>
      <c r="AO27" s="80">
        <f ca="1">'SNL NCO - BSPR'!AI11</f>
        <v>1.7173491913321619E-2</v>
      </c>
      <c r="AP27" s="80">
        <f ca="1">'SNL NCO - BSPR'!AJ11</f>
        <v>1.6940523839618006E-2</v>
      </c>
      <c r="AQ27" s="80">
        <f ca="1">'SNL NCO - BSPR'!AK11</f>
        <v>1.6711953568245549E-2</v>
      </c>
      <c r="AR27" s="80">
        <f ca="1">'SNL NCO - BSPR'!AL11</f>
        <v>1.4900031332830879E-2</v>
      </c>
      <c r="AS27" s="80">
        <f ca="1">'SNL NCO - BSPR'!AM11</f>
        <v>1.5605582238941323E-2</v>
      </c>
      <c r="AT27" s="80">
        <f ca="1">'SNL NCO - BSPR'!AN11</f>
        <v>1.5426779893279074E-2</v>
      </c>
      <c r="AU27" s="80">
        <f ca="1">'SNL NCO - BSPR'!AO11</f>
        <v>1.6573469825681936E-2</v>
      </c>
      <c r="AV27" s="80">
        <f ca="1">'SNL NCO - BSPR'!AP11</f>
        <v>1.6007175486535533E-2</v>
      </c>
      <c r="AW27" s="80">
        <f ca="1">'SNL NCO - BSPR'!AQ11</f>
        <v>1.534064321938511E-2</v>
      </c>
      <c r="AX27" s="80">
        <f ca="1">'SNL NCO - BSPR'!AR11</f>
        <v>1.6133456777423446E-2</v>
      </c>
    </row>
    <row r="28" spans="1:53" ht="13.5" thickBot="1">
      <c r="C28" s="17" t="s">
        <v>228</v>
      </c>
      <c r="D28" s="103" t="s">
        <v>271</v>
      </c>
      <c r="E28" s="103"/>
      <c r="F28" s="103"/>
      <c r="G28" s="69" t="str">
        <f>IFERROR(E28/D28,"NA")</f>
        <v>NA</v>
      </c>
      <c r="H28" s="70" t="str">
        <f>IFERROR(F28/D28,"NA")</f>
        <v>NA</v>
      </c>
      <c r="J28" s="83" t="s">
        <v>212</v>
      </c>
      <c r="K28" s="98" t="str">
        <f ca="1">IF(K27&lt;&gt;'SNL NCO - BSPR'!E11,'Scalar - SNL benchmark'!K27-'SNL NCO - BSPR'!E11,"OK")</f>
        <v>OK</v>
      </c>
      <c r="L28" s="98" t="str">
        <f ca="1">IF(L27&lt;&gt;'SNL NCO - BSPR'!F11,'Scalar - SNL benchmark'!L27-'SNL NCO - BSPR'!F11,"OK")</f>
        <v>OK</v>
      </c>
      <c r="M28" s="98" t="str">
        <f ca="1">IF(M27&lt;&gt;'SNL NCO - BSPR'!G11,'Scalar - SNL benchmark'!M27-'SNL NCO - BSPR'!G11,"OK")</f>
        <v>OK</v>
      </c>
      <c r="N28" s="98" t="str">
        <f ca="1">IF(N27&lt;&gt;'SNL NCO - BSPR'!H11,'Scalar - SNL benchmark'!N27-'SNL NCO - BSPR'!H11,"OK")</f>
        <v>OK</v>
      </c>
      <c r="O28" s="98" t="str">
        <f ca="1">IF(O27&lt;&gt;'SNL NCO - BSPR'!I11,'Scalar - SNL benchmark'!O27-'SNL NCO - BSPR'!I11,"OK")</f>
        <v>OK</v>
      </c>
      <c r="P28" s="98" t="str">
        <f ca="1">IF(P27&lt;&gt;'SNL NCO - BSPR'!J11,'Scalar - SNL benchmark'!P27-'SNL NCO - BSPR'!J11,"OK")</f>
        <v>OK</v>
      </c>
      <c r="Q28" s="98" t="str">
        <f ca="1">IF(Q27&lt;&gt;'SNL NCO - BSPR'!K11,'Scalar - SNL benchmark'!Q27-'SNL NCO - BSPR'!K11,"OK")</f>
        <v>OK</v>
      </c>
      <c r="R28" s="98" t="str">
        <f ca="1">IF(R27&lt;&gt;'SNL NCO - BSPR'!L11,'Scalar - SNL benchmark'!R27-'SNL NCO - BSPR'!L11,"OK")</f>
        <v>OK</v>
      </c>
      <c r="S28" s="98" t="str">
        <f ca="1">IF(S27&lt;&gt;'SNL NCO - BSPR'!M11,'Scalar - SNL benchmark'!S27-'SNL NCO - BSPR'!M11,"OK")</f>
        <v>OK</v>
      </c>
      <c r="T28" s="98" t="str">
        <f ca="1">IF(T27&lt;&gt;'SNL NCO - BSPR'!N11,'Scalar - SNL benchmark'!T27-'SNL NCO - BSPR'!N11,"OK")</f>
        <v>OK</v>
      </c>
      <c r="U28" s="98" t="str">
        <f ca="1">IF(U27&lt;&gt;'SNL NCO - BSPR'!O11,'Scalar - SNL benchmark'!U27-'SNL NCO - BSPR'!O11,"OK")</f>
        <v>OK</v>
      </c>
      <c r="V28" s="98" t="str">
        <f ca="1">IF(V27&lt;&gt;'SNL NCO - BSPR'!P11,'Scalar - SNL benchmark'!V27-'SNL NCO - BSPR'!P11,"OK")</f>
        <v>OK</v>
      </c>
      <c r="W28" s="98" t="str">
        <f ca="1">IF(W27&lt;&gt;'SNL NCO - BSPR'!Q11,'Scalar - SNL benchmark'!W27-'SNL NCO - BSPR'!Q11,"OK")</f>
        <v>OK</v>
      </c>
      <c r="X28" s="98" t="str">
        <f ca="1">IF(X27&lt;&gt;'SNL NCO - BSPR'!R11,'Scalar - SNL benchmark'!X27-'SNL NCO - BSPR'!R11,"OK")</f>
        <v>OK</v>
      </c>
      <c r="Y28" s="98" t="str">
        <f ca="1">IF(Y27&lt;&gt;'SNL NCO - BSPR'!S11,'Scalar - SNL benchmark'!Y27-'SNL NCO - BSPR'!S11,"OK")</f>
        <v>OK</v>
      </c>
      <c r="Z28" s="98" t="str">
        <f ca="1">IF(Z27&lt;&gt;'SNL NCO - BSPR'!T11,'Scalar - SNL benchmark'!Z27-'SNL NCO - BSPR'!T11,"OK")</f>
        <v>OK</v>
      </c>
      <c r="AA28" s="98" t="str">
        <f ca="1">IF(AA27&lt;&gt;'SNL NCO - BSPR'!U11,'Scalar - SNL benchmark'!AA27-'SNL NCO - BSPR'!U11,"OK")</f>
        <v>OK</v>
      </c>
      <c r="AB28" s="98" t="str">
        <f ca="1">IF(AB27&lt;&gt;'SNL NCO - BSPR'!V11,'Scalar - SNL benchmark'!AB27-'SNL NCO - BSPR'!V11,"OK")</f>
        <v>OK</v>
      </c>
      <c r="AC28" s="98" t="str">
        <f ca="1">IF(AC27&lt;&gt;'SNL NCO - BSPR'!W11,'Scalar - SNL benchmark'!AC27-'SNL NCO - BSPR'!W11,"OK")</f>
        <v>OK</v>
      </c>
      <c r="AD28" s="98" t="str">
        <f ca="1">IF(AD27&lt;&gt;'SNL NCO - BSPR'!X11,'Scalar - SNL benchmark'!AD27-'SNL NCO - BSPR'!X11,"OK")</f>
        <v>OK</v>
      </c>
      <c r="AE28" s="98" t="str">
        <f ca="1">IF(AE27&lt;&gt;'SNL NCO - BSPR'!Y11,'Scalar - SNL benchmark'!AE27-'SNL NCO - BSPR'!Y11,"OK")</f>
        <v>OK</v>
      </c>
      <c r="AF28" s="98" t="str">
        <f ca="1">IF(AF27&lt;&gt;'SNL NCO - BSPR'!Z11,'Scalar - SNL benchmark'!AF27-'SNL NCO - BSPR'!Z11,"OK")</f>
        <v>OK</v>
      </c>
      <c r="AG28" s="98" t="str">
        <f ca="1">IF(AG27&lt;&gt;'SNL NCO - BSPR'!AA11,'Scalar - SNL benchmark'!AG27-'SNL NCO - BSPR'!AA11,"OK")</f>
        <v>OK</v>
      </c>
      <c r="AH28" s="98" t="str">
        <f ca="1">IF(AH27&lt;&gt;'SNL NCO - BSPR'!AB11,'Scalar - SNL benchmark'!AH27-'SNL NCO - BSPR'!AB11,"OK")</f>
        <v>OK</v>
      </c>
      <c r="AI28" s="98" t="str">
        <f ca="1">IF(AI27&lt;&gt;'SNL NCO - BSPR'!AC11,'Scalar - SNL benchmark'!AI27-'SNL NCO - BSPR'!AC11,"OK")</f>
        <v>OK</v>
      </c>
      <c r="AJ28" s="98" t="str">
        <f ca="1">IF(AJ27&lt;&gt;'SNL NCO - BSPR'!AD11,'Scalar - SNL benchmark'!AJ27-'SNL NCO - BSPR'!AD11,"OK")</f>
        <v>OK</v>
      </c>
      <c r="AK28" s="98" t="str">
        <f ca="1">IF(AK27&lt;&gt;'SNL NCO - BSPR'!AE11,'Scalar - SNL benchmark'!AK27-'SNL NCO - BSPR'!AE11,"OK")</f>
        <v>OK</v>
      </c>
      <c r="AL28" s="98" t="str">
        <f ca="1">IF(AL27&lt;&gt;'SNL NCO - BSPR'!AF11,'Scalar - SNL benchmark'!AL27-'SNL NCO - BSPR'!AF11,"OK")</f>
        <v>OK</v>
      </c>
      <c r="AM28" s="98" t="str">
        <f ca="1">IF(AM27&lt;&gt;'SNL NCO - BSPR'!AG11,'Scalar - SNL benchmark'!AM27-'SNL NCO - BSPR'!AG11,"OK")</f>
        <v>OK</v>
      </c>
      <c r="AN28" s="98" t="str">
        <f ca="1">IF(AN27&lt;&gt;'SNL NCO - BSPR'!AH11,'Scalar - SNL benchmark'!AN27-'SNL NCO - BSPR'!AH11,"OK")</f>
        <v>OK</v>
      </c>
      <c r="AO28" s="98" t="str">
        <f ca="1">IF(AO27&lt;&gt;'SNL NCO - BSPR'!AI11,'Scalar - SNL benchmark'!AO27-'SNL NCO - BSPR'!AI11,"OK")</f>
        <v>OK</v>
      </c>
      <c r="AP28" s="98" t="str">
        <f ca="1">IF(AP27&lt;&gt;'SNL NCO - BSPR'!AJ11,'Scalar - SNL benchmark'!AP27-'SNL NCO - BSPR'!AJ11,"OK")</f>
        <v>OK</v>
      </c>
      <c r="AQ28" s="98" t="str">
        <f ca="1">IF(AQ27&lt;&gt;'SNL NCO - BSPR'!AK11,'Scalar - SNL benchmark'!AQ27-'SNL NCO - BSPR'!AK11,"OK")</f>
        <v>OK</v>
      </c>
      <c r="AR28" s="98" t="str">
        <f ca="1">IF(AR27&lt;&gt;'SNL NCO - BSPR'!AL11,'Scalar - SNL benchmark'!AR27-'SNL NCO - BSPR'!AL11,"OK")</f>
        <v>OK</v>
      </c>
      <c r="AS28" s="98" t="str">
        <f ca="1">IF(AS27&lt;&gt;'SNL NCO - BSPR'!AM11,'Scalar - SNL benchmark'!AS27-'SNL NCO - BSPR'!AM11,"OK")</f>
        <v>OK</v>
      </c>
      <c r="AT28" s="98" t="str">
        <f ca="1">IF(AT27&lt;&gt;'SNL NCO - BSPR'!AN11,'Scalar - SNL benchmark'!AT27-'SNL NCO - BSPR'!AN11,"OK")</f>
        <v>OK</v>
      </c>
      <c r="AU28" s="98" t="str">
        <f ca="1">IF(AU27&lt;&gt;'SNL NCO - BSPR'!AO11,'Scalar - SNL benchmark'!AU27-'SNL NCO - BSPR'!AO11,"OK")</f>
        <v>OK</v>
      </c>
      <c r="AV28" s="98" t="str">
        <f ca="1">IF(AV27&lt;&gt;'SNL NCO - BSPR'!AP11,'Scalar - SNL benchmark'!AV27-'SNL NCO - BSPR'!AP11,"OK")</f>
        <v>OK</v>
      </c>
      <c r="AW28" s="98" t="str">
        <f ca="1">IF(AW27&lt;&gt;'SNL NCO - BSPR'!AQ11,'Scalar - SNL benchmark'!AW27-'SNL NCO - BSPR'!AQ11,"OK")</f>
        <v>OK</v>
      </c>
      <c r="AX28" s="98" t="str">
        <f ca="1">IF(AX27&lt;&gt;'SNL NCO - BSPR'!AR11,'Scalar - SNL benchmark'!AX27-'SNL NCO - BSPR'!AR11,"OK")</f>
        <v>OK</v>
      </c>
    </row>
    <row r="29" spans="1:53">
      <c r="J29" s="83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3" s="50" customFormat="1">
      <c r="A30" s="74" t="s">
        <v>208</v>
      </c>
      <c r="B30" s="74" t="s">
        <v>215</v>
      </c>
      <c r="C30" s="75"/>
      <c r="D30" s="75"/>
      <c r="E30" s="75"/>
      <c r="F30" s="75"/>
      <c r="G30" s="75"/>
      <c r="H30" s="75"/>
      <c r="J30" s="51" t="s">
        <v>207</v>
      </c>
      <c r="K30" s="76" t="s">
        <v>215</v>
      </c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</row>
    <row r="31" spans="1:53" s="71" customFormat="1" ht="13.5" thickBot="1">
      <c r="A31" s="50"/>
      <c r="B31" s="50"/>
      <c r="C31" s="50"/>
      <c r="D31" s="28"/>
      <c r="E31" s="28"/>
      <c r="F31" s="28"/>
      <c r="G31" s="28"/>
      <c r="H31" s="28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8"/>
      <c r="AX31" s="8"/>
    </row>
    <row r="32" spans="1:53" s="50" customFormat="1">
      <c r="A32" s="54"/>
      <c r="B32" s="54"/>
      <c r="C32" s="55"/>
      <c r="D32" s="64" t="s">
        <v>209</v>
      </c>
      <c r="E32" s="64" t="s">
        <v>211</v>
      </c>
      <c r="F32" s="64" t="s">
        <v>210</v>
      </c>
      <c r="G32" s="64" t="s">
        <v>47</v>
      </c>
      <c r="H32" s="68" t="s">
        <v>46</v>
      </c>
      <c r="J32" s="83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1" s="54" customFormat="1">
      <c r="A33" s="8"/>
      <c r="B33" s="8"/>
      <c r="C33" s="101" t="s">
        <v>220</v>
      </c>
      <c r="D33" s="99">
        <f ca="1">AVERAGEIFS($K33:$AX33,$K$10:$AX$10,1)</f>
        <v>1.1810409466489065E-2</v>
      </c>
      <c r="E33" s="99">
        <f ca="1">AVERAGEIFS($K33:$AX33,$K$8:$AX$8,1)</f>
        <v>1.8552670091378745E-2</v>
      </c>
      <c r="F33" s="99">
        <f ca="1">AVERAGEIFS($K33:$AX33,$K$9:$AX$9,1)</f>
        <v>2.1377277077648759E-2</v>
      </c>
      <c r="G33" s="100">
        <f ca="1">IFERROR(E33/D33,"NA")</f>
        <v>1.570874417522967</v>
      </c>
      <c r="H33" s="102">
        <f ca="1">IFERROR(F33/D33,"NA")</f>
        <v>1.8100369117857249</v>
      </c>
      <c r="I33" s="71"/>
      <c r="J33" s="14" t="s">
        <v>222</v>
      </c>
      <c r="K33" s="80">
        <f ca="1">'SNL NCO - BSPR'!E12</f>
        <v>5.3086242345190462E-3</v>
      </c>
      <c r="L33" s="80">
        <f ca="1">'SNL NCO - BSPR'!F12</f>
        <v>3.758492001867079E-3</v>
      </c>
      <c r="M33" s="80">
        <f ca="1">'SNL NCO - BSPR'!G12</f>
        <v>5.4432520989375448E-3</v>
      </c>
      <c r="N33" s="80">
        <f ca="1">'SNL NCO - BSPR'!H12</f>
        <v>5.0424593509314723E-3</v>
      </c>
      <c r="O33" s="80">
        <f ca="1">'SNL NCO - BSPR'!I12</f>
        <v>5.4708906048323179E-3</v>
      </c>
      <c r="P33" s="80">
        <f ca="1">'SNL NCO - BSPR'!J12</f>
        <v>8.7909403797046745E-3</v>
      </c>
      <c r="Q33" s="80">
        <f ca="1">'SNL NCO - BSPR'!K12</f>
        <v>1.097166938763462E-2</v>
      </c>
      <c r="R33" s="80">
        <f ca="1">'SNL NCO - BSPR'!L12</f>
        <v>1.2277663734675856E-2</v>
      </c>
      <c r="S33" s="80">
        <f ca="1">'SNL NCO - BSPR'!M12</f>
        <v>1.0962473525962441E-2</v>
      </c>
      <c r="T33" s="80">
        <f ca="1">'SNL NCO - BSPR'!N12</f>
        <v>1.1465347441711328E-2</v>
      </c>
      <c r="U33" s="80">
        <f ca="1">'SNL NCO - BSPR'!O12</f>
        <v>1.3814026792750197E-2</v>
      </c>
      <c r="V33" s="80">
        <f ca="1">'SNL NCO - BSPR'!P12</f>
        <v>2.1210156103944663E-2</v>
      </c>
      <c r="W33" s="80">
        <f ca="1">'SNL NCO - BSPR'!Q12</f>
        <v>1.834249503741029E-2</v>
      </c>
      <c r="X33" s="80">
        <f ca="1">'SNL NCO - BSPR'!R12</f>
        <v>2.4441120223794865E-2</v>
      </c>
      <c r="Y33" s="80">
        <f ca="1">'SNL NCO - BSPR'!S12</f>
        <v>2.1177662688583652E-2</v>
      </c>
      <c r="Z33" s="80">
        <f ca="1">'SNL NCO - BSPR'!T12</f>
        <v>2.7008078916872524E-2</v>
      </c>
      <c r="AA33" s="80">
        <f ca="1">'SNL NCO - BSPR'!U12</f>
        <v>2.4440557872550339E-2</v>
      </c>
      <c r="AB33" s="80">
        <f ca="1">'SNL NCO - BSPR'!V12</f>
        <v>2.5425035660588305E-2</v>
      </c>
      <c r="AC33" s="80">
        <f ca="1">'SNL NCO - BSPR'!W12</f>
        <v>3.0570352865782833E-2</v>
      </c>
      <c r="AD33" s="80">
        <f ca="1">'SNL NCO - BSPR'!X12</f>
        <v>2.7670017801833691E-2</v>
      </c>
      <c r="AE33" s="80">
        <f ca="1">'SNL NCO - BSPR'!Y12</f>
        <v>1.7733079928201879E-2</v>
      </c>
      <c r="AF33" s="80">
        <f ca="1">'SNL NCO - BSPR'!Z12</f>
        <v>1.4359440323840346E-2</v>
      </c>
      <c r="AG33" s="80">
        <f ca="1">'SNL NCO - BSPR'!AA12</f>
        <v>1.3376858389809459E-2</v>
      </c>
      <c r="AH33" s="80">
        <f ca="1">'SNL NCO - BSPR'!AB12</f>
        <v>1.3731825525040387E-2</v>
      </c>
      <c r="AI33" s="80">
        <f ca="1">'SNL NCO - BSPR'!AC12</f>
        <v>8.7040983761151238E-3</v>
      </c>
      <c r="AJ33" s="80">
        <f ca="1">'SNL NCO - BSPR'!AD12</f>
        <v>1.0402244743497444E-2</v>
      </c>
      <c r="AK33" s="80">
        <f ca="1">'SNL NCO - BSPR'!AE12</f>
        <v>9.6135079318248867E-3</v>
      </c>
      <c r="AL33" s="80">
        <f ca="1">'SNL NCO - BSPR'!AF12</f>
        <v>1.0109508547008548E-2</v>
      </c>
      <c r="AM33" s="80">
        <f ca="1">'SNL NCO - BSPR'!AG12</f>
        <v>1.0147126909820465E-2</v>
      </c>
      <c r="AN33" s="80">
        <f ca="1">'SNL NCO - BSPR'!AH12</f>
        <v>1.1531663665989626E-2</v>
      </c>
      <c r="AO33" s="80">
        <f ca="1">'SNL NCO - BSPR'!AI12</f>
        <v>9.7373798945768423E-3</v>
      </c>
      <c r="AP33" s="80">
        <f ca="1">'SNL NCO - BSPR'!AJ12</f>
        <v>9.6912592951949247E-3</v>
      </c>
      <c r="AQ33" s="80">
        <f ca="1">'SNL NCO - BSPR'!AK12</f>
        <v>1.1412596488315765E-2</v>
      </c>
      <c r="AR33" s="80">
        <f ca="1">'SNL NCO - BSPR'!AL12</f>
        <v>1.1268809464900244E-2</v>
      </c>
      <c r="AS33" s="80">
        <f ca="1">'SNL NCO - BSPR'!AM12</f>
        <v>1.3227710654557124E-2</v>
      </c>
      <c r="AT33" s="80">
        <f ca="1">'SNL NCO - BSPR'!AN12</f>
        <v>1.128871054358852E-2</v>
      </c>
      <c r="AU33" s="80">
        <f ca="1">'SNL NCO - BSPR'!AO12</f>
        <v>1.2937291266302218E-2</v>
      </c>
      <c r="AV33" s="80">
        <f ca="1">'SNL NCO - BSPR'!AP12</f>
        <v>1.1416149711269011E-2</v>
      </c>
      <c r="AW33" s="80">
        <f ca="1">'SNL NCO - BSPR'!AQ12</f>
        <v>1.2029562847258623E-2</v>
      </c>
      <c r="AX33" s="80">
        <f ca="1">'SNL NCO - BSPR'!AR12</f>
        <v>1.3489364822669853E-2</v>
      </c>
    </row>
    <row r="34" spans="1:51" ht="13.5" thickBot="1">
      <c r="A34" s="50"/>
      <c r="B34" s="50"/>
      <c r="C34" s="17" t="s">
        <v>228</v>
      </c>
      <c r="D34" s="103" t="s">
        <v>271</v>
      </c>
      <c r="E34" s="103"/>
      <c r="F34" s="103"/>
      <c r="G34" s="69" t="str">
        <f>IFERROR(E34/D34,"NA")</f>
        <v>NA</v>
      </c>
      <c r="H34" s="70" t="str">
        <f>IFERROR(F34/D34,"NA")</f>
        <v>NA</v>
      </c>
      <c r="J34" s="83" t="s">
        <v>212</v>
      </c>
      <c r="K34" s="98" t="str">
        <f ca="1">IF(K33&lt;&gt;'SNL NCO - BSPR'!E12,'Scalar - SNL benchmark'!K33-'SNL NCO - BSPR'!E12,"OK")</f>
        <v>OK</v>
      </c>
      <c r="L34" s="98" t="str">
        <f ca="1">IF(L33&lt;&gt;'SNL NCO - BSPR'!F12,'Scalar - SNL benchmark'!L33-'SNL NCO - BSPR'!F12,"OK")</f>
        <v>OK</v>
      </c>
      <c r="M34" s="98" t="str">
        <f ca="1">IF(M33&lt;&gt;'SNL NCO - BSPR'!G12,'Scalar - SNL benchmark'!M33-'SNL NCO - BSPR'!G12,"OK")</f>
        <v>OK</v>
      </c>
      <c r="N34" s="98" t="str">
        <f ca="1">IF(N33&lt;&gt;'SNL NCO - BSPR'!H12,'Scalar - SNL benchmark'!N33-'SNL NCO - BSPR'!H12,"OK")</f>
        <v>OK</v>
      </c>
      <c r="O34" s="98" t="str">
        <f ca="1">IF(O33&lt;&gt;'SNL NCO - BSPR'!I12,'Scalar - SNL benchmark'!O33-'SNL NCO - BSPR'!I12,"OK")</f>
        <v>OK</v>
      </c>
      <c r="P34" s="98" t="str">
        <f ca="1">IF(P33&lt;&gt;'SNL NCO - BSPR'!J12,'Scalar - SNL benchmark'!P33-'SNL NCO - BSPR'!J12,"OK")</f>
        <v>OK</v>
      </c>
      <c r="Q34" s="98" t="str">
        <f ca="1">IF(Q33&lt;&gt;'SNL NCO - BSPR'!K12,'Scalar - SNL benchmark'!Q33-'SNL NCO - BSPR'!K12,"OK")</f>
        <v>OK</v>
      </c>
      <c r="R34" s="98" t="str">
        <f ca="1">IF(R33&lt;&gt;'SNL NCO - BSPR'!L12,'Scalar - SNL benchmark'!R33-'SNL NCO - BSPR'!L12,"OK")</f>
        <v>OK</v>
      </c>
      <c r="S34" s="98" t="str">
        <f ca="1">IF(S33&lt;&gt;'SNL NCO - BSPR'!M12,'Scalar - SNL benchmark'!S33-'SNL NCO - BSPR'!M12,"OK")</f>
        <v>OK</v>
      </c>
      <c r="T34" s="98" t="str">
        <f ca="1">IF(T33&lt;&gt;'SNL NCO - BSPR'!N12,'Scalar - SNL benchmark'!T33-'SNL NCO - BSPR'!N12,"OK")</f>
        <v>OK</v>
      </c>
      <c r="U34" s="98" t="str">
        <f ca="1">IF(U33&lt;&gt;'SNL NCO - BSPR'!O12,'Scalar - SNL benchmark'!U33-'SNL NCO - BSPR'!O12,"OK")</f>
        <v>OK</v>
      </c>
      <c r="V34" s="98" t="str">
        <f ca="1">IF(V33&lt;&gt;'SNL NCO - BSPR'!P12,'Scalar - SNL benchmark'!V33-'SNL NCO - BSPR'!P12,"OK")</f>
        <v>OK</v>
      </c>
      <c r="W34" s="98" t="str">
        <f ca="1">IF(W33&lt;&gt;'SNL NCO - BSPR'!Q12,'Scalar - SNL benchmark'!W33-'SNL NCO - BSPR'!Q12,"OK")</f>
        <v>OK</v>
      </c>
      <c r="X34" s="98" t="str">
        <f ca="1">IF(X33&lt;&gt;'SNL NCO - BSPR'!R12,'Scalar - SNL benchmark'!X33-'SNL NCO - BSPR'!R12,"OK")</f>
        <v>OK</v>
      </c>
      <c r="Y34" s="98" t="str">
        <f ca="1">IF(Y33&lt;&gt;'SNL NCO - BSPR'!S12,'Scalar - SNL benchmark'!Y33-'SNL NCO - BSPR'!S12,"OK")</f>
        <v>OK</v>
      </c>
      <c r="Z34" s="98" t="str">
        <f ca="1">IF(Z33&lt;&gt;'SNL NCO - BSPR'!T12,'Scalar - SNL benchmark'!Z33-'SNL NCO - BSPR'!T12,"OK")</f>
        <v>OK</v>
      </c>
      <c r="AA34" s="98" t="str">
        <f ca="1">IF(AA33&lt;&gt;'SNL NCO - BSPR'!U12,'Scalar - SNL benchmark'!AA33-'SNL NCO - BSPR'!U12,"OK")</f>
        <v>OK</v>
      </c>
      <c r="AB34" s="98" t="str">
        <f ca="1">IF(AB33&lt;&gt;'SNL NCO - BSPR'!V12,'Scalar - SNL benchmark'!AB33-'SNL NCO - BSPR'!V12,"OK")</f>
        <v>OK</v>
      </c>
      <c r="AC34" s="98" t="str">
        <f ca="1">IF(AC33&lt;&gt;'SNL NCO - BSPR'!W12,'Scalar - SNL benchmark'!AC33-'SNL NCO - BSPR'!W12,"OK")</f>
        <v>OK</v>
      </c>
      <c r="AD34" s="98" t="str">
        <f ca="1">IF(AD33&lt;&gt;'SNL NCO - BSPR'!X12,'Scalar - SNL benchmark'!AD33-'SNL NCO - BSPR'!X12,"OK")</f>
        <v>OK</v>
      </c>
      <c r="AE34" s="98" t="str">
        <f ca="1">IF(AE33&lt;&gt;'SNL NCO - BSPR'!Y12,'Scalar - SNL benchmark'!AE33-'SNL NCO - BSPR'!Y12,"OK")</f>
        <v>OK</v>
      </c>
      <c r="AF34" s="98" t="str">
        <f ca="1">IF(AF33&lt;&gt;'SNL NCO - BSPR'!Z12,'Scalar - SNL benchmark'!AF33-'SNL NCO - BSPR'!Z12,"OK")</f>
        <v>OK</v>
      </c>
      <c r="AG34" s="98" t="str">
        <f ca="1">IF(AG33&lt;&gt;'SNL NCO - BSPR'!AA12,'Scalar - SNL benchmark'!AG33-'SNL NCO - BSPR'!AA12,"OK")</f>
        <v>OK</v>
      </c>
      <c r="AH34" s="98" t="str">
        <f ca="1">IF(AH33&lt;&gt;'SNL NCO - BSPR'!AB12,'Scalar - SNL benchmark'!AH33-'SNL NCO - BSPR'!AB12,"OK")</f>
        <v>OK</v>
      </c>
      <c r="AI34" s="98" t="str">
        <f ca="1">IF(AI33&lt;&gt;'SNL NCO - BSPR'!AC12,'Scalar - SNL benchmark'!AI33-'SNL NCO - BSPR'!AC12,"OK")</f>
        <v>OK</v>
      </c>
      <c r="AJ34" s="98" t="str">
        <f ca="1">IF(AJ33&lt;&gt;'SNL NCO - BSPR'!AD12,'Scalar - SNL benchmark'!AJ33-'SNL NCO - BSPR'!AD12,"OK")</f>
        <v>OK</v>
      </c>
      <c r="AK34" s="98" t="str">
        <f ca="1">IF(AK33&lt;&gt;'SNL NCO - BSPR'!AE12,'Scalar - SNL benchmark'!AK33-'SNL NCO - BSPR'!AE12,"OK")</f>
        <v>OK</v>
      </c>
      <c r="AL34" s="98" t="str">
        <f ca="1">IF(AL33&lt;&gt;'SNL NCO - BSPR'!AF12,'Scalar - SNL benchmark'!AL33-'SNL NCO - BSPR'!AF12,"OK")</f>
        <v>OK</v>
      </c>
      <c r="AM34" s="98" t="str">
        <f ca="1">IF(AM33&lt;&gt;'SNL NCO - BSPR'!AG12,'Scalar - SNL benchmark'!AM33-'SNL NCO - BSPR'!AG12,"OK")</f>
        <v>OK</v>
      </c>
      <c r="AN34" s="98" t="str">
        <f ca="1">IF(AN33&lt;&gt;'SNL NCO - BSPR'!AH12,'Scalar - SNL benchmark'!AN33-'SNL NCO - BSPR'!AH12,"OK")</f>
        <v>OK</v>
      </c>
      <c r="AO34" s="98" t="str">
        <f ca="1">IF(AO33&lt;&gt;'SNL NCO - BSPR'!AI12,'Scalar - SNL benchmark'!AO33-'SNL NCO - BSPR'!AI12,"OK")</f>
        <v>OK</v>
      </c>
      <c r="AP34" s="98" t="str">
        <f ca="1">IF(AP33&lt;&gt;'SNL NCO - BSPR'!AJ12,'Scalar - SNL benchmark'!AP33-'SNL NCO - BSPR'!AJ12,"OK")</f>
        <v>OK</v>
      </c>
      <c r="AQ34" s="98" t="str">
        <f ca="1">IF(AQ33&lt;&gt;'SNL NCO - BSPR'!AK12,'Scalar - SNL benchmark'!AQ33-'SNL NCO - BSPR'!AK12,"OK")</f>
        <v>OK</v>
      </c>
      <c r="AR34" s="98" t="str">
        <f ca="1">IF(AR33&lt;&gt;'SNL NCO - BSPR'!AL12,'Scalar - SNL benchmark'!AR33-'SNL NCO - BSPR'!AL12,"OK")</f>
        <v>OK</v>
      </c>
      <c r="AS34" s="98" t="str">
        <f ca="1">IF(AS33&lt;&gt;'SNL NCO - BSPR'!AM12,'Scalar - SNL benchmark'!AS33-'SNL NCO - BSPR'!AM12,"OK")</f>
        <v>OK</v>
      </c>
      <c r="AT34" s="98" t="str">
        <f ca="1">IF(AT33&lt;&gt;'SNL NCO - BSPR'!AN12,'Scalar - SNL benchmark'!AT33-'SNL NCO - BSPR'!AN12,"OK")</f>
        <v>OK</v>
      </c>
      <c r="AU34" s="98" t="str">
        <f ca="1">IF(AU33&lt;&gt;'SNL NCO - BSPR'!AO12,'Scalar - SNL benchmark'!AU33-'SNL NCO - BSPR'!AO12,"OK")</f>
        <v>OK</v>
      </c>
      <c r="AV34" s="98" t="str">
        <f ca="1">IF(AV33&lt;&gt;'SNL NCO - BSPR'!AP12,'Scalar - SNL benchmark'!AV33-'SNL NCO - BSPR'!AP12,"OK")</f>
        <v>OK</v>
      </c>
      <c r="AW34" s="98" t="str">
        <f ca="1">IF(AW33&lt;&gt;'SNL NCO - BSPR'!AQ12,'Scalar - SNL benchmark'!AW33-'SNL NCO - BSPR'!AQ12,"OK")</f>
        <v>OK</v>
      </c>
      <c r="AX34" s="98" t="str">
        <f ca="1">IF(AX33&lt;&gt;'SNL NCO - BSPR'!AR12,'Scalar - SNL benchmark'!AX33-'SNL NCO - BSPR'!AR12,"OK")</f>
        <v>OK</v>
      </c>
      <c r="AY34" s="54"/>
    </row>
    <row r="35" spans="1:51" s="50" customFormat="1">
      <c r="C35" s="52"/>
      <c r="D35" s="81"/>
      <c r="E35" s="81"/>
      <c r="F35" s="81"/>
      <c r="G35" s="82"/>
      <c r="H35" s="82"/>
      <c r="J35" s="8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71"/>
    </row>
    <row r="36" spans="1:51" s="50" customFormat="1">
      <c r="A36" s="74" t="s">
        <v>208</v>
      </c>
      <c r="B36" s="74" t="s">
        <v>213</v>
      </c>
      <c r="C36" s="75"/>
      <c r="D36" s="75"/>
      <c r="E36" s="75"/>
      <c r="F36" s="75"/>
      <c r="G36" s="75"/>
      <c r="H36" s="75"/>
      <c r="J36" s="51" t="s">
        <v>207</v>
      </c>
      <c r="K36" s="76" t="s">
        <v>213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</row>
    <row r="37" spans="1:51" s="71" customFormat="1" ht="13.5" thickBot="1">
      <c r="A37" s="8"/>
      <c r="B37" s="8"/>
      <c r="C37" s="8"/>
      <c r="D37" s="12"/>
      <c r="E37" s="12"/>
      <c r="F37" s="12"/>
      <c r="G37" s="12"/>
      <c r="H37" s="12"/>
      <c r="J37" s="59"/>
      <c r="K37" s="72"/>
      <c r="L37" s="72"/>
      <c r="M37" s="72"/>
      <c r="N37" s="72"/>
      <c r="O37" s="72"/>
      <c r="P37" s="72"/>
      <c r="Q37" s="73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</row>
    <row r="38" spans="1:51">
      <c r="C38" s="55"/>
      <c r="D38" s="64" t="s">
        <v>209</v>
      </c>
      <c r="E38" s="64" t="s">
        <v>211</v>
      </c>
      <c r="F38" s="64" t="s">
        <v>210</v>
      </c>
      <c r="G38" s="64" t="s">
        <v>47</v>
      </c>
      <c r="H38" s="68" t="s">
        <v>46</v>
      </c>
      <c r="J38" s="83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1">
      <c r="C39" s="101" t="s">
        <v>220</v>
      </c>
      <c r="D39" s="99">
        <f ca="1">AVERAGEIFS($K39:$AX39,$K$10:$AX$10,1)</f>
        <v>1.0634882672973653E-3</v>
      </c>
      <c r="E39" s="99">
        <f ca="1">AVERAGEIFS($K39:$AX39,$K$8:$AX$8,1)</f>
        <v>3.5933450213154897E-3</v>
      </c>
      <c r="F39" s="99">
        <f ca="1">AVERAGEIFS($K39:$AX39,$K$9:$AX$9,1)</f>
        <v>2.8294742852188041E-3</v>
      </c>
      <c r="G39" s="100">
        <f ca="1">IFERROR(E39/D39,"NA")</f>
        <v>3.3788290212615419</v>
      </c>
      <c r="H39" s="102">
        <f ca="1">IFERROR(F39/D39,"NA")</f>
        <v>2.6605599443135617</v>
      </c>
      <c r="J39" s="14" t="s">
        <v>222</v>
      </c>
      <c r="K39" s="80">
        <f ca="1">'SNL NCO - BSPR'!E13</f>
        <v>1.0600144868646539E-4</v>
      </c>
      <c r="L39" s="80">
        <f ca="1">'SNL NCO - BSPR'!F13</f>
        <v>2.2703033758883222E-3</v>
      </c>
      <c r="M39" s="80">
        <f ca="1">'SNL NCO - BSPR'!G13</f>
        <v>3.1029508384037476E-3</v>
      </c>
      <c r="N39" s="80">
        <f ca="1">'SNL NCO - BSPR'!H13</f>
        <v>1.9766276182345667E-3</v>
      </c>
      <c r="O39" s="80">
        <f ca="1">'SNL NCO - BSPR'!I13</f>
        <v>2.1106656144234998E-3</v>
      </c>
      <c r="P39" s="80">
        <f ca="1">'SNL NCO - BSPR'!J13</f>
        <v>1.1579056347774915E-3</v>
      </c>
      <c r="Q39" s="80">
        <f ca="1">'SNL NCO - BSPR'!K13</f>
        <v>2.5914068618694951E-3</v>
      </c>
      <c r="R39" s="80">
        <f ca="1">'SNL NCO - BSPR'!L13</f>
        <v>1.5936277218659119E-3</v>
      </c>
      <c r="S39" s="80">
        <f ca="1">'SNL NCO - BSPR'!M13</f>
        <v>3.9850707563427951E-3</v>
      </c>
      <c r="T39" s="80">
        <f ca="1">'SNL NCO - BSPR'!N13</f>
        <v>-3.6083887822409536E-6</v>
      </c>
      <c r="U39" s="80">
        <f ca="1">'SNL NCO - BSPR'!O13</f>
        <v>6.6318598862339486E-3</v>
      </c>
      <c r="V39" s="80">
        <f ca="1">'SNL NCO - BSPR'!P13</f>
        <v>2.2280554490802965E-2</v>
      </c>
      <c r="W39" s="80">
        <f ca="1">'SNL NCO - BSPR'!Q13</f>
        <v>7.728660590004939E-3</v>
      </c>
      <c r="X39" s="80">
        <f ca="1">'SNL NCO - BSPR'!R13</f>
        <v>3.0384896148542835E-3</v>
      </c>
      <c r="Y39" s="80">
        <f ca="1">'SNL NCO - BSPR'!S13</f>
        <v>-1.6471011790724289E-2</v>
      </c>
      <c r="Z39" s="80">
        <f ca="1">'SNL NCO - BSPR'!T13</f>
        <v>1.5567450117915155E-3</v>
      </c>
      <c r="AA39" s="80">
        <f ca="1">'SNL NCO - BSPR'!U13</f>
        <v>9.5340913870700899E-4</v>
      </c>
      <c r="AB39" s="80">
        <f ca="1">'SNL NCO - BSPR'!V13</f>
        <v>1.1013385499299149E-3</v>
      </c>
      <c r="AC39" s="80">
        <f ca="1">'SNL NCO - BSPR'!W13</f>
        <v>1.3952058519820594E-3</v>
      </c>
      <c r="AD39" s="80">
        <f ca="1">'SNL NCO - BSPR'!X13</f>
        <v>1.7569777114827458E-3</v>
      </c>
      <c r="AE39" s="80">
        <f ca="1">'SNL NCO - BSPR'!Y13</f>
        <v>-8.0249477322483231E-4</v>
      </c>
      <c r="AF39" s="80">
        <f ca="1">'SNL NCO - BSPR'!Z13</f>
        <v>4.2913821489298535E-3</v>
      </c>
      <c r="AG39" s="80">
        <f ca="1">'SNL NCO - BSPR'!AA13</f>
        <v>1.7764476943035736E-3</v>
      </c>
      <c r="AH39" s="80">
        <f ca="1">'SNL NCO - BSPR'!AB13</f>
        <v>2.9610185903950961E-4</v>
      </c>
      <c r="AI39" s="80">
        <f ca="1">'SNL NCO - BSPR'!AC13</f>
        <v>1.0969758191805038E-3</v>
      </c>
      <c r="AJ39" s="80">
        <f ca="1">'SNL NCO - BSPR'!AD13</f>
        <v>4.8566161242903898E-3</v>
      </c>
      <c r="AK39" s="80">
        <f ca="1">'SNL NCO - BSPR'!AE13</f>
        <v>4.3609236010346353E-3</v>
      </c>
      <c r="AL39" s="80">
        <f ca="1">'SNL NCO - BSPR'!AF13</f>
        <v>-9.4593555333384604E-4</v>
      </c>
      <c r="AM39" s="80">
        <f ca="1">'SNL NCO - BSPR'!AG13</f>
        <v>-1.020186183978576E-3</v>
      </c>
      <c r="AN39" s="80">
        <f ca="1">'SNL NCO - BSPR'!AH13</f>
        <v>7.88234922440211E-3</v>
      </c>
      <c r="AO39" s="80">
        <f ca="1">'SNL NCO - BSPR'!AI13</f>
        <v>-6.8677242396750974E-4</v>
      </c>
      <c r="AP39" s="80">
        <f ca="1">'SNL NCO - BSPR'!AJ13</f>
        <v>-6.9305719760283748E-4</v>
      </c>
      <c r="AQ39" s="80">
        <f ca="1">'SNL NCO - BSPR'!AK13</f>
        <v>-3.7723308513791461E-4</v>
      </c>
      <c r="AR39" s="80">
        <f ca="1">'SNL NCO - BSPR'!AL13</f>
        <v>9.7050081886006592E-4</v>
      </c>
      <c r="AS39" s="80">
        <f ca="1">'SNL NCO - BSPR'!AM13</f>
        <v>-7.9103008673736877E-4</v>
      </c>
      <c r="AT39" s="80">
        <f ca="1">'SNL NCO - BSPR'!AN13</f>
        <v>-8.4744927621919369E-4</v>
      </c>
      <c r="AU39" s="80">
        <f ca="1">'SNL NCO - BSPR'!AO13</f>
        <v>1.2214383489523007E-3</v>
      </c>
      <c r="AV39" s="80">
        <f ca="1">'SNL NCO - BSPR'!AP13</f>
        <v>8.0787392615349609E-4</v>
      </c>
      <c r="AW39" s="80">
        <f ca="1">'SNL NCO - BSPR'!AQ13</f>
        <v>1.1745026159376446E-3</v>
      </c>
      <c r="AX39" s="80">
        <f ca="1">'SNL NCO - BSPR'!AR13</f>
        <v>-1.3011882549346951E-3</v>
      </c>
    </row>
    <row r="40" spans="1:51" ht="13.5" thickBot="1">
      <c r="A40" s="50"/>
      <c r="B40" s="50"/>
      <c r="C40" s="17" t="s">
        <v>228</v>
      </c>
      <c r="D40" s="103" t="s">
        <v>271</v>
      </c>
      <c r="E40" s="103"/>
      <c r="F40" s="103"/>
      <c r="G40" s="69" t="str">
        <f>IFERROR(E40/D40,"NA")</f>
        <v>NA</v>
      </c>
      <c r="H40" s="70" t="str">
        <f>IFERROR(F40/D40,"NA")</f>
        <v>NA</v>
      </c>
      <c r="J40" s="83" t="s">
        <v>212</v>
      </c>
      <c r="K40" s="98" t="str">
        <f ca="1">IF(K39&lt;&gt;'SNL NCO - BSPR'!E13,'Scalar - SNL benchmark'!K39-'SNL NCO - BSPR'!E13,"OK")</f>
        <v>OK</v>
      </c>
      <c r="L40" s="98" t="str">
        <f ca="1">IF(L39&lt;&gt;'SNL NCO - BSPR'!F13,'Scalar - SNL benchmark'!L39-'SNL NCO - BSPR'!F13,"OK")</f>
        <v>OK</v>
      </c>
      <c r="M40" s="98" t="str">
        <f ca="1">IF(M39&lt;&gt;'SNL NCO - BSPR'!G13,'Scalar - SNL benchmark'!M39-'SNL NCO - BSPR'!G13,"OK")</f>
        <v>OK</v>
      </c>
      <c r="N40" s="98" t="str">
        <f ca="1">IF(N39&lt;&gt;'SNL NCO - BSPR'!H13,'Scalar - SNL benchmark'!N39-'SNL NCO - BSPR'!H13,"OK")</f>
        <v>OK</v>
      </c>
      <c r="O40" s="98" t="str">
        <f ca="1">IF(O39&lt;&gt;'SNL NCO - BSPR'!I13,'Scalar - SNL benchmark'!O39-'SNL NCO - BSPR'!I13,"OK")</f>
        <v>OK</v>
      </c>
      <c r="P40" s="98" t="str">
        <f ca="1">IF(P39&lt;&gt;'SNL NCO - BSPR'!J13,'Scalar - SNL benchmark'!P39-'SNL NCO - BSPR'!J13,"OK")</f>
        <v>OK</v>
      </c>
      <c r="Q40" s="98" t="str">
        <f ca="1">IF(Q39&lt;&gt;'SNL NCO - BSPR'!K13,'Scalar - SNL benchmark'!Q39-'SNL NCO - BSPR'!K13,"OK")</f>
        <v>OK</v>
      </c>
      <c r="R40" s="98" t="str">
        <f ca="1">IF(R39&lt;&gt;'SNL NCO - BSPR'!L13,'Scalar - SNL benchmark'!R39-'SNL NCO - BSPR'!L13,"OK")</f>
        <v>OK</v>
      </c>
      <c r="S40" s="98" t="str">
        <f ca="1">IF(S39&lt;&gt;'SNL NCO - BSPR'!M13,'Scalar - SNL benchmark'!S39-'SNL NCO - BSPR'!M13,"OK")</f>
        <v>OK</v>
      </c>
      <c r="T40" s="98" t="str">
        <f ca="1">IF(T39&lt;&gt;'SNL NCO - BSPR'!N13,'Scalar - SNL benchmark'!T39-'SNL NCO - BSPR'!N13,"OK")</f>
        <v>OK</v>
      </c>
      <c r="U40" s="98" t="str">
        <f ca="1">IF(U39&lt;&gt;'SNL NCO - BSPR'!O13,'Scalar - SNL benchmark'!U39-'SNL NCO - BSPR'!O13,"OK")</f>
        <v>OK</v>
      </c>
      <c r="V40" s="98" t="str">
        <f ca="1">IF(V39&lt;&gt;'SNL NCO - BSPR'!P13,'Scalar - SNL benchmark'!V39-'SNL NCO - BSPR'!P13,"OK")</f>
        <v>OK</v>
      </c>
      <c r="W40" s="98" t="str">
        <f ca="1">IF(W39&lt;&gt;'SNL NCO - BSPR'!Q13,'Scalar - SNL benchmark'!W39-'SNL NCO - BSPR'!Q13,"OK")</f>
        <v>OK</v>
      </c>
      <c r="X40" s="98" t="str">
        <f ca="1">IF(X39&lt;&gt;'SNL NCO - BSPR'!R13,'Scalar - SNL benchmark'!X39-'SNL NCO - BSPR'!R13,"OK")</f>
        <v>OK</v>
      </c>
      <c r="Y40" s="98" t="str">
        <f ca="1">IF(Y39&lt;&gt;'SNL NCO - BSPR'!S13,'Scalar - SNL benchmark'!Y39-'SNL NCO - BSPR'!S13,"OK")</f>
        <v>OK</v>
      </c>
      <c r="Z40" s="98" t="str">
        <f ca="1">IF(Z39&lt;&gt;'SNL NCO - BSPR'!T13,'Scalar - SNL benchmark'!Z39-'SNL NCO - BSPR'!T13,"OK")</f>
        <v>OK</v>
      </c>
      <c r="AA40" s="98" t="str">
        <f ca="1">IF(AA39&lt;&gt;'SNL NCO - BSPR'!U13,'Scalar - SNL benchmark'!AA39-'SNL NCO - BSPR'!U13,"OK")</f>
        <v>OK</v>
      </c>
      <c r="AB40" s="98" t="str">
        <f ca="1">IF(AB39&lt;&gt;'SNL NCO - BSPR'!V13,'Scalar - SNL benchmark'!AB39-'SNL NCO - BSPR'!V13,"OK")</f>
        <v>OK</v>
      </c>
      <c r="AC40" s="98" t="str">
        <f ca="1">IF(AC39&lt;&gt;'SNL NCO - BSPR'!W13,'Scalar - SNL benchmark'!AC39-'SNL NCO - BSPR'!W13,"OK")</f>
        <v>OK</v>
      </c>
      <c r="AD40" s="98" t="str">
        <f ca="1">IF(AD39&lt;&gt;'SNL NCO - BSPR'!X13,'Scalar - SNL benchmark'!AD39-'SNL NCO - BSPR'!X13,"OK")</f>
        <v>OK</v>
      </c>
      <c r="AE40" s="98" t="str">
        <f ca="1">IF(AE39&lt;&gt;'SNL NCO - BSPR'!Y13,'Scalar - SNL benchmark'!AE39-'SNL NCO - BSPR'!Y13,"OK")</f>
        <v>OK</v>
      </c>
      <c r="AF40" s="98" t="str">
        <f ca="1">IF(AF39&lt;&gt;'SNL NCO - BSPR'!Z13,'Scalar - SNL benchmark'!AF39-'SNL NCO - BSPR'!Z13,"OK")</f>
        <v>OK</v>
      </c>
      <c r="AG40" s="98" t="str">
        <f ca="1">IF(AG39&lt;&gt;'SNL NCO - BSPR'!AA13,'Scalar - SNL benchmark'!AG39-'SNL NCO - BSPR'!AA13,"OK")</f>
        <v>OK</v>
      </c>
      <c r="AH40" s="98" t="str">
        <f ca="1">IF(AH39&lt;&gt;'SNL NCO - BSPR'!AB13,'Scalar - SNL benchmark'!AH39-'SNL NCO - BSPR'!AB13,"OK")</f>
        <v>OK</v>
      </c>
      <c r="AI40" s="98" t="str">
        <f ca="1">IF(AI39&lt;&gt;'SNL NCO - BSPR'!AC13,'Scalar - SNL benchmark'!AI39-'SNL NCO - BSPR'!AC13,"OK")</f>
        <v>OK</v>
      </c>
      <c r="AJ40" s="98" t="str">
        <f ca="1">IF(AJ39&lt;&gt;'SNL NCO - BSPR'!AD13,'Scalar - SNL benchmark'!AJ39-'SNL NCO - BSPR'!AD13,"OK")</f>
        <v>OK</v>
      </c>
      <c r="AK40" s="98" t="str">
        <f ca="1">IF(AK39&lt;&gt;'SNL NCO - BSPR'!AE13,'Scalar - SNL benchmark'!AK39-'SNL NCO - BSPR'!AE13,"OK")</f>
        <v>OK</v>
      </c>
      <c r="AL40" s="98" t="str">
        <f ca="1">IF(AL39&lt;&gt;'SNL NCO - BSPR'!AF13,'Scalar - SNL benchmark'!AL39-'SNL NCO - BSPR'!AF13,"OK")</f>
        <v>OK</v>
      </c>
      <c r="AM40" s="98" t="str">
        <f ca="1">IF(AM39&lt;&gt;'SNL NCO - BSPR'!AG13,'Scalar - SNL benchmark'!AM39-'SNL NCO - BSPR'!AG13,"OK")</f>
        <v>OK</v>
      </c>
      <c r="AN40" s="98" t="str">
        <f ca="1">IF(AN39&lt;&gt;'SNL NCO - BSPR'!AH13,'Scalar - SNL benchmark'!AN39-'SNL NCO - BSPR'!AH13,"OK")</f>
        <v>OK</v>
      </c>
      <c r="AO40" s="98" t="str">
        <f ca="1">IF(AO39&lt;&gt;'SNL NCO - BSPR'!AI13,'Scalar - SNL benchmark'!AO39-'SNL NCO - BSPR'!AI13,"OK")</f>
        <v>OK</v>
      </c>
      <c r="AP40" s="98" t="str">
        <f ca="1">IF(AP39&lt;&gt;'SNL NCO - BSPR'!AJ13,'Scalar - SNL benchmark'!AP39-'SNL NCO - BSPR'!AJ13,"OK")</f>
        <v>OK</v>
      </c>
      <c r="AQ40" s="98" t="str">
        <f ca="1">IF(AQ39&lt;&gt;'SNL NCO - BSPR'!AK13,'Scalar - SNL benchmark'!AQ39-'SNL NCO - BSPR'!AK13,"OK")</f>
        <v>OK</v>
      </c>
      <c r="AR40" s="98" t="str">
        <f ca="1">IF(AR39&lt;&gt;'SNL NCO - BSPR'!AL13,'Scalar - SNL benchmark'!AR39-'SNL NCO - BSPR'!AL13,"OK")</f>
        <v>OK</v>
      </c>
      <c r="AS40" s="98" t="str">
        <f ca="1">IF(AS39&lt;&gt;'SNL NCO - BSPR'!AM13,'Scalar - SNL benchmark'!AS39-'SNL NCO - BSPR'!AM13,"OK")</f>
        <v>OK</v>
      </c>
      <c r="AT40" s="98" t="str">
        <f ca="1">IF(AT39&lt;&gt;'SNL NCO - BSPR'!AN13,'Scalar - SNL benchmark'!AT39-'SNL NCO - BSPR'!AN13,"OK")</f>
        <v>OK</v>
      </c>
      <c r="AU40" s="98" t="str">
        <f ca="1">IF(AU39&lt;&gt;'SNL NCO - BSPR'!AO13,'Scalar - SNL benchmark'!AU39-'SNL NCO - BSPR'!AO13,"OK")</f>
        <v>OK</v>
      </c>
      <c r="AV40" s="98" t="str">
        <f ca="1">IF(AV39&lt;&gt;'SNL NCO - BSPR'!AP13,'Scalar - SNL benchmark'!AV39-'SNL NCO - BSPR'!AP13,"OK")</f>
        <v>OK</v>
      </c>
      <c r="AW40" s="98" t="str">
        <f ca="1">IF(AW39&lt;&gt;'SNL NCO - BSPR'!AQ13,'Scalar - SNL benchmark'!AW39-'SNL NCO - BSPR'!AQ13,"OK")</f>
        <v>OK</v>
      </c>
      <c r="AX40" s="98" t="str">
        <f ca="1">IF(AX39&lt;&gt;'SNL NCO - BSPR'!AR13,'Scalar - SNL benchmark'!AX39-'SNL NCO - BSPR'!AR13,"OK")</f>
        <v>OK</v>
      </c>
    </row>
    <row r="41" spans="1:51">
      <c r="A41" s="50"/>
      <c r="B41" s="50"/>
      <c r="C41" s="52"/>
      <c r="D41" s="81"/>
      <c r="E41" s="81"/>
      <c r="F41" s="81"/>
      <c r="G41" s="82"/>
      <c r="H41" s="82"/>
      <c r="J41" s="83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1">
      <c r="A42" s="50"/>
      <c r="B42" s="50"/>
      <c r="C42" s="52"/>
      <c r="D42" s="81"/>
      <c r="E42" s="81"/>
      <c r="F42" s="81"/>
      <c r="G42" s="82"/>
      <c r="H42" s="82"/>
      <c r="J42" s="83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4" spans="1:51">
      <c r="D44" s="8"/>
      <c r="E44" s="8"/>
      <c r="F44" s="8"/>
      <c r="G44" s="8"/>
      <c r="H44" s="8"/>
    </row>
    <row r="45" spans="1:51">
      <c r="D45" s="8"/>
      <c r="E45" s="8"/>
      <c r="F45" s="8"/>
      <c r="G45" s="8"/>
      <c r="H45" s="8"/>
    </row>
  </sheetData>
  <conditionalFormatting sqref="AE10:AX10 S9:AD9">
    <cfRule type="cellIs" dxfId="23" priority="89" operator="equal">
      <formula>0</formula>
    </cfRule>
    <cfRule type="cellIs" dxfId="22" priority="90" operator="equal">
      <formula>1</formula>
    </cfRule>
  </conditionalFormatting>
  <conditionalFormatting sqref="S8">
    <cfRule type="cellIs" dxfId="21" priority="87" operator="equal">
      <formula>0</formula>
    </cfRule>
    <cfRule type="cellIs" dxfId="20" priority="88" operator="equal">
      <formula>1</formula>
    </cfRule>
  </conditionalFormatting>
  <conditionalFormatting sqref="T8:Z8">
    <cfRule type="cellIs" dxfId="19" priority="85" operator="equal">
      <formula>0</formula>
    </cfRule>
    <cfRule type="cellIs" dxfId="18" priority="86" operator="equal">
      <formula>1</formula>
    </cfRule>
  </conditionalFormatting>
  <conditionalFormatting sqref="C8">
    <cfRule type="cellIs" dxfId="15" priority="34" operator="equal">
      <formula>1</formula>
    </cfRule>
  </conditionalFormatting>
  <conditionalFormatting sqref="K25:AX25">
    <cfRule type="cellIs" dxfId="14" priority="18" operator="notEqual">
      <formula>0</formula>
    </cfRule>
  </conditionalFormatting>
  <conditionalFormatting sqref="K16:AX16">
    <cfRule type="notContainsText" dxfId="13" priority="25" operator="notContains" text="OK">
      <formula>ISERROR(SEARCH("OK",K16))</formula>
    </cfRule>
  </conditionalFormatting>
  <conditionalFormatting sqref="K26:AX26">
    <cfRule type="cellIs" dxfId="12" priority="24" operator="notEqual">
      <formula>0</formula>
    </cfRule>
  </conditionalFormatting>
  <conditionalFormatting sqref="K32:AX32">
    <cfRule type="cellIs" dxfId="11" priority="23" operator="notEqual">
      <formula>0</formula>
    </cfRule>
  </conditionalFormatting>
  <conditionalFormatting sqref="K38:AX38">
    <cfRule type="cellIs" dxfId="10" priority="22" operator="notEqual">
      <formula>0</formula>
    </cfRule>
  </conditionalFormatting>
  <conditionalFormatting sqref="K42:AX42">
    <cfRule type="cellIs" dxfId="9" priority="21" operator="notEqual">
      <formula>0</formula>
    </cfRule>
  </conditionalFormatting>
  <conditionalFormatting sqref="K17:AX17">
    <cfRule type="cellIs" dxfId="8" priority="19" operator="notEqual">
      <formula>0</formula>
    </cfRule>
  </conditionalFormatting>
  <conditionalFormatting sqref="K29:AX29">
    <cfRule type="cellIs" dxfId="7" priority="17" operator="notEqual">
      <formula>0</formula>
    </cfRule>
  </conditionalFormatting>
  <conditionalFormatting sqref="K35:AX35">
    <cfRule type="cellIs" dxfId="6" priority="16" operator="notEqual">
      <formula>0</formula>
    </cfRule>
  </conditionalFormatting>
  <conditionalFormatting sqref="K41:AX41">
    <cfRule type="cellIs" dxfId="5" priority="15" operator="notEqual">
      <formula>0</formula>
    </cfRule>
  </conditionalFormatting>
  <conditionalFormatting sqref="K21:AX21">
    <cfRule type="notContainsText" dxfId="4" priority="5" operator="notContains" text="OK">
      <formula>ISERROR(SEARCH("OK",K21))</formula>
    </cfRule>
  </conditionalFormatting>
  <conditionalFormatting sqref="K28:AX28">
    <cfRule type="notContainsText" dxfId="3" priority="4" operator="notContains" text="OK">
      <formula>ISERROR(SEARCH("OK",K28))</formula>
    </cfRule>
  </conditionalFormatting>
  <conditionalFormatting sqref="K34:AX34">
    <cfRule type="notContainsText" dxfId="2" priority="3" operator="notContains" text="OK">
      <formula>ISERROR(SEARCH("OK",K34))</formula>
    </cfRule>
  </conditionalFormatting>
  <conditionalFormatting sqref="K40:AX40">
    <cfRule type="notContainsText" dxfId="1" priority="2" operator="notContains" text="OK">
      <formula>ISERROR(SEARCH("OK",K40))</formula>
    </cfRule>
  </conditionalFormatting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V60"/>
  <sheetViews>
    <sheetView showGridLines="0" zoomScale="80" zoomScaleNormal="80" workbookViewId="0"/>
  </sheetViews>
  <sheetFormatPr defaultColWidth="9.140625" defaultRowHeight="12.75"/>
  <cols>
    <col min="1" max="1" width="9.140625" style="23"/>
    <col min="2" max="2" width="3.7109375" style="8" customWidth="1"/>
    <col min="3" max="3" width="43.85546875" style="24" bestFit="1" customWidth="1"/>
    <col min="4" max="4" width="32.28515625" style="24" bestFit="1" customWidth="1"/>
    <col min="5" max="44" width="9.42578125" style="24" customWidth="1"/>
    <col min="45" max="45" width="37.5703125" style="92" customWidth="1"/>
    <col min="46" max="46" width="9.140625" style="92"/>
    <col min="47" max="16384" width="9.140625" style="23"/>
  </cols>
  <sheetData>
    <row r="1" spans="1:48" s="156" customFormat="1" ht="18">
      <c r="A1" s="156" t="s">
        <v>229</v>
      </c>
    </row>
    <row r="2" spans="1:48" s="161" customFormat="1">
      <c r="A2" s="161" t="s">
        <v>223</v>
      </c>
    </row>
    <row r="3" spans="1:48" s="92" customFormat="1">
      <c r="A3" s="23"/>
      <c r="B3" s="2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85"/>
    </row>
    <row r="4" spans="1:48" s="92" customFormat="1">
      <c r="A4" s="23"/>
      <c r="B4" s="2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85"/>
    </row>
    <row r="5" spans="1:48" s="92" customFormat="1">
      <c r="A5" s="23"/>
      <c r="B5" s="2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85"/>
    </row>
    <row r="6" spans="1:48" s="50" customFormat="1">
      <c r="A6" s="176" t="s">
        <v>204</v>
      </c>
      <c r="B6" s="176"/>
      <c r="C6" s="177"/>
      <c r="D6" s="177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80"/>
      <c r="R6" s="178"/>
      <c r="S6" s="178"/>
      <c r="T6" s="178"/>
      <c r="U6" s="178"/>
      <c r="V6" s="178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28"/>
      <c r="AT6" s="28"/>
      <c r="AU6" s="28"/>
      <c r="AV6" s="28"/>
    </row>
    <row r="7" spans="1:48" s="92" customFormat="1">
      <c r="B7" s="5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85"/>
    </row>
    <row r="8" spans="1:48" s="93" customFormat="1" ht="15">
      <c r="A8" s="32"/>
      <c r="B8" s="20"/>
      <c r="C8" s="20" t="s">
        <v>136</v>
      </c>
      <c r="D8" s="43"/>
      <c r="E8" s="86" t="s">
        <v>6</v>
      </c>
      <c r="F8" s="86" t="s">
        <v>7</v>
      </c>
      <c r="G8" s="86" t="s">
        <v>8</v>
      </c>
      <c r="H8" s="86" t="s">
        <v>9</v>
      </c>
      <c r="I8" s="86" t="s">
        <v>10</v>
      </c>
      <c r="J8" s="86" t="s">
        <v>11</v>
      </c>
      <c r="K8" s="86" t="s">
        <v>12</v>
      </c>
      <c r="L8" s="86" t="s">
        <v>13</v>
      </c>
      <c r="M8" s="86" t="s">
        <v>14</v>
      </c>
      <c r="N8" s="86" t="s">
        <v>15</v>
      </c>
      <c r="O8" s="86" t="s">
        <v>16</v>
      </c>
      <c r="P8" s="86" t="s">
        <v>17</v>
      </c>
      <c r="Q8" s="86" t="s">
        <v>18</v>
      </c>
      <c r="R8" s="86" t="s">
        <v>19</v>
      </c>
      <c r="S8" s="86" t="s">
        <v>20</v>
      </c>
      <c r="T8" s="86" t="s">
        <v>21</v>
      </c>
      <c r="U8" s="86" t="s">
        <v>22</v>
      </c>
      <c r="V8" s="86" t="s">
        <v>23</v>
      </c>
      <c r="W8" s="86" t="s">
        <v>24</v>
      </c>
      <c r="X8" s="86" t="s">
        <v>25</v>
      </c>
      <c r="Y8" s="86" t="s">
        <v>26</v>
      </c>
      <c r="Z8" s="86" t="s">
        <v>27</v>
      </c>
      <c r="AA8" s="86" t="s">
        <v>28</v>
      </c>
      <c r="AB8" s="86" t="s">
        <v>29</v>
      </c>
      <c r="AC8" s="86" t="s">
        <v>30</v>
      </c>
      <c r="AD8" s="86" t="s">
        <v>31</v>
      </c>
      <c r="AE8" s="86" t="s">
        <v>32</v>
      </c>
      <c r="AF8" s="86" t="s">
        <v>33</v>
      </c>
      <c r="AG8" s="86" t="s">
        <v>34</v>
      </c>
      <c r="AH8" s="86" t="s">
        <v>35</v>
      </c>
      <c r="AI8" s="86" t="s">
        <v>36</v>
      </c>
      <c r="AJ8" s="86" t="s">
        <v>37</v>
      </c>
      <c r="AK8" s="86" t="s">
        <v>38</v>
      </c>
      <c r="AL8" s="86" t="s">
        <v>39</v>
      </c>
      <c r="AM8" s="86" t="s">
        <v>40</v>
      </c>
      <c r="AN8" s="86" t="s">
        <v>41</v>
      </c>
      <c r="AO8" s="86" t="s">
        <v>42</v>
      </c>
      <c r="AP8" s="86" t="s">
        <v>66</v>
      </c>
      <c r="AQ8" s="86" t="s">
        <v>96</v>
      </c>
      <c r="AR8" s="86" t="s">
        <v>201</v>
      </c>
      <c r="AS8" s="90"/>
    </row>
    <row r="9" spans="1:48" s="92" customFormat="1">
      <c r="A9" s="29"/>
      <c r="B9" s="12"/>
      <c r="C9" s="12" t="s">
        <v>63</v>
      </c>
      <c r="D9" s="24"/>
      <c r="E9" s="181">
        <f ca="1">IFERROR(E21/'SNL Loans - BSPR'!E9,"")</f>
        <v>0</v>
      </c>
      <c r="F9" s="181">
        <f ca="1">IFERROR(F21/'SNL Loans - BSPR'!F9,"")</f>
        <v>0</v>
      </c>
      <c r="G9" s="181">
        <f ca="1">IFERROR(G21/'SNL Loans - BSPR'!G9,"")</f>
        <v>0</v>
      </c>
      <c r="H9" s="181">
        <f ca="1">IFERROR(H21/'SNL Loans - BSPR'!H9,"")</f>
        <v>0</v>
      </c>
      <c r="I9" s="181">
        <f ca="1">IFERROR(I21/'SNL Loans - BSPR'!I9,"")</f>
        <v>0</v>
      </c>
      <c r="J9" s="181">
        <f ca="1">IFERROR(J21/'SNL Loans - BSPR'!J9,"")</f>
        <v>0</v>
      </c>
      <c r="K9" s="181">
        <f ca="1">IFERROR(K21/'SNL Loans - BSPR'!K9,"")</f>
        <v>2.2064640737769537E-3</v>
      </c>
      <c r="L9" s="181">
        <f ca="1">IFERROR(L21/'SNL Loans - BSPR'!L9,"")</f>
        <v>-6.7858765136659245E-5</v>
      </c>
      <c r="M9" s="181">
        <f ca="1">IFERROR(M21/'SNL Loans - BSPR'!M9,"")</f>
        <v>1.3976706660713847E-2</v>
      </c>
      <c r="N9" s="181">
        <f ca="1">IFERROR(N21/'SNL Loans - BSPR'!N9,"")</f>
        <v>6.0153137776185698E-3</v>
      </c>
      <c r="O9" s="181">
        <f ca="1">IFERROR(O21/'SNL Loans - BSPR'!O9,"")</f>
        <v>1.5255913181559219E-3</v>
      </c>
      <c r="P9" s="181">
        <f ca="1">IFERROR(P21/'SNL Loans - BSPR'!P9,"")</f>
        <v>7.4632642961787029E-3</v>
      </c>
      <c r="Q9" s="181">
        <f ca="1">IFERROR(Q21/'SNL Loans - BSPR'!Q9,"")</f>
        <v>-1.112613988393909E-3</v>
      </c>
      <c r="R9" s="181">
        <f ca="1">IFERROR(R21/'SNL Loans - BSPR'!R9,"")</f>
        <v>3.3735928280987947E-3</v>
      </c>
      <c r="S9" s="181">
        <f ca="1">IFERROR(S21/'SNL Loans - BSPR'!S9,"")</f>
        <v>2.7569667885316445E-3</v>
      </c>
      <c r="T9" s="181">
        <f ca="1">IFERROR(T21/'SNL Loans - BSPR'!T9,"")</f>
        <v>1.607013027092627E-3</v>
      </c>
      <c r="U9" s="181">
        <f ca="1">IFERROR(U21/'SNL Loans - BSPR'!U9,"")</f>
        <v>1.8645112951457727E-3</v>
      </c>
      <c r="V9" s="181">
        <f ca="1">IFERROR(V21/'SNL Loans - BSPR'!V9,"")</f>
        <v>6.9231365685612063E-6</v>
      </c>
      <c r="W9" s="181">
        <f ca="1">IFERROR(W21/'SNL Loans - BSPR'!W9,"")</f>
        <v>1.2745137729956022E-4</v>
      </c>
      <c r="X9" s="181">
        <f ca="1">IFERROR(X21/'SNL Loans - BSPR'!X9,"")</f>
        <v>2.4281751161393844E-3</v>
      </c>
      <c r="Y9" s="181">
        <f ca="1">IFERROR(Y21/'SNL Loans - BSPR'!Y9,"")</f>
        <v>3.8935314456216043E-3</v>
      </c>
      <c r="Z9" s="181">
        <f ca="1">IFERROR(Z21/'SNL Loans - BSPR'!Z9,"")</f>
        <v>5.4286485850199768E-4</v>
      </c>
      <c r="AA9" s="181">
        <f ca="1">IFERROR(AA21/'SNL Loans - BSPR'!AA9,"")</f>
        <v>1.0959853149325159E-3</v>
      </c>
      <c r="AB9" s="181">
        <f ca="1">IFERROR(AB21/'SNL Loans - BSPR'!AB9,"")</f>
        <v>-3.3722196824751809E-4</v>
      </c>
      <c r="AC9" s="181">
        <f ca="1">IFERROR(AC21/'SNL Loans - BSPR'!AC9,"")</f>
        <v>1.1672436731423699E-3</v>
      </c>
      <c r="AD9" s="181">
        <f ca="1">IFERROR(AD21/'SNL Loans - BSPR'!AD9,"")</f>
        <v>-3.2342517995315699E-4</v>
      </c>
      <c r="AE9" s="181">
        <f ca="1">IFERROR(AE21/'SNL Loans - BSPR'!AE9,"")</f>
        <v>-3.1477721642507514E-5</v>
      </c>
      <c r="AF9" s="181">
        <f ca="1">IFERROR(AF21/'SNL Loans - BSPR'!AF9,"")</f>
        <v>9.0134757392219614E-3</v>
      </c>
      <c r="AG9" s="181">
        <f ca="1">IFERROR(AG21/'SNL Loans - BSPR'!AG9,"")</f>
        <v>8.5075618101266887E-4</v>
      </c>
      <c r="AH9" s="181">
        <f ca="1">IFERROR(AH21/'SNL Loans - BSPR'!AH9,"")</f>
        <v>0</v>
      </c>
      <c r="AI9" s="181">
        <f ca="1">IFERROR(AI21/'SNL Loans - BSPR'!AI9,"")</f>
        <v>4.9058899359819105E-4</v>
      </c>
      <c r="AJ9" s="181">
        <f ca="1">IFERROR(AJ21/'SNL Loans - BSPR'!AJ9,"")</f>
        <v>0</v>
      </c>
      <c r="AK9" s="181">
        <f ca="1">IFERROR(AK21/'SNL Loans - BSPR'!AK9,"")</f>
        <v>0</v>
      </c>
      <c r="AL9" s="181">
        <f ca="1">IFERROR(AL21/'SNL Loans - BSPR'!AL9,"")</f>
        <v>0</v>
      </c>
      <c r="AM9" s="181">
        <f ca="1">IFERROR(AM21/'SNL Loans - BSPR'!AM9,"")</f>
        <v>0</v>
      </c>
      <c r="AN9" s="181">
        <f ca="1">IFERROR(AN21/'SNL Loans - BSPR'!AN9,"")</f>
        <v>0</v>
      </c>
      <c r="AO9" s="181">
        <f ca="1">IFERROR(AO21/'SNL Loans - BSPR'!AO9,"")</f>
        <v>0</v>
      </c>
      <c r="AP9" s="181">
        <f ca="1">IFERROR(AP21/'SNL Loans - BSPR'!AP9,"")</f>
        <v>0</v>
      </c>
      <c r="AQ9" s="181">
        <f ca="1">IFERROR(AQ21/'SNL Loans - BSPR'!AQ9,"")</f>
        <v>0</v>
      </c>
      <c r="AR9" s="181">
        <f ca="1">IFERROR(AR21/'SNL Loans - BSPR'!AR9,"")</f>
        <v>0</v>
      </c>
      <c r="AS9" s="85"/>
    </row>
    <row r="10" spans="1:48" s="92" customFormat="1">
      <c r="A10" s="29"/>
      <c r="B10" s="12"/>
      <c r="C10" s="12" t="s">
        <v>219</v>
      </c>
      <c r="D10" s="24"/>
      <c r="E10" s="181">
        <f ca="1">IFERROR(E22/'SNL Loans - BSPR'!E10,"")</f>
        <v>0</v>
      </c>
      <c r="F10" s="181">
        <f ca="1">IFERROR(F22/'SNL Loans - BSPR'!F10,"")</f>
        <v>0</v>
      </c>
      <c r="G10" s="181">
        <f ca="1">IFERROR(G22/'SNL Loans - BSPR'!G10,"")</f>
        <v>0</v>
      </c>
      <c r="H10" s="181">
        <f ca="1">IFERROR(H22/'SNL Loans - BSPR'!H10,"")</f>
        <v>0</v>
      </c>
      <c r="I10" s="181">
        <f ca="1">IFERROR(I22/'SNL Loans - BSPR'!I10,"")</f>
        <v>4.3010044902486877E-4</v>
      </c>
      <c r="J10" s="181">
        <f ca="1">IFERROR(J22/'SNL Loans - BSPR'!J10,"")</f>
        <v>0</v>
      </c>
      <c r="K10" s="181">
        <f ca="1">IFERROR(K22/'SNL Loans - BSPR'!K10,"")</f>
        <v>5.0741170392894761E-4</v>
      </c>
      <c r="L10" s="181">
        <f ca="1">IFERROR(L22/'SNL Loans - BSPR'!L10,"")</f>
        <v>-6.0488365137642765E-5</v>
      </c>
      <c r="M10" s="181">
        <f ca="1">IFERROR(M22/'SNL Loans - BSPR'!M10,"")</f>
        <v>8.3699503187376599E-4</v>
      </c>
      <c r="N10" s="181">
        <f ca="1">IFERROR(N22/'SNL Loans - BSPR'!N10,"")</f>
        <v>2.6560067778603341E-4</v>
      </c>
      <c r="O10" s="181">
        <f ca="1">IFERROR(O22/'SNL Loans - BSPR'!O10,"")</f>
        <v>1.6124223451313973E-4</v>
      </c>
      <c r="P10" s="181">
        <f ca="1">IFERROR(P22/'SNL Loans - BSPR'!P10,"")</f>
        <v>3.0017714991165782E-3</v>
      </c>
      <c r="Q10" s="181">
        <f ca="1">IFERROR(Q22/'SNL Loans - BSPR'!Q10,"")</f>
        <v>1.5418036335172297E-4</v>
      </c>
      <c r="R10" s="181">
        <f ca="1">IFERROR(R22/'SNL Loans - BSPR'!R10,"")</f>
        <v>-1.9437550188362009E-5</v>
      </c>
      <c r="S10" s="181">
        <f ca="1">IFERROR(S22/'SNL Loans - BSPR'!S10,"")</f>
        <v>1.7132308200035066E-3</v>
      </c>
      <c r="T10" s="181">
        <f ca="1">IFERROR(T22/'SNL Loans - BSPR'!T10,"")</f>
        <v>3.4407801277478015E-3</v>
      </c>
      <c r="U10" s="181">
        <f ca="1">IFERROR(U22/'SNL Loans - BSPR'!U10,"")</f>
        <v>1.8459704053619276E-3</v>
      </c>
      <c r="V10" s="181">
        <f ca="1">IFERROR(V22/'SNL Loans - BSPR'!V10,"")</f>
        <v>3.4004811524333957E-3</v>
      </c>
      <c r="W10" s="181">
        <f ca="1">IFERROR(W22/'SNL Loans - BSPR'!W10,"")</f>
        <v>4.0035546869773547E-3</v>
      </c>
      <c r="X10" s="181">
        <f ca="1">IFERROR(X22/'SNL Loans - BSPR'!X10,"")</f>
        <v>2.8219821675761073E-3</v>
      </c>
      <c r="Y10" s="181">
        <f ca="1">IFERROR(Y22/'SNL Loans - BSPR'!Y10,"")</f>
        <v>1.2269263710955915E-3</v>
      </c>
      <c r="Z10" s="181">
        <f ca="1">IFERROR(Z22/'SNL Loans - BSPR'!Z10,"")</f>
        <v>3.47971991868607E-3</v>
      </c>
      <c r="AA10" s="181">
        <f ca="1">IFERROR(AA22/'SNL Loans - BSPR'!AA10,"")</f>
        <v>1.0828147859552684E-2</v>
      </c>
      <c r="AB10" s="181">
        <f ca="1">IFERROR(AB22/'SNL Loans - BSPR'!AB10,"")</f>
        <v>2.8920260513055282E-3</v>
      </c>
      <c r="AC10" s="181">
        <f ca="1">IFERROR(AC22/'SNL Loans - BSPR'!AC10,"")</f>
        <v>3.3572138022366096E-3</v>
      </c>
      <c r="AD10" s="181">
        <f ca="1">IFERROR(AD22/'SNL Loans - BSPR'!AD10,"")</f>
        <v>2.7423807607391501E-3</v>
      </c>
      <c r="AE10" s="181">
        <f ca="1">IFERROR(AE22/'SNL Loans - BSPR'!AE10,"")</f>
        <v>2.6824346728021625E-3</v>
      </c>
      <c r="AF10" s="181">
        <f ca="1">IFERROR(AF22/'SNL Loans - BSPR'!AF10,"")</f>
        <v>2.9350696082197508E-3</v>
      </c>
      <c r="AG10" s="181">
        <f ca="1">IFERROR(AG22/'SNL Loans - BSPR'!AG10,"")</f>
        <v>2.5059158398405396E-3</v>
      </c>
      <c r="AH10" s="181">
        <f ca="1">IFERROR(AH22/'SNL Loans - BSPR'!AH10,"")</f>
        <v>5.9213432915184959E-3</v>
      </c>
      <c r="AI10" s="181">
        <f ca="1">IFERROR(AI22/'SNL Loans - BSPR'!AI10,"")</f>
        <v>3.0919558471105518E-3</v>
      </c>
      <c r="AJ10" s="181">
        <f ca="1">IFERROR(AJ22/'SNL Loans - BSPR'!AJ10,"")</f>
        <v>3.2514631584212896E-3</v>
      </c>
      <c r="AK10" s="181">
        <f ca="1">IFERROR(AK22/'SNL Loans - BSPR'!AK10,"")</f>
        <v>3.4978576474214039E-3</v>
      </c>
      <c r="AL10" s="181">
        <f ca="1">IFERROR(AL22/'SNL Loans - BSPR'!AL10,"")</f>
        <v>4.2766817575977884E-3</v>
      </c>
      <c r="AM10" s="181">
        <f ca="1">IFERROR(AM22/'SNL Loans - BSPR'!AM10,"")</f>
        <v>3.8557003952668437E-3</v>
      </c>
      <c r="AN10" s="181">
        <f ca="1">IFERROR(AN22/'SNL Loans - BSPR'!AN10,"")</f>
        <v>2.4718582744820842E-3</v>
      </c>
      <c r="AO10" s="181">
        <f ca="1">IFERROR(AO22/'SNL Loans - BSPR'!AO10,"")</f>
        <v>3.9322222182661048E-3</v>
      </c>
      <c r="AP10" s="181">
        <f ca="1">IFERROR(AP22/'SNL Loans - BSPR'!AP10,"")</f>
        <v>4.3364333145161759E-3</v>
      </c>
      <c r="AQ10" s="181">
        <f ca="1">IFERROR(AQ22/'SNL Loans - BSPR'!AQ10,"")</f>
        <v>4.3876046274949629E-3</v>
      </c>
      <c r="AR10" s="181">
        <f ca="1">IFERROR(AR22/'SNL Loans - BSPR'!AR10,"")</f>
        <v>3.9224195738230107E-3</v>
      </c>
      <c r="AS10" s="85"/>
    </row>
    <row r="11" spans="1:48" s="92" customFormat="1">
      <c r="A11" s="29"/>
      <c r="B11" s="12"/>
      <c r="C11" s="21" t="s">
        <v>214</v>
      </c>
      <c r="D11" s="24"/>
      <c r="E11" s="181">
        <f ca="1">IFERROR(E23/'SNL Loans - BSPR'!E11,"")</f>
        <v>7.1079339774475407E-3</v>
      </c>
      <c r="F11" s="181">
        <f ca="1">IFERROR(F23/'SNL Loans - BSPR'!F11,"")</f>
        <v>6.9248550383952355E-3</v>
      </c>
      <c r="G11" s="181">
        <f ca="1">IFERROR(G23/'SNL Loans - BSPR'!G11,"")</f>
        <v>6.00740015134563E-3</v>
      </c>
      <c r="H11" s="181">
        <f ca="1">IFERROR(H23/'SNL Loans - BSPR'!H11,"")</f>
        <v>6.5853742137825843E-3</v>
      </c>
      <c r="I11" s="181">
        <f ca="1">IFERROR(I23/'SNL Loans - BSPR'!I11,"")</f>
        <v>1.0625508033623917E-2</v>
      </c>
      <c r="J11" s="181">
        <f ca="1">IFERROR(J23/'SNL Loans - BSPR'!J11,"")</f>
        <v>1.2443918864024121E-2</v>
      </c>
      <c r="K11" s="181">
        <f ca="1">IFERROR(K23/'SNL Loans - BSPR'!K11,"")</f>
        <v>1.2721823317592772E-2</v>
      </c>
      <c r="L11" s="181">
        <f ca="1">IFERROR(L23/'SNL Loans - BSPR'!L11,"")</f>
        <v>1.8050121690880244E-2</v>
      </c>
      <c r="M11" s="181">
        <f ca="1">IFERROR(M23/'SNL Loans - BSPR'!M11,"")</f>
        <v>1.7705193577321837E-2</v>
      </c>
      <c r="N11" s="181">
        <f ca="1">IFERROR(N23/'SNL Loans - BSPR'!N11,"")</f>
        <v>2.014567293368667E-2</v>
      </c>
      <c r="O11" s="181">
        <f ca="1">IFERROR(O23/'SNL Loans - BSPR'!O11,"")</f>
        <v>1.8554253771345432E-2</v>
      </c>
      <c r="P11" s="181">
        <f ca="1">IFERROR(P23/'SNL Loans - BSPR'!P11,"")</f>
        <v>2.6482381461184066E-2</v>
      </c>
      <c r="Q11" s="181">
        <f ca="1">IFERROR(Q23/'SNL Loans - BSPR'!Q11,"")</f>
        <v>2.5327999749498998E-2</v>
      </c>
      <c r="R11" s="181">
        <f ca="1">IFERROR(R23/'SNL Loans - BSPR'!R11,"")</f>
        <v>2.788347277070255E-2</v>
      </c>
      <c r="S11" s="181">
        <f ca="1">IFERROR(S23/'SNL Loans - BSPR'!S11,"")</f>
        <v>3.0398895631416987E-2</v>
      </c>
      <c r="T11" s="181">
        <f ca="1">IFERROR(T23/'SNL Loans - BSPR'!T11,"")</f>
        <v>3.4287619320915237E-2</v>
      </c>
      <c r="U11" s="181">
        <f ca="1">IFERROR(U23/'SNL Loans - BSPR'!U11,"")</f>
        <v>2.8221544278777985E-2</v>
      </c>
      <c r="V11" s="181">
        <f ca="1">IFERROR(V23/'SNL Loans - BSPR'!V11,"")</f>
        <v>3.2581653416123013E-2</v>
      </c>
      <c r="W11" s="181">
        <f ca="1">IFERROR(W23/'SNL Loans - BSPR'!W11,"")</f>
        <v>3.6008858204720107E-2</v>
      </c>
      <c r="X11" s="181">
        <f ca="1">IFERROR(X23/'SNL Loans - BSPR'!X11,"")</f>
        <v>3.6606581202143121E-2</v>
      </c>
      <c r="Y11" s="181">
        <f ca="1">IFERROR(Y23/'SNL Loans - BSPR'!Y11,"")</f>
        <v>2.9318534921513654E-2</v>
      </c>
      <c r="Z11" s="181">
        <f ca="1">IFERROR(Z23/'SNL Loans - BSPR'!Z11,"")</f>
        <v>2.8828268887131935E-2</v>
      </c>
      <c r="AA11" s="181">
        <f ca="1">IFERROR(AA23/'SNL Loans - BSPR'!AA11,"")</f>
        <v>2.3360213579095582E-2</v>
      </c>
      <c r="AB11" s="181">
        <f ca="1">IFERROR(AB23/'SNL Loans - BSPR'!AB11,"")</f>
        <v>2.4119696201589685E-2</v>
      </c>
      <c r="AC11" s="181">
        <f ca="1">IFERROR(AC23/'SNL Loans - BSPR'!AC11,"")</f>
        <v>2.4565268020028723E-2</v>
      </c>
      <c r="AD11" s="181">
        <f ca="1">IFERROR(AD23/'SNL Loans - BSPR'!AD11,"")</f>
        <v>2.4999262848549777E-2</v>
      </c>
      <c r="AE11" s="181">
        <f ca="1">IFERROR(AE23/'SNL Loans - BSPR'!AE11,"")</f>
        <v>2.1185076368905077E-2</v>
      </c>
      <c r="AF11" s="181">
        <f ca="1">IFERROR(AF23/'SNL Loans - BSPR'!AF11,"")</f>
        <v>2.0236207307125234E-2</v>
      </c>
      <c r="AG11" s="181">
        <f ca="1">IFERROR(AG23/'SNL Loans - BSPR'!AG11,"")</f>
        <v>1.8473391603799742E-2</v>
      </c>
      <c r="AH11" s="181">
        <f ca="1">IFERROR(AH23/'SNL Loans - BSPR'!AH11,"")</f>
        <v>1.8550462479486798E-2</v>
      </c>
      <c r="AI11" s="181">
        <f ca="1">IFERROR(AI23/'SNL Loans - BSPR'!AI11,"")</f>
        <v>1.7173491913321619E-2</v>
      </c>
      <c r="AJ11" s="181">
        <f ca="1">IFERROR(AJ23/'SNL Loans - BSPR'!AJ11,"")</f>
        <v>1.6940523839618006E-2</v>
      </c>
      <c r="AK11" s="181">
        <f ca="1">IFERROR(AK23/'SNL Loans - BSPR'!AK11,"")</f>
        <v>1.6711953568245549E-2</v>
      </c>
      <c r="AL11" s="181">
        <f ca="1">IFERROR(AL23/'SNL Loans - BSPR'!AL11,"")</f>
        <v>1.4900031332830879E-2</v>
      </c>
      <c r="AM11" s="181">
        <f ca="1">IFERROR(AM23/'SNL Loans - BSPR'!AM11,"")</f>
        <v>1.5605582238941323E-2</v>
      </c>
      <c r="AN11" s="181">
        <f ca="1">IFERROR(AN23/'SNL Loans - BSPR'!AN11,"")</f>
        <v>1.5426779893279074E-2</v>
      </c>
      <c r="AO11" s="181">
        <f ca="1">IFERROR(AO23/'SNL Loans - BSPR'!AO11,"")</f>
        <v>1.6573469825681936E-2</v>
      </c>
      <c r="AP11" s="181">
        <f ca="1">IFERROR(AP23/'SNL Loans - BSPR'!AP11,"")</f>
        <v>1.6007175486535533E-2</v>
      </c>
      <c r="AQ11" s="181">
        <f ca="1">IFERROR(AQ23/'SNL Loans - BSPR'!AQ11,"")</f>
        <v>1.534064321938511E-2</v>
      </c>
      <c r="AR11" s="181">
        <f ca="1">IFERROR(AR23/'SNL Loans - BSPR'!AR11,"")</f>
        <v>1.6133456777423446E-2</v>
      </c>
      <c r="AS11" s="85"/>
    </row>
    <row r="12" spans="1:48" s="92" customFormat="1">
      <c r="A12" s="29"/>
      <c r="B12" s="12"/>
      <c r="C12" s="49" t="s">
        <v>215</v>
      </c>
      <c r="D12" s="24"/>
      <c r="E12" s="181">
        <f ca="1">IFERROR(E24/'SNL Loans - BSPR'!E12,"")</f>
        <v>5.3086242345190462E-3</v>
      </c>
      <c r="F12" s="181">
        <f ca="1">IFERROR(F24/'SNL Loans - BSPR'!F12,"")</f>
        <v>3.758492001867079E-3</v>
      </c>
      <c r="G12" s="181">
        <f ca="1">IFERROR(G24/'SNL Loans - BSPR'!G12,"")</f>
        <v>5.4432520989375448E-3</v>
      </c>
      <c r="H12" s="181">
        <f ca="1">IFERROR(H24/'SNL Loans - BSPR'!H12,"")</f>
        <v>5.0424593509314723E-3</v>
      </c>
      <c r="I12" s="181">
        <f ca="1">IFERROR(I24/'SNL Loans - BSPR'!I12,"")</f>
        <v>5.4708906048323179E-3</v>
      </c>
      <c r="J12" s="181">
        <f ca="1">IFERROR(J24/'SNL Loans - BSPR'!J12,"")</f>
        <v>8.7909403797046745E-3</v>
      </c>
      <c r="K12" s="181">
        <f ca="1">IFERROR(K24/'SNL Loans - BSPR'!K12,"")</f>
        <v>1.097166938763462E-2</v>
      </c>
      <c r="L12" s="181">
        <f ca="1">IFERROR(L24/'SNL Loans - BSPR'!L12,"")</f>
        <v>1.2277663734675856E-2</v>
      </c>
      <c r="M12" s="181">
        <f ca="1">IFERROR(M24/'SNL Loans - BSPR'!M12,"")</f>
        <v>1.0962473525962441E-2</v>
      </c>
      <c r="N12" s="181">
        <f ca="1">IFERROR(N24/'SNL Loans - BSPR'!N12,"")</f>
        <v>1.1465347441711328E-2</v>
      </c>
      <c r="O12" s="181">
        <f ca="1">IFERROR(O24/'SNL Loans - BSPR'!O12,"")</f>
        <v>1.3814026792750197E-2</v>
      </c>
      <c r="P12" s="181">
        <f ca="1">IFERROR(P24/'SNL Loans - BSPR'!P12,"")</f>
        <v>2.1210156103944663E-2</v>
      </c>
      <c r="Q12" s="181">
        <f ca="1">IFERROR(Q24/'SNL Loans - BSPR'!Q12,"")</f>
        <v>1.834249503741029E-2</v>
      </c>
      <c r="R12" s="181">
        <f ca="1">IFERROR(R24/'SNL Loans - BSPR'!R12,"")</f>
        <v>2.4441120223794865E-2</v>
      </c>
      <c r="S12" s="181">
        <f ca="1">IFERROR(S24/'SNL Loans - BSPR'!S12,"")</f>
        <v>2.1177662688583652E-2</v>
      </c>
      <c r="T12" s="181">
        <f ca="1">IFERROR(T24/'SNL Loans - BSPR'!T12,"")</f>
        <v>2.7008078916872524E-2</v>
      </c>
      <c r="U12" s="181">
        <f ca="1">IFERROR(U24/'SNL Loans - BSPR'!U12,"")</f>
        <v>2.4440557872550339E-2</v>
      </c>
      <c r="V12" s="181">
        <f ca="1">IFERROR(V24/'SNL Loans - BSPR'!V12,"")</f>
        <v>2.5425035660588305E-2</v>
      </c>
      <c r="W12" s="181">
        <f ca="1">IFERROR(W24/'SNL Loans - BSPR'!W12,"")</f>
        <v>3.0570352865782833E-2</v>
      </c>
      <c r="X12" s="181">
        <f ca="1">IFERROR(X24/'SNL Loans - BSPR'!X12,"")</f>
        <v>2.7670017801833691E-2</v>
      </c>
      <c r="Y12" s="181">
        <f ca="1">IFERROR(Y24/'SNL Loans - BSPR'!Y12,"")</f>
        <v>1.7733079928201879E-2</v>
      </c>
      <c r="Z12" s="181">
        <f ca="1">IFERROR(Z24/'SNL Loans - BSPR'!Z12,"")</f>
        <v>1.4359440323840346E-2</v>
      </c>
      <c r="AA12" s="181">
        <f ca="1">IFERROR(AA24/'SNL Loans - BSPR'!AA12,"")</f>
        <v>1.3376858389809459E-2</v>
      </c>
      <c r="AB12" s="181">
        <f ca="1">IFERROR(AB24/'SNL Loans - BSPR'!AB12,"")</f>
        <v>1.3731825525040387E-2</v>
      </c>
      <c r="AC12" s="181">
        <f ca="1">IFERROR(AC24/'SNL Loans - BSPR'!AC12,"")</f>
        <v>8.7040983761151238E-3</v>
      </c>
      <c r="AD12" s="181">
        <f ca="1">IFERROR(AD24/'SNL Loans - BSPR'!AD12,"")</f>
        <v>1.0402244743497444E-2</v>
      </c>
      <c r="AE12" s="181">
        <f ca="1">IFERROR(AE24/'SNL Loans - BSPR'!AE12,"")</f>
        <v>9.6135079318248867E-3</v>
      </c>
      <c r="AF12" s="181">
        <f ca="1">IFERROR(AF24/'SNL Loans - BSPR'!AF12,"")</f>
        <v>1.0109508547008548E-2</v>
      </c>
      <c r="AG12" s="181">
        <f ca="1">IFERROR(AG24/'SNL Loans - BSPR'!AG12,"")</f>
        <v>1.0147126909820465E-2</v>
      </c>
      <c r="AH12" s="181">
        <f ca="1">IFERROR(AH24/'SNL Loans - BSPR'!AH12,"")</f>
        <v>1.1531663665989626E-2</v>
      </c>
      <c r="AI12" s="181">
        <f ca="1">IFERROR(AI24/'SNL Loans - BSPR'!AI12,"")</f>
        <v>9.7373798945768423E-3</v>
      </c>
      <c r="AJ12" s="181">
        <f ca="1">IFERROR(AJ24/'SNL Loans - BSPR'!AJ12,"")</f>
        <v>9.6912592951949247E-3</v>
      </c>
      <c r="AK12" s="181">
        <f ca="1">IFERROR(AK24/'SNL Loans - BSPR'!AK12,"")</f>
        <v>1.1412596488315765E-2</v>
      </c>
      <c r="AL12" s="181">
        <f ca="1">IFERROR(AL24/'SNL Loans - BSPR'!AL12,"")</f>
        <v>1.1268809464900244E-2</v>
      </c>
      <c r="AM12" s="181">
        <f ca="1">IFERROR(AM24/'SNL Loans - BSPR'!AM12,"")</f>
        <v>1.3227710654557124E-2</v>
      </c>
      <c r="AN12" s="181">
        <f ca="1">IFERROR(AN24/'SNL Loans - BSPR'!AN12,"")</f>
        <v>1.128871054358852E-2</v>
      </c>
      <c r="AO12" s="181">
        <f ca="1">IFERROR(AO24/'SNL Loans - BSPR'!AO12,"")</f>
        <v>1.2937291266302218E-2</v>
      </c>
      <c r="AP12" s="181">
        <f ca="1">IFERROR(AP24/'SNL Loans - BSPR'!AP12,"")</f>
        <v>1.1416149711269011E-2</v>
      </c>
      <c r="AQ12" s="181">
        <f ca="1">IFERROR(AQ24/'SNL Loans - BSPR'!AQ12,"")</f>
        <v>1.2029562847258623E-2</v>
      </c>
      <c r="AR12" s="181">
        <f ca="1">IFERROR(AR24/'SNL Loans - BSPR'!AR12,"")</f>
        <v>1.3489364822669853E-2</v>
      </c>
      <c r="AS12" s="85"/>
    </row>
    <row r="13" spans="1:48" s="92" customFormat="1">
      <c r="A13" s="23"/>
      <c r="B13" s="15"/>
      <c r="C13" s="49" t="s">
        <v>213</v>
      </c>
      <c r="D13" s="24"/>
      <c r="E13" s="181">
        <f ca="1">IFERROR(E25/'SNL Loans - BSPR'!E13,"")</f>
        <v>1.0600144868646539E-4</v>
      </c>
      <c r="F13" s="181">
        <f ca="1">IFERROR(F25/'SNL Loans - BSPR'!F13,"")</f>
        <v>2.2703033758883222E-3</v>
      </c>
      <c r="G13" s="181">
        <f ca="1">IFERROR(G25/'SNL Loans - BSPR'!G13,"")</f>
        <v>3.1029508384037476E-3</v>
      </c>
      <c r="H13" s="181">
        <f ca="1">IFERROR(H25/'SNL Loans - BSPR'!H13,"")</f>
        <v>1.9766276182345667E-3</v>
      </c>
      <c r="I13" s="181">
        <f ca="1">IFERROR(I25/'SNL Loans - BSPR'!I13,"")</f>
        <v>2.1106656144234998E-3</v>
      </c>
      <c r="J13" s="181">
        <f ca="1">IFERROR(J25/'SNL Loans - BSPR'!J13,"")</f>
        <v>1.1579056347774915E-3</v>
      </c>
      <c r="K13" s="181">
        <f ca="1">IFERROR(K25/'SNL Loans - BSPR'!K13,"")</f>
        <v>2.5914068618694951E-3</v>
      </c>
      <c r="L13" s="181">
        <f ca="1">IFERROR(L25/'SNL Loans - BSPR'!L13,"")</f>
        <v>1.5936277218659119E-3</v>
      </c>
      <c r="M13" s="181">
        <f ca="1">IFERROR(M25/'SNL Loans - BSPR'!M13,"")</f>
        <v>3.9850707563427951E-3</v>
      </c>
      <c r="N13" s="181">
        <f ca="1">IFERROR(N25/'SNL Loans - BSPR'!N13,"")</f>
        <v>-3.6083887822409536E-6</v>
      </c>
      <c r="O13" s="181">
        <f ca="1">IFERROR(O25/'SNL Loans - BSPR'!O13,"")</f>
        <v>6.6318598862339486E-3</v>
      </c>
      <c r="P13" s="181">
        <f ca="1">IFERROR(P25/'SNL Loans - BSPR'!P13,"")</f>
        <v>2.2280554490802965E-2</v>
      </c>
      <c r="Q13" s="181">
        <f ca="1">IFERROR(Q25/'SNL Loans - BSPR'!Q13,"")</f>
        <v>7.728660590004939E-3</v>
      </c>
      <c r="R13" s="181">
        <f ca="1">IFERROR(R25/'SNL Loans - BSPR'!R13,"")</f>
        <v>3.0384896148542835E-3</v>
      </c>
      <c r="S13" s="181">
        <f ca="1">IFERROR(S25/'SNL Loans - BSPR'!S13,"")</f>
        <v>-1.6471011790724289E-2</v>
      </c>
      <c r="T13" s="181">
        <f ca="1">IFERROR(T25/'SNL Loans - BSPR'!T13,"")</f>
        <v>1.5567450117915155E-3</v>
      </c>
      <c r="U13" s="181">
        <f ca="1">IFERROR(U25/'SNL Loans - BSPR'!U13,"")</f>
        <v>9.5340913870700899E-4</v>
      </c>
      <c r="V13" s="181">
        <f ca="1">IFERROR(V25/'SNL Loans - BSPR'!V13,"")</f>
        <v>1.1013385499299149E-3</v>
      </c>
      <c r="W13" s="181">
        <f ca="1">IFERROR(W25/'SNL Loans - BSPR'!W13,"")</f>
        <v>1.3952058519820594E-3</v>
      </c>
      <c r="X13" s="181">
        <f ca="1">IFERROR(X25/'SNL Loans - BSPR'!X13,"")</f>
        <v>1.7569777114827458E-3</v>
      </c>
      <c r="Y13" s="181">
        <f ca="1">IFERROR(Y25/'SNL Loans - BSPR'!Y13,"")</f>
        <v>-8.0249477322483231E-4</v>
      </c>
      <c r="Z13" s="181">
        <f ca="1">IFERROR(Z25/'SNL Loans - BSPR'!Z13,"")</f>
        <v>4.2913821489298535E-3</v>
      </c>
      <c r="AA13" s="181">
        <f ca="1">IFERROR(AA25/'SNL Loans - BSPR'!AA13,"")</f>
        <v>1.7764476943035736E-3</v>
      </c>
      <c r="AB13" s="181">
        <f ca="1">IFERROR(AB25/'SNL Loans - BSPR'!AB13,"")</f>
        <v>2.9610185903950961E-4</v>
      </c>
      <c r="AC13" s="181">
        <f ca="1">IFERROR(AC25/'SNL Loans - BSPR'!AC13,"")</f>
        <v>1.0969758191805038E-3</v>
      </c>
      <c r="AD13" s="181">
        <f ca="1">IFERROR(AD25/'SNL Loans - BSPR'!AD13,"")</f>
        <v>4.8566161242903898E-3</v>
      </c>
      <c r="AE13" s="181">
        <f ca="1">IFERROR(AE25/'SNL Loans - BSPR'!AE13,"")</f>
        <v>4.3609236010346353E-3</v>
      </c>
      <c r="AF13" s="181">
        <f ca="1">IFERROR(AF25/'SNL Loans - BSPR'!AF13,"")</f>
        <v>-9.4593555333384604E-4</v>
      </c>
      <c r="AG13" s="181">
        <f ca="1">IFERROR(AG25/'SNL Loans - BSPR'!AG13,"")</f>
        <v>-1.020186183978576E-3</v>
      </c>
      <c r="AH13" s="181">
        <f ca="1">IFERROR(AH25/'SNL Loans - BSPR'!AH13,"")</f>
        <v>7.88234922440211E-3</v>
      </c>
      <c r="AI13" s="181">
        <f ca="1">IFERROR(AI25/'SNL Loans - BSPR'!AI13,"")</f>
        <v>-6.8677242396750974E-4</v>
      </c>
      <c r="AJ13" s="181">
        <f ca="1">IFERROR(AJ25/'SNL Loans - BSPR'!AJ13,"")</f>
        <v>-6.9305719760283748E-4</v>
      </c>
      <c r="AK13" s="181">
        <f ca="1">IFERROR(AK25/'SNL Loans - BSPR'!AK13,"")</f>
        <v>-3.7723308513791461E-4</v>
      </c>
      <c r="AL13" s="181">
        <f ca="1">IFERROR(AL25/'SNL Loans - BSPR'!AL13,"")</f>
        <v>9.7050081886006592E-4</v>
      </c>
      <c r="AM13" s="181">
        <f ca="1">IFERROR(AM25/'SNL Loans - BSPR'!AM13,"")</f>
        <v>-7.9103008673736877E-4</v>
      </c>
      <c r="AN13" s="181">
        <f ca="1">IFERROR(AN25/'SNL Loans - BSPR'!AN13,"")</f>
        <v>-8.4744927621919369E-4</v>
      </c>
      <c r="AO13" s="181">
        <f ca="1">IFERROR(AO25/'SNL Loans - BSPR'!AO13,"")</f>
        <v>1.2214383489523007E-3</v>
      </c>
      <c r="AP13" s="181">
        <f ca="1">IFERROR(AP25/'SNL Loans - BSPR'!AP13,"")</f>
        <v>8.0787392615349609E-4</v>
      </c>
      <c r="AQ13" s="181">
        <f ca="1">IFERROR(AQ25/'SNL Loans - BSPR'!AQ13,"")</f>
        <v>1.1745026159376446E-3</v>
      </c>
      <c r="AR13" s="181">
        <f ca="1">IFERROR(AR25/'SNL Loans - BSPR'!AR13,"")</f>
        <v>-1.3011882549346951E-3</v>
      </c>
      <c r="AS13" s="85"/>
    </row>
    <row r="14" spans="1:48" s="92" customFormat="1">
      <c r="A14" s="23"/>
      <c r="B14" s="15"/>
      <c r="C14" s="49" t="s">
        <v>216</v>
      </c>
      <c r="D14" s="24"/>
      <c r="E14" s="181" t="str">
        <f ca="1">IFERROR(E26/'SNL Loans - BSPR'!E14,"")</f>
        <v/>
      </c>
      <c r="F14" s="181" t="str">
        <f ca="1">IFERROR(F26/'SNL Loans - BSPR'!F14,"")</f>
        <v/>
      </c>
      <c r="G14" s="181" t="str">
        <f ca="1">IFERROR(G26/'SNL Loans - BSPR'!G14,"")</f>
        <v/>
      </c>
      <c r="H14" s="181" t="str">
        <f ca="1">IFERROR(H26/'SNL Loans - BSPR'!H14,"")</f>
        <v/>
      </c>
      <c r="I14" s="181" t="str">
        <f ca="1">IFERROR(I26/'SNL Loans - BSPR'!I14,"")</f>
        <v/>
      </c>
      <c r="J14" s="181" t="str">
        <f ca="1">IFERROR(J26/'SNL Loans - BSPR'!J14,"")</f>
        <v/>
      </c>
      <c r="K14" s="181" t="str">
        <f ca="1">IFERROR(K26/'SNL Loans - BSPR'!K14,"")</f>
        <v/>
      </c>
      <c r="L14" s="181" t="str">
        <f ca="1">IFERROR(L26/'SNL Loans - BSPR'!L14,"")</f>
        <v/>
      </c>
      <c r="M14" s="181" t="str">
        <f ca="1">IFERROR(M26/'SNL Loans - BSPR'!M14,"")</f>
        <v/>
      </c>
      <c r="N14" s="181" t="str">
        <f ca="1">IFERROR(N26/'SNL Loans - BSPR'!N14,"")</f>
        <v/>
      </c>
      <c r="O14" s="181" t="str">
        <f ca="1">IFERROR(O26/'SNL Loans - BSPR'!O14,"")</f>
        <v/>
      </c>
      <c r="P14" s="181" t="str">
        <f ca="1">IFERROR(P26/'SNL Loans - BSPR'!P14,"")</f>
        <v/>
      </c>
      <c r="Q14" s="181" t="str">
        <f ca="1">IFERROR(Q26/'SNL Loans - BSPR'!Q14,"")</f>
        <v/>
      </c>
      <c r="R14" s="181" t="str">
        <f ca="1">IFERROR(R26/'SNL Loans - BSPR'!R14,"")</f>
        <v/>
      </c>
      <c r="S14" s="181" t="str">
        <f ca="1">IFERROR(S26/'SNL Loans - BSPR'!S14,"")</f>
        <v/>
      </c>
      <c r="T14" s="181" t="str">
        <f ca="1">IFERROR(T26/'SNL Loans - BSPR'!T14,"")</f>
        <v/>
      </c>
      <c r="U14" s="181" t="str">
        <f ca="1">IFERROR(U26/'SNL Loans - BSPR'!U14,"")</f>
        <v/>
      </c>
      <c r="V14" s="181" t="str">
        <f ca="1">IFERROR(V26/'SNL Loans - BSPR'!V14,"")</f>
        <v/>
      </c>
      <c r="W14" s="181" t="str">
        <f ca="1">IFERROR(W26/'SNL Loans - BSPR'!W14,"")</f>
        <v/>
      </c>
      <c r="X14" s="181" t="str">
        <f ca="1">IFERROR(X26/'SNL Loans - BSPR'!X14,"")</f>
        <v/>
      </c>
      <c r="Y14" s="181" t="str">
        <f ca="1">IFERROR(Y26/'SNL Loans - BSPR'!Y14,"")</f>
        <v/>
      </c>
      <c r="Z14" s="181" t="str">
        <f ca="1">IFERROR(Z26/'SNL Loans - BSPR'!Z14,"")</f>
        <v/>
      </c>
      <c r="AA14" s="181" t="str">
        <f ca="1">IFERROR(AA26/'SNL Loans - BSPR'!AA14,"")</f>
        <v/>
      </c>
      <c r="AB14" s="181" t="str">
        <f ca="1">IFERROR(AB26/'SNL Loans - BSPR'!AB14,"")</f>
        <v/>
      </c>
      <c r="AC14" s="181" t="str">
        <f ca="1">IFERROR(AC26/'SNL Loans - BSPR'!AC14,"")</f>
        <v/>
      </c>
      <c r="AD14" s="181" t="str">
        <f ca="1">IFERROR(AD26/'SNL Loans - BSPR'!AD14,"")</f>
        <v/>
      </c>
      <c r="AE14" s="181" t="str">
        <f ca="1">IFERROR(AE26/'SNL Loans - BSPR'!AE14,"")</f>
        <v/>
      </c>
      <c r="AF14" s="181" t="str">
        <f ca="1">IFERROR(AF26/'SNL Loans - BSPR'!AF14,"")</f>
        <v/>
      </c>
      <c r="AG14" s="181" t="str">
        <f ca="1">IFERROR(AG26/'SNL Loans - BSPR'!AG14,"")</f>
        <v/>
      </c>
      <c r="AH14" s="181" t="str">
        <f ca="1">IFERROR(AH26/'SNL Loans - BSPR'!AH14,"")</f>
        <v/>
      </c>
      <c r="AI14" s="181" t="str">
        <f ca="1">IFERROR(AI26/'SNL Loans - BSPR'!AI14,"")</f>
        <v/>
      </c>
      <c r="AJ14" s="181" t="str">
        <f ca="1">IFERROR(AJ26/'SNL Loans - BSPR'!AJ14,"")</f>
        <v/>
      </c>
      <c r="AK14" s="181" t="str">
        <f ca="1">IFERROR(AK26/'SNL Loans - BSPR'!AK14,"")</f>
        <v/>
      </c>
      <c r="AL14" s="181" t="str">
        <f ca="1">IFERROR(AL26/'SNL Loans - BSPR'!AL14,"")</f>
        <v/>
      </c>
      <c r="AM14" s="181" t="str">
        <f ca="1">IFERROR(AM26/'SNL Loans - BSPR'!AM14,"")</f>
        <v/>
      </c>
      <c r="AN14" s="181" t="str">
        <f ca="1">IFERROR(AN26/'SNL Loans - BSPR'!AN14,"")</f>
        <v/>
      </c>
      <c r="AO14" s="181" t="str">
        <f ca="1">IFERROR(AO26/'SNL Loans - BSPR'!AO14,"")</f>
        <v/>
      </c>
      <c r="AP14" s="181" t="str">
        <f ca="1">IFERROR(AP26/'SNL Loans - BSPR'!AP14,"")</f>
        <v/>
      </c>
      <c r="AQ14" s="181" t="str">
        <f ca="1">IFERROR(AQ26/'SNL Loans - BSPR'!AQ14,"")</f>
        <v/>
      </c>
      <c r="AR14" s="181" t="str">
        <f ca="1">IFERROR(AR26/'SNL Loans - BSPR'!AR14,"")</f>
        <v/>
      </c>
      <c r="AS14" s="85"/>
    </row>
    <row r="15" spans="1:48" s="92" customFormat="1">
      <c r="A15" s="23"/>
      <c r="B15" s="12"/>
      <c r="C15" s="16" t="s">
        <v>64</v>
      </c>
      <c r="D15" s="24"/>
      <c r="E15" s="181">
        <f ca="1">IFERROR(E27/'SNL Loans - BSPR'!E15,"")</f>
        <v>2.6355762432379452E-4</v>
      </c>
      <c r="F15" s="181">
        <f ca="1">IFERROR(F27/'SNL Loans - BSPR'!F15,"")</f>
        <v>6.7885664470400148E-4</v>
      </c>
      <c r="G15" s="181">
        <f ca="1">IFERROR(G27/'SNL Loans - BSPR'!G15,"")</f>
        <v>3.9010353659095135E-4</v>
      </c>
      <c r="H15" s="181">
        <f ca="1">IFERROR(H27/'SNL Loans - BSPR'!H15,"")</f>
        <v>4.0900536378595957E-4</v>
      </c>
      <c r="I15" s="181">
        <f ca="1">IFERROR(I27/'SNL Loans - BSPR'!I15,"")</f>
        <v>5.0131297249410886E-4</v>
      </c>
      <c r="J15" s="181">
        <f ca="1">IFERROR(J27/'SNL Loans - BSPR'!J15,"")</f>
        <v>6.1912006623382574E-4</v>
      </c>
      <c r="K15" s="181">
        <f ca="1">IFERROR(K27/'SNL Loans - BSPR'!K15,"")</f>
        <v>1.0174000972117555E-3</v>
      </c>
      <c r="L15" s="181">
        <f ca="1">IFERROR(L27/'SNL Loans - BSPR'!L15,"")</f>
        <v>1.0625861463507994E-3</v>
      </c>
      <c r="M15" s="181">
        <f ca="1">IFERROR(M27/'SNL Loans - BSPR'!M15,"")</f>
        <v>1.7148979034636005E-3</v>
      </c>
      <c r="N15" s="181">
        <f ca="1">IFERROR(N27/'SNL Loans - BSPR'!N15,"")</f>
        <v>1.1664495316446386E-3</v>
      </c>
      <c r="O15" s="181">
        <f ca="1">IFERROR(O27/'SNL Loans - BSPR'!O15,"")</f>
        <v>1.1593220131895254E-3</v>
      </c>
      <c r="P15" s="181">
        <f ca="1">IFERROR(P27/'SNL Loans - BSPR'!P15,"")</f>
        <v>2.3190619403380941E-3</v>
      </c>
      <c r="Q15" s="181">
        <f ca="1">IFERROR(Q27/'SNL Loans - BSPR'!Q15,"")</f>
        <v>1.6800040338796917E-3</v>
      </c>
      <c r="R15" s="181">
        <f ca="1">IFERROR(R27/'SNL Loans - BSPR'!R15,"")</f>
        <v>1.4380650586850567E-3</v>
      </c>
      <c r="S15" s="181">
        <f ca="1">IFERROR(S27/'SNL Loans - BSPR'!S15,"")</f>
        <v>1.8446853196627091E-3</v>
      </c>
      <c r="T15" s="181">
        <f ca="1">IFERROR(T27/'SNL Loans - BSPR'!T15,"")</f>
        <v>1.9044794683324361E-3</v>
      </c>
      <c r="U15" s="181">
        <f ca="1">IFERROR(U27/'SNL Loans - BSPR'!U15,"")</f>
        <v>1.5141820553864328E-3</v>
      </c>
      <c r="V15" s="181">
        <f ca="1">IFERROR(V27/'SNL Loans - BSPR'!V15,"")</f>
        <v>1.9127403894600497E-3</v>
      </c>
      <c r="W15" s="181">
        <f ca="1">IFERROR(W27/'SNL Loans - BSPR'!W15,"")</f>
        <v>2.4564720489526747E-3</v>
      </c>
      <c r="X15" s="181">
        <f ca="1">IFERROR(X27/'SNL Loans - BSPR'!X15,"")</f>
        <v>2.1679225933893308E-3</v>
      </c>
      <c r="Y15" s="181">
        <f ca="1">IFERROR(Y27/'SNL Loans - BSPR'!Y15,"")</f>
        <v>2.6274895348273688E-3</v>
      </c>
      <c r="Z15" s="181">
        <f ca="1">IFERROR(Z27/'SNL Loans - BSPR'!Z15,"")</f>
        <v>1.1442841500444016E-3</v>
      </c>
      <c r="AA15" s="181">
        <f ca="1">IFERROR(AA27/'SNL Loans - BSPR'!AA15,"")</f>
        <v>1.9830943011161111E-3</v>
      </c>
      <c r="AB15" s="181">
        <f ca="1">IFERROR(AB27/'SNL Loans - BSPR'!AB15,"")</f>
        <v>1.0341723846331123E-3</v>
      </c>
      <c r="AC15" s="181">
        <f ca="1">IFERROR(AC27/'SNL Loans - BSPR'!AC15,"")</f>
        <v>1.3968399412573344E-3</v>
      </c>
      <c r="AD15" s="181">
        <f ca="1">IFERROR(AD27/'SNL Loans - BSPR'!AD15,"")</f>
        <v>9.7319056045045208E-4</v>
      </c>
      <c r="AE15" s="181">
        <f ca="1">IFERROR(AE27/'SNL Loans - BSPR'!AE15,"")</f>
        <v>9.1470096269190033E-4</v>
      </c>
      <c r="AF15" s="181">
        <f ca="1">IFERROR(AF27/'SNL Loans - BSPR'!AF15,"")</f>
        <v>1.2420156586486928E-3</v>
      </c>
      <c r="AG15" s="181">
        <f ca="1">IFERROR(AG27/'SNL Loans - BSPR'!AG15,"")</f>
        <v>7.6228010842525798E-4</v>
      </c>
      <c r="AH15" s="181">
        <f ca="1">IFERROR(AH27/'SNL Loans - BSPR'!AH15,"")</f>
        <v>1.1643328842010196E-3</v>
      </c>
      <c r="AI15" s="181">
        <f ca="1">IFERROR(AI27/'SNL Loans - BSPR'!AI15,"")</f>
        <v>8.4948492712665644E-4</v>
      </c>
      <c r="AJ15" s="181">
        <f ca="1">IFERROR(AJ27/'SNL Loans - BSPR'!AJ15,"")</f>
        <v>1.23356461800165E-3</v>
      </c>
      <c r="AK15" s="181">
        <f ca="1">IFERROR(AK27/'SNL Loans - BSPR'!AK15,"")</f>
        <v>9.3817141102964967E-4</v>
      </c>
      <c r="AL15" s="181">
        <f ca="1">IFERROR(AL27/'SNL Loans - BSPR'!AL15,"")</f>
        <v>1.028841434522467E-3</v>
      </c>
      <c r="AM15" s="181">
        <f ca="1">IFERROR(AM27/'SNL Loans - BSPR'!AM15,"")</f>
        <v>1.0335515942749389E-3</v>
      </c>
      <c r="AN15" s="181">
        <f ca="1">IFERROR(AN27/'SNL Loans - BSPR'!AN15,"")</f>
        <v>1.1286393635744803E-3</v>
      </c>
      <c r="AO15" s="181">
        <f ca="1">IFERROR(AO27/'SNL Loans - BSPR'!AO15,"")</f>
        <v>1.166527640168694E-3</v>
      </c>
      <c r="AP15" s="181">
        <f ca="1">IFERROR(AP27/'SNL Loans - BSPR'!AP15,"")</f>
        <v>1.2288506966457704E-3</v>
      </c>
      <c r="AQ15" s="181">
        <f ca="1">IFERROR(AQ27/'SNL Loans - BSPR'!AQ15,"")</f>
        <v>1.137057200440991E-3</v>
      </c>
      <c r="AR15" s="181">
        <f ca="1">IFERROR(AR27/'SNL Loans - BSPR'!AR15,"")</f>
        <v>1.3929482778386776E-3</v>
      </c>
      <c r="AS15" s="85"/>
    </row>
    <row r="16" spans="1:48" s="92" customFormat="1">
      <c r="A16" s="23"/>
      <c r="B16" s="16"/>
      <c r="C16" s="16" t="s">
        <v>65</v>
      </c>
      <c r="D16" s="24"/>
      <c r="E16" s="181">
        <f ca="1">IFERROR(E28/'SNL Loans - BSPR'!E16,"")</f>
        <v>4.8618193731031455E-3</v>
      </c>
      <c r="F16" s="181">
        <f ca="1">IFERROR(F28/'SNL Loans - BSPR'!F16,"")</f>
        <v>9.8305400470614698E-3</v>
      </c>
      <c r="G16" s="181">
        <f ca="1">IFERROR(G28/'SNL Loans - BSPR'!G16,"")</f>
        <v>6.3538950892379348E-3</v>
      </c>
      <c r="H16" s="181">
        <f ca="1">IFERROR(H28/'SNL Loans - BSPR'!H16,"")</f>
        <v>6.5274935339306814E-3</v>
      </c>
      <c r="I16" s="181">
        <f ca="1">IFERROR(I28/'SNL Loans - BSPR'!I16,"")</f>
        <v>5.8949132562887115E-3</v>
      </c>
      <c r="J16" s="181">
        <f ca="1">IFERROR(J28/'SNL Loans - BSPR'!J16,"")</f>
        <v>7.0284819834708209E-3</v>
      </c>
      <c r="K16" s="181">
        <f ca="1">IFERROR(K28/'SNL Loans - BSPR'!K16,"")</f>
        <v>1.3030839576732359E-2</v>
      </c>
      <c r="L16" s="181">
        <f ca="1">IFERROR(L28/'SNL Loans - BSPR'!L16,"")</f>
        <v>1.1913644112359446E-2</v>
      </c>
      <c r="M16" s="181">
        <f ca="1">IFERROR(M28/'SNL Loans - BSPR'!M16,"")</f>
        <v>2.4412628702255426E-2</v>
      </c>
      <c r="N16" s="181">
        <f ca="1">IFERROR(N28/'SNL Loans - BSPR'!N16,"")</f>
        <v>1.5940985995174305E-2</v>
      </c>
      <c r="O16" s="181">
        <f ca="1">IFERROR(O28/'SNL Loans - BSPR'!O16,"")</f>
        <v>1.5207180573492554E-2</v>
      </c>
      <c r="P16" s="181">
        <f ca="1">IFERROR(P28/'SNL Loans - BSPR'!P16,"")</f>
        <v>3.2489429936959656E-2</v>
      </c>
      <c r="Q16" s="181">
        <f ca="1">IFERROR(Q28/'SNL Loans - BSPR'!Q16,"")</f>
        <v>2.1088040764156268E-2</v>
      </c>
      <c r="R16" s="181">
        <f ca="1">IFERROR(R28/'SNL Loans - BSPR'!R16,"")</f>
        <v>2.0078477333552187E-2</v>
      </c>
      <c r="S16" s="181">
        <f ca="1">IFERROR(S28/'SNL Loans - BSPR'!S16,"")</f>
        <v>2.4742342903083588E-2</v>
      </c>
      <c r="T16" s="181">
        <f ca="1">IFERROR(T28/'SNL Loans - BSPR'!T16,"")</f>
        <v>2.7768351678794913E-2</v>
      </c>
      <c r="U16" s="181">
        <f ca="1">IFERROR(U28/'SNL Loans - BSPR'!U16,"")</f>
        <v>2.1463626754402821E-2</v>
      </c>
      <c r="V16" s="181">
        <f ca="1">IFERROR(V28/'SNL Loans - BSPR'!V16,"")</f>
        <v>2.6654421385681727E-2</v>
      </c>
      <c r="W16" s="181">
        <f ca="1">IFERROR(W28/'SNL Loans - BSPR'!W16,"")</f>
        <v>3.4204557636212843E-2</v>
      </c>
      <c r="X16" s="181">
        <f ca="1">IFERROR(X28/'SNL Loans - BSPR'!X16,"")</f>
        <v>3.0339474931476412E-2</v>
      </c>
      <c r="Y16" s="181">
        <f ca="1">IFERROR(Y28/'SNL Loans - BSPR'!Y16,"")</f>
        <v>3.3636177170989885E-2</v>
      </c>
      <c r="Z16" s="181">
        <f ca="1">IFERROR(Z28/'SNL Loans - BSPR'!Z16,"")</f>
        <v>1.8418069140695131E-2</v>
      </c>
      <c r="AA16" s="181">
        <f ca="1">IFERROR(AA28/'SNL Loans - BSPR'!AA16,"")</f>
        <v>3.329916932271592E-2</v>
      </c>
      <c r="AB16" s="181">
        <f ca="1">IFERROR(AB28/'SNL Loans - BSPR'!AB16,"")</f>
        <v>1.6923248578701408E-2</v>
      </c>
      <c r="AC16" s="181">
        <f ca="1">IFERROR(AC28/'SNL Loans - BSPR'!AC16,"")</f>
        <v>2.1958877658017767E-2</v>
      </c>
      <c r="AD16" s="181">
        <f ca="1">IFERROR(AD28/'SNL Loans - BSPR'!AD16,"")</f>
        <v>1.6123445041453022E-2</v>
      </c>
      <c r="AE16" s="181">
        <f ca="1">IFERROR(AE28/'SNL Loans - BSPR'!AE16,"")</f>
        <v>1.5205134467426029E-2</v>
      </c>
      <c r="AF16" s="181">
        <f ca="1">IFERROR(AF28/'SNL Loans - BSPR'!AF16,"")</f>
        <v>2.2338943414063762E-2</v>
      </c>
      <c r="AG16" s="181">
        <f ca="1">IFERROR(AG28/'SNL Loans - BSPR'!AG16,"")</f>
        <v>1.546975730961773E-2</v>
      </c>
      <c r="AH16" s="181">
        <f ca="1">IFERROR(AH28/'SNL Loans - BSPR'!AH16,"")</f>
        <v>2.4138716523263593E-2</v>
      </c>
      <c r="AI16" s="181">
        <f ca="1">IFERROR(AI28/'SNL Loans - BSPR'!AI16,"")</f>
        <v>1.7015222256989756E-2</v>
      </c>
      <c r="AJ16" s="181">
        <f ca="1">IFERROR(AJ28/'SNL Loans - BSPR'!AJ16,"")</f>
        <v>2.2747349580164396E-2</v>
      </c>
      <c r="AK16" s="181">
        <f ca="1">IFERROR(AK28/'SNL Loans - BSPR'!AK16,"")</f>
        <v>1.8137705009884413E-2</v>
      </c>
      <c r="AL16" s="181">
        <f ca="1">IFERROR(AL28/'SNL Loans - BSPR'!AL16,"")</f>
        <v>1.8902095934730623E-2</v>
      </c>
      <c r="AM16" s="181">
        <f ca="1">IFERROR(AM28/'SNL Loans - BSPR'!AM16,"")</f>
        <v>1.8698788668471408E-2</v>
      </c>
      <c r="AN16" s="181">
        <f ca="1">IFERROR(AN28/'SNL Loans - BSPR'!AN16,"")</f>
        <v>1.8334019413256287E-2</v>
      </c>
      <c r="AO16" s="181">
        <f ca="1">IFERROR(AO28/'SNL Loans - BSPR'!AO16,"")</f>
        <v>1.964352934136129E-2</v>
      </c>
      <c r="AP16" s="181">
        <f ca="1">IFERROR(AP28/'SNL Loans - BSPR'!AP16,"")</f>
        <v>2.0931059156958389E-2</v>
      </c>
      <c r="AQ16" s="181">
        <f ca="1">IFERROR(AQ28/'SNL Loans - BSPR'!AQ16,"")</f>
        <v>1.9260552741702571E-2</v>
      </c>
      <c r="AR16" s="181">
        <f ca="1">IFERROR(AR28/'SNL Loans - BSPR'!AR16,"")</f>
        <v>2.0995090424156395E-2</v>
      </c>
      <c r="AS16" s="85"/>
    </row>
    <row r="17" spans="1:48" s="92" customFormat="1" ht="13.5" customHeight="1">
      <c r="A17" s="23"/>
      <c r="B17" s="2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85"/>
    </row>
    <row r="18" spans="1:48" s="50" customFormat="1">
      <c r="A18" s="40" t="s">
        <v>205</v>
      </c>
      <c r="B18" s="40"/>
      <c r="C18" s="13"/>
      <c r="D18" s="13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28"/>
      <c r="AT18" s="28"/>
      <c r="AU18" s="28"/>
      <c r="AV18" s="28"/>
    </row>
    <row r="19" spans="1:48" s="50" customFormat="1">
      <c r="A19" s="87"/>
      <c r="B19" s="87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</row>
    <row r="20" spans="1:48" s="59" customFormat="1" ht="15">
      <c r="A20" s="6"/>
      <c r="B20" s="50"/>
      <c r="C20" s="20" t="s">
        <v>136</v>
      </c>
      <c r="D20" s="6"/>
      <c r="E20" s="86" t="s">
        <v>6</v>
      </c>
      <c r="F20" s="86" t="s">
        <v>7</v>
      </c>
      <c r="G20" s="86" t="s">
        <v>8</v>
      </c>
      <c r="H20" s="86" t="s">
        <v>9</v>
      </c>
      <c r="I20" s="86" t="s">
        <v>10</v>
      </c>
      <c r="J20" s="86" t="s">
        <v>11</v>
      </c>
      <c r="K20" s="86" t="s">
        <v>12</v>
      </c>
      <c r="L20" s="86" t="s">
        <v>13</v>
      </c>
      <c r="M20" s="86" t="s">
        <v>14</v>
      </c>
      <c r="N20" s="86" t="s">
        <v>15</v>
      </c>
      <c r="O20" s="86" t="s">
        <v>16</v>
      </c>
      <c r="P20" s="86" t="s">
        <v>17</v>
      </c>
      <c r="Q20" s="86" t="s">
        <v>18</v>
      </c>
      <c r="R20" s="86" t="s">
        <v>19</v>
      </c>
      <c r="S20" s="86" t="s">
        <v>20</v>
      </c>
      <c r="T20" s="86" t="s">
        <v>21</v>
      </c>
      <c r="U20" s="86" t="s">
        <v>22</v>
      </c>
      <c r="V20" s="86" t="s">
        <v>23</v>
      </c>
      <c r="W20" s="86" t="s">
        <v>24</v>
      </c>
      <c r="X20" s="86" t="s">
        <v>25</v>
      </c>
      <c r="Y20" s="86" t="s">
        <v>26</v>
      </c>
      <c r="Z20" s="86" t="s">
        <v>27</v>
      </c>
      <c r="AA20" s="86" t="s">
        <v>28</v>
      </c>
      <c r="AB20" s="86" t="s">
        <v>29</v>
      </c>
      <c r="AC20" s="86" t="s">
        <v>30</v>
      </c>
      <c r="AD20" s="86" t="s">
        <v>31</v>
      </c>
      <c r="AE20" s="86" t="s">
        <v>32</v>
      </c>
      <c r="AF20" s="86" t="s">
        <v>33</v>
      </c>
      <c r="AG20" s="86" t="s">
        <v>34</v>
      </c>
      <c r="AH20" s="86" t="s">
        <v>35</v>
      </c>
      <c r="AI20" s="86" t="s">
        <v>36</v>
      </c>
      <c r="AJ20" s="86" t="s">
        <v>37</v>
      </c>
      <c r="AK20" s="86" t="s">
        <v>38</v>
      </c>
      <c r="AL20" s="86" t="s">
        <v>39</v>
      </c>
      <c r="AM20" s="86" t="s">
        <v>40</v>
      </c>
      <c r="AN20" s="86" t="s">
        <v>41</v>
      </c>
      <c r="AO20" s="86" t="s">
        <v>42</v>
      </c>
      <c r="AP20" s="86" t="s">
        <v>66</v>
      </c>
      <c r="AQ20" s="86" t="s">
        <v>96</v>
      </c>
      <c r="AR20" s="86" t="s">
        <v>201</v>
      </c>
      <c r="AS20" s="90"/>
      <c r="AT20" s="87"/>
      <c r="AU20" s="87"/>
      <c r="AV20" s="87"/>
    </row>
    <row r="21" spans="1:48" s="50" customFormat="1">
      <c r="A21" s="8"/>
      <c r="B21" s="8"/>
      <c r="C21" s="12" t="s">
        <v>63</v>
      </c>
      <c r="D21" s="8"/>
      <c r="E21" s="45">
        <f t="shared" ref="E21:N27" ca="1" si="0">SUMIFS(E$33:E$60,$D$33:$D$60,$C21)</f>
        <v>0</v>
      </c>
      <c r="F21" s="45">
        <f t="shared" ca="1" si="0"/>
        <v>0</v>
      </c>
      <c r="G21" s="45">
        <f t="shared" ca="1" si="0"/>
        <v>0</v>
      </c>
      <c r="H21" s="45">
        <f t="shared" ca="1" si="0"/>
        <v>0</v>
      </c>
      <c r="I21" s="45">
        <f t="shared" ca="1" si="0"/>
        <v>0</v>
      </c>
      <c r="J21" s="45">
        <f t="shared" ca="1" si="0"/>
        <v>0</v>
      </c>
      <c r="K21" s="45">
        <f t="shared" ca="1" si="0"/>
        <v>3185</v>
      </c>
      <c r="L21" s="45">
        <f t="shared" ca="1" si="0"/>
        <v>-98</v>
      </c>
      <c r="M21" s="45">
        <f t="shared" ca="1" si="0"/>
        <v>19879</v>
      </c>
      <c r="N21" s="45">
        <f t="shared" ca="1" si="0"/>
        <v>7926</v>
      </c>
      <c r="O21" s="45">
        <f t="shared" ref="O21:X27" ca="1" si="1">SUMIFS(O$33:O$60,$D$33:$D$60,$C21)</f>
        <v>1762</v>
      </c>
      <c r="P21" s="45">
        <f t="shared" ca="1" si="1"/>
        <v>7616</v>
      </c>
      <c r="Q21" s="45">
        <f t="shared" ca="1" si="1"/>
        <v>-1020</v>
      </c>
      <c r="R21" s="45">
        <f t="shared" ca="1" si="1"/>
        <v>2796</v>
      </c>
      <c r="S21" s="45">
        <f t="shared" ca="1" si="1"/>
        <v>2113</v>
      </c>
      <c r="T21" s="45">
        <f t="shared" ca="1" si="1"/>
        <v>1156</v>
      </c>
      <c r="U21" s="45">
        <f t="shared" ca="1" si="1"/>
        <v>1406</v>
      </c>
      <c r="V21" s="45">
        <f t="shared" ca="1" si="1"/>
        <v>5</v>
      </c>
      <c r="W21" s="45">
        <f t="shared" ca="1" si="1"/>
        <v>85</v>
      </c>
      <c r="X21" s="45">
        <f t="shared" ca="1" si="1"/>
        <v>1993</v>
      </c>
      <c r="Y21" s="45">
        <f t="shared" ref="Y21:AH27" ca="1" si="2">SUMIFS(Y$33:Y$60,$D$33:$D$60,$C21)</f>
        <v>3090</v>
      </c>
      <c r="Z21" s="45">
        <f t="shared" ca="1" si="2"/>
        <v>392</v>
      </c>
      <c r="AA21" s="45">
        <f t="shared" ca="1" si="2"/>
        <v>772</v>
      </c>
      <c r="AB21" s="45">
        <f t="shared" ca="1" si="2"/>
        <v>-239</v>
      </c>
      <c r="AC21" s="45">
        <f t="shared" ca="1" si="2"/>
        <v>794</v>
      </c>
      <c r="AD21" s="45">
        <f t="shared" ca="1" si="2"/>
        <v>-211</v>
      </c>
      <c r="AE21" s="45">
        <f t="shared" ca="1" si="2"/>
        <v>-20</v>
      </c>
      <c r="AF21" s="45">
        <f t="shared" ca="1" si="2"/>
        <v>5472</v>
      </c>
      <c r="AG21" s="45">
        <f t="shared" ca="1" si="2"/>
        <v>506</v>
      </c>
      <c r="AH21" s="45">
        <f t="shared" ca="1" si="2"/>
        <v>0</v>
      </c>
      <c r="AI21" s="45">
        <f t="shared" ref="AI21:AR27" ca="1" si="3">SUMIFS(AI$33:AI$60,$D$33:$D$60,$C21)</f>
        <v>325</v>
      </c>
      <c r="AJ21" s="45">
        <f t="shared" ca="1" si="3"/>
        <v>0</v>
      </c>
      <c r="AK21" s="45">
        <f t="shared" ca="1" si="3"/>
        <v>0</v>
      </c>
      <c r="AL21" s="45">
        <f t="shared" ca="1" si="3"/>
        <v>0</v>
      </c>
      <c r="AM21" s="45">
        <f t="shared" ca="1" si="3"/>
        <v>0</v>
      </c>
      <c r="AN21" s="45">
        <f t="shared" ca="1" si="3"/>
        <v>0</v>
      </c>
      <c r="AO21" s="45">
        <f t="shared" ca="1" si="3"/>
        <v>0</v>
      </c>
      <c r="AP21" s="45">
        <f t="shared" ca="1" si="3"/>
        <v>0</v>
      </c>
      <c r="AQ21" s="45">
        <f t="shared" ca="1" si="3"/>
        <v>0</v>
      </c>
      <c r="AR21" s="45">
        <f t="shared" ca="1" si="3"/>
        <v>0</v>
      </c>
      <c r="AS21" s="28"/>
      <c r="AT21" s="28"/>
      <c r="AU21" s="28"/>
      <c r="AV21" s="28"/>
    </row>
    <row r="22" spans="1:48" s="50" customFormat="1">
      <c r="A22" s="8"/>
      <c r="B22" s="8"/>
      <c r="C22" s="12" t="s">
        <v>219</v>
      </c>
      <c r="D22" s="8"/>
      <c r="E22" s="45">
        <f t="shared" ca="1" si="0"/>
        <v>0</v>
      </c>
      <c r="F22" s="45">
        <f t="shared" ca="1" si="0"/>
        <v>0</v>
      </c>
      <c r="G22" s="45">
        <f t="shared" ca="1" si="0"/>
        <v>0</v>
      </c>
      <c r="H22" s="45">
        <f t="shared" ca="1" si="0"/>
        <v>0</v>
      </c>
      <c r="I22" s="45">
        <f t="shared" ca="1" si="0"/>
        <v>1150</v>
      </c>
      <c r="J22" s="45">
        <f t="shared" ca="1" si="0"/>
        <v>0</v>
      </c>
      <c r="K22" s="45">
        <f t="shared" ca="1" si="0"/>
        <v>1380</v>
      </c>
      <c r="L22" s="45">
        <f t="shared" ca="1" si="0"/>
        <v>-162</v>
      </c>
      <c r="M22" s="45">
        <f t="shared" ca="1" si="0"/>
        <v>2254</v>
      </c>
      <c r="N22" s="45">
        <f t="shared" ca="1" si="0"/>
        <v>711</v>
      </c>
      <c r="O22" s="45">
        <f t="shared" ca="1" si="1"/>
        <v>424</v>
      </c>
      <c r="P22" s="45">
        <f t="shared" ca="1" si="1"/>
        <v>7737</v>
      </c>
      <c r="Q22" s="45">
        <f t="shared" ca="1" si="1"/>
        <v>390</v>
      </c>
      <c r="R22" s="45">
        <f t="shared" ca="1" si="1"/>
        <v>-48</v>
      </c>
      <c r="S22" s="45">
        <f t="shared" ca="1" si="1"/>
        <v>4153</v>
      </c>
      <c r="T22" s="45">
        <f t="shared" ca="1" si="1"/>
        <v>8223</v>
      </c>
      <c r="U22" s="45">
        <f t="shared" ca="1" si="1"/>
        <v>4372</v>
      </c>
      <c r="V22" s="45">
        <f t="shared" ca="1" si="1"/>
        <v>7931</v>
      </c>
      <c r="W22" s="45">
        <f t="shared" ca="1" si="1"/>
        <v>9276</v>
      </c>
      <c r="X22" s="45">
        <f t="shared" ca="1" si="1"/>
        <v>6493</v>
      </c>
      <c r="Y22" s="45">
        <f t="shared" ca="1" si="2"/>
        <v>2855</v>
      </c>
      <c r="Z22" s="45">
        <f t="shared" ca="1" si="2"/>
        <v>8088</v>
      </c>
      <c r="AA22" s="45">
        <f t="shared" ca="1" si="2"/>
        <v>24402</v>
      </c>
      <c r="AB22" s="45">
        <f t="shared" ca="1" si="2"/>
        <v>6393</v>
      </c>
      <c r="AC22" s="45">
        <f t="shared" ca="1" si="2"/>
        <v>7301</v>
      </c>
      <c r="AD22" s="45">
        <f t="shared" ca="1" si="2"/>
        <v>5833</v>
      </c>
      <c r="AE22" s="45">
        <f t="shared" ca="1" si="2"/>
        <v>5574</v>
      </c>
      <c r="AF22" s="45">
        <f t="shared" ca="1" si="2"/>
        <v>6036</v>
      </c>
      <c r="AG22" s="45">
        <f t="shared" ca="1" si="2"/>
        <v>3842</v>
      </c>
      <c r="AH22" s="45">
        <f t="shared" ca="1" si="2"/>
        <v>9020</v>
      </c>
      <c r="AI22" s="45">
        <f t="shared" ca="1" si="3"/>
        <v>4637</v>
      </c>
      <c r="AJ22" s="45">
        <f t="shared" ca="1" si="3"/>
        <v>4810</v>
      </c>
      <c r="AK22" s="45">
        <f t="shared" ca="1" si="3"/>
        <v>5130</v>
      </c>
      <c r="AL22" s="45">
        <f t="shared" ca="1" si="3"/>
        <v>6212</v>
      </c>
      <c r="AM22" s="45">
        <f t="shared" ca="1" si="3"/>
        <v>5527</v>
      </c>
      <c r="AN22" s="45">
        <f t="shared" ca="1" si="3"/>
        <v>3504</v>
      </c>
      <c r="AO22" s="45">
        <f t="shared" ca="1" si="3"/>
        <v>5522</v>
      </c>
      <c r="AP22" s="45">
        <f t="shared" ca="1" si="3"/>
        <v>5961</v>
      </c>
      <c r="AQ22" s="45">
        <f t="shared" ca="1" si="3"/>
        <v>5915</v>
      </c>
      <c r="AR22" s="45">
        <f t="shared" ca="1" si="3"/>
        <v>5206</v>
      </c>
      <c r="AS22" s="28"/>
      <c r="AT22" s="28"/>
      <c r="AU22" s="28"/>
      <c r="AV22" s="28"/>
    </row>
    <row r="23" spans="1:48" s="50" customFormat="1">
      <c r="A23" s="8"/>
      <c r="B23" s="8"/>
      <c r="C23" s="21" t="s">
        <v>214</v>
      </c>
      <c r="D23" s="8"/>
      <c r="E23" s="45">
        <f t="shared" ca="1" si="0"/>
        <v>1400</v>
      </c>
      <c r="F23" s="45">
        <f t="shared" ca="1" si="0"/>
        <v>1414</v>
      </c>
      <c r="G23" s="45">
        <f t="shared" ca="1" si="0"/>
        <v>1294</v>
      </c>
      <c r="H23" s="45">
        <f t="shared" ca="1" si="0"/>
        <v>1537</v>
      </c>
      <c r="I23" s="45">
        <f t="shared" ca="1" si="0"/>
        <v>2183</v>
      </c>
      <c r="J23" s="45">
        <f t="shared" ca="1" si="0"/>
        <v>2757</v>
      </c>
      <c r="K23" s="45">
        <f t="shared" ca="1" si="0"/>
        <v>2950</v>
      </c>
      <c r="L23" s="45">
        <f t="shared" ca="1" si="0"/>
        <v>4346</v>
      </c>
      <c r="M23" s="45">
        <f t="shared" ca="1" si="0"/>
        <v>4382</v>
      </c>
      <c r="N23" s="45">
        <f t="shared" ca="1" si="0"/>
        <v>5139</v>
      </c>
      <c r="O23" s="45">
        <f t="shared" ca="1" si="1"/>
        <v>4846</v>
      </c>
      <c r="P23" s="45">
        <f t="shared" ca="1" si="1"/>
        <v>6915</v>
      </c>
      <c r="Q23" s="45">
        <f t="shared" ca="1" si="1"/>
        <v>6471</v>
      </c>
      <c r="R23" s="45">
        <f t="shared" ca="1" si="1"/>
        <v>6969</v>
      </c>
      <c r="S23" s="45">
        <f t="shared" ca="1" si="1"/>
        <v>7399</v>
      </c>
      <c r="T23" s="45">
        <f t="shared" ca="1" si="1"/>
        <v>8125</v>
      </c>
      <c r="U23" s="45">
        <f t="shared" ca="1" si="1"/>
        <v>6568</v>
      </c>
      <c r="V23" s="45">
        <f t="shared" ca="1" si="1"/>
        <v>7766</v>
      </c>
      <c r="W23" s="45">
        <f t="shared" ca="1" si="1"/>
        <v>8439</v>
      </c>
      <c r="X23" s="45">
        <f t="shared" ca="1" si="1"/>
        <v>8438</v>
      </c>
      <c r="Y23" s="45">
        <f t="shared" ca="1" si="2"/>
        <v>6567</v>
      </c>
      <c r="Z23" s="45">
        <f t="shared" ca="1" si="2"/>
        <v>6308</v>
      </c>
      <c r="AA23" s="45">
        <f t="shared" ca="1" si="2"/>
        <v>5110</v>
      </c>
      <c r="AB23" s="45">
        <f t="shared" ca="1" si="2"/>
        <v>5186</v>
      </c>
      <c r="AC23" s="45">
        <f t="shared" ca="1" si="2"/>
        <v>5063</v>
      </c>
      <c r="AD23" s="45">
        <f t="shared" ca="1" si="2"/>
        <v>5087</v>
      </c>
      <c r="AE23" s="45">
        <f t="shared" ca="1" si="2"/>
        <v>4211</v>
      </c>
      <c r="AF23" s="45">
        <f t="shared" ca="1" si="2"/>
        <v>3994</v>
      </c>
      <c r="AG23" s="45">
        <f t="shared" ca="1" si="2"/>
        <v>3798</v>
      </c>
      <c r="AH23" s="45">
        <f t="shared" ca="1" si="2"/>
        <v>3979</v>
      </c>
      <c r="AI23" s="45">
        <f t="shared" ca="1" si="3"/>
        <v>3812</v>
      </c>
      <c r="AJ23" s="45">
        <f t="shared" ca="1" si="3"/>
        <v>3860</v>
      </c>
      <c r="AK23" s="45">
        <f t="shared" ca="1" si="3"/>
        <v>3844</v>
      </c>
      <c r="AL23" s="45">
        <f t="shared" ca="1" si="3"/>
        <v>3519</v>
      </c>
      <c r="AM23" s="45">
        <f t="shared" ca="1" si="3"/>
        <v>3717</v>
      </c>
      <c r="AN23" s="45">
        <f t="shared" ca="1" si="3"/>
        <v>3715</v>
      </c>
      <c r="AO23" s="45">
        <f t="shared" ca="1" si="3"/>
        <v>3939</v>
      </c>
      <c r="AP23" s="45">
        <f t="shared" ca="1" si="3"/>
        <v>3837</v>
      </c>
      <c r="AQ23" s="45">
        <f t="shared" ca="1" si="3"/>
        <v>3639</v>
      </c>
      <c r="AR23" s="45">
        <f t="shared" ca="1" si="3"/>
        <v>3764</v>
      </c>
      <c r="AS23" s="28"/>
      <c r="AT23" s="28"/>
      <c r="AU23" s="28"/>
      <c r="AV23" s="28"/>
    </row>
    <row r="24" spans="1:48" s="50" customFormat="1">
      <c r="A24" s="8"/>
      <c r="B24" s="8"/>
      <c r="C24" s="49" t="s">
        <v>215</v>
      </c>
      <c r="D24" s="8"/>
      <c r="E24" s="45">
        <f t="shared" ca="1" si="0"/>
        <v>1921</v>
      </c>
      <c r="F24" s="45">
        <f t="shared" ca="1" si="0"/>
        <v>1699</v>
      </c>
      <c r="G24" s="45">
        <f t="shared" ca="1" si="0"/>
        <v>2452</v>
      </c>
      <c r="H24" s="45">
        <f t="shared" ca="1" si="0"/>
        <v>2298</v>
      </c>
      <c r="I24" s="45">
        <f t="shared" ca="1" si="0"/>
        <v>2416</v>
      </c>
      <c r="J24" s="45">
        <f t="shared" ca="1" si="0"/>
        <v>3959</v>
      </c>
      <c r="K24" s="45">
        <f t="shared" ca="1" si="0"/>
        <v>4832</v>
      </c>
      <c r="L24" s="45">
        <f t="shared" ca="1" si="0"/>
        <v>5353</v>
      </c>
      <c r="M24" s="45">
        <f t="shared" ca="1" si="0"/>
        <v>5057</v>
      </c>
      <c r="N24" s="45">
        <f t="shared" ca="1" si="0"/>
        <v>5006</v>
      </c>
      <c r="O24" s="45">
        <f t="shared" ca="1" si="1"/>
        <v>5259</v>
      </c>
      <c r="P24" s="45">
        <f t="shared" ca="1" si="1"/>
        <v>7261</v>
      </c>
      <c r="Q24" s="45">
        <f t="shared" ca="1" si="1"/>
        <v>5766</v>
      </c>
      <c r="R24" s="45">
        <f t="shared" ca="1" si="1"/>
        <v>7042</v>
      </c>
      <c r="S24" s="45">
        <f t="shared" ca="1" si="1"/>
        <v>5643</v>
      </c>
      <c r="T24" s="45">
        <f t="shared" ca="1" si="1"/>
        <v>6549</v>
      </c>
      <c r="U24" s="45">
        <f t="shared" ca="1" si="1"/>
        <v>5450</v>
      </c>
      <c r="V24" s="45">
        <f t="shared" ca="1" si="1"/>
        <v>5276</v>
      </c>
      <c r="W24" s="45">
        <f t="shared" ca="1" si="1"/>
        <v>6106</v>
      </c>
      <c r="X24" s="45">
        <f t="shared" ca="1" si="1"/>
        <v>5378</v>
      </c>
      <c r="Y24" s="45">
        <f t="shared" ca="1" si="2"/>
        <v>3359</v>
      </c>
      <c r="Z24" s="45">
        <f t="shared" ca="1" si="2"/>
        <v>2813</v>
      </c>
      <c r="AA24" s="45">
        <f t="shared" ca="1" si="2"/>
        <v>3016</v>
      </c>
      <c r="AB24" s="45">
        <f t="shared" ca="1" si="2"/>
        <v>2873</v>
      </c>
      <c r="AC24" s="45">
        <f t="shared" ca="1" si="2"/>
        <v>1846</v>
      </c>
      <c r="AD24" s="45">
        <f t="shared" ca="1" si="2"/>
        <v>2254</v>
      </c>
      <c r="AE24" s="45">
        <f t="shared" ca="1" si="2"/>
        <v>2118</v>
      </c>
      <c r="AF24" s="45">
        <f t="shared" ca="1" si="2"/>
        <v>2271</v>
      </c>
      <c r="AG24" s="45">
        <f t="shared" ca="1" si="2"/>
        <v>2367</v>
      </c>
      <c r="AH24" s="45">
        <f t="shared" ca="1" si="2"/>
        <v>2799</v>
      </c>
      <c r="AI24" s="45">
        <f t="shared" ca="1" si="3"/>
        <v>2492</v>
      </c>
      <c r="AJ24" s="45">
        <f t="shared" ca="1" si="3"/>
        <v>2557</v>
      </c>
      <c r="AK24" s="45">
        <f t="shared" ca="1" si="3"/>
        <v>3025</v>
      </c>
      <c r="AL24" s="45">
        <f t="shared" ca="1" si="3"/>
        <v>3006</v>
      </c>
      <c r="AM24" s="45">
        <f t="shared" ca="1" si="3"/>
        <v>3545</v>
      </c>
      <c r="AN24" s="45">
        <f t="shared" ca="1" si="3"/>
        <v>3027</v>
      </c>
      <c r="AO24" s="45">
        <f t="shared" ca="1" si="3"/>
        <v>3467</v>
      </c>
      <c r="AP24" s="45">
        <f t="shared" ca="1" si="3"/>
        <v>3088</v>
      </c>
      <c r="AQ24" s="45">
        <f t="shared" ca="1" si="3"/>
        <v>3213</v>
      </c>
      <c r="AR24" s="45">
        <f t="shared" ca="1" si="3"/>
        <v>3495</v>
      </c>
      <c r="AS24" s="28"/>
      <c r="AT24" s="28"/>
      <c r="AU24" s="28"/>
      <c r="AV24" s="28"/>
    </row>
    <row r="25" spans="1:48" s="50" customFormat="1">
      <c r="A25" s="8"/>
      <c r="B25" s="8"/>
      <c r="C25" s="49" t="s">
        <v>213</v>
      </c>
      <c r="D25" s="8"/>
      <c r="E25" s="45">
        <f t="shared" ca="1" si="0"/>
        <v>42</v>
      </c>
      <c r="F25" s="45">
        <f t="shared" ca="1" si="0"/>
        <v>645</v>
      </c>
      <c r="G25" s="45">
        <f t="shared" ca="1" si="0"/>
        <v>869</v>
      </c>
      <c r="H25" s="45">
        <f t="shared" ca="1" si="0"/>
        <v>558</v>
      </c>
      <c r="I25" s="45">
        <f t="shared" ca="1" si="0"/>
        <v>797</v>
      </c>
      <c r="J25" s="45">
        <f t="shared" ca="1" si="0"/>
        <v>425</v>
      </c>
      <c r="K25" s="45">
        <f t="shared" ca="1" si="0"/>
        <v>943</v>
      </c>
      <c r="L25" s="45">
        <f t="shared" ca="1" si="0"/>
        <v>571</v>
      </c>
      <c r="M25" s="45">
        <f t="shared" ca="1" si="0"/>
        <v>1214</v>
      </c>
      <c r="N25" s="45">
        <f t="shared" ca="1" si="0"/>
        <v>-1</v>
      </c>
      <c r="O25" s="45">
        <f t="shared" ca="1" si="1"/>
        <v>1476</v>
      </c>
      <c r="P25" s="45">
        <f t="shared" ca="1" si="1"/>
        <v>4592</v>
      </c>
      <c r="Q25" s="45">
        <f t="shared" ca="1" si="1"/>
        <v>1377</v>
      </c>
      <c r="R25" s="45">
        <f t="shared" ca="1" si="1"/>
        <v>487</v>
      </c>
      <c r="S25" s="45">
        <f t="shared" ca="1" si="1"/>
        <v>-2562</v>
      </c>
      <c r="T25" s="45">
        <f t="shared" ca="1" si="1"/>
        <v>235</v>
      </c>
      <c r="U25" s="45">
        <f t="shared" ca="1" si="1"/>
        <v>136</v>
      </c>
      <c r="V25" s="45">
        <f t="shared" ca="1" si="1"/>
        <v>143</v>
      </c>
      <c r="W25" s="45">
        <f t="shared" ca="1" si="1"/>
        <v>177</v>
      </c>
      <c r="X25" s="45">
        <f t="shared" ca="1" si="1"/>
        <v>245</v>
      </c>
      <c r="Y25" s="45">
        <f t="shared" ca="1" si="2"/>
        <v>-114</v>
      </c>
      <c r="Z25" s="45">
        <f t="shared" ca="1" si="2"/>
        <v>636</v>
      </c>
      <c r="AA25" s="45">
        <f t="shared" ca="1" si="2"/>
        <v>241</v>
      </c>
      <c r="AB25" s="45">
        <f t="shared" ca="1" si="2"/>
        <v>37</v>
      </c>
      <c r="AC25" s="45">
        <f t="shared" ca="1" si="2"/>
        <v>139</v>
      </c>
      <c r="AD25" s="45">
        <f t="shared" ca="1" si="2"/>
        <v>598</v>
      </c>
      <c r="AE25" s="45">
        <f t="shared" ca="1" si="2"/>
        <v>553</v>
      </c>
      <c r="AF25" s="45">
        <f t="shared" ca="1" si="2"/>
        <v>-123</v>
      </c>
      <c r="AG25" s="45">
        <f t="shared" ca="1" si="2"/>
        <v>-136</v>
      </c>
      <c r="AH25" s="45">
        <f t="shared" ca="1" si="2"/>
        <v>998</v>
      </c>
      <c r="AI25" s="45">
        <f t="shared" ca="1" si="3"/>
        <v>-81</v>
      </c>
      <c r="AJ25" s="45">
        <f t="shared" ca="1" si="3"/>
        <v>-68</v>
      </c>
      <c r="AK25" s="45">
        <f t="shared" ca="1" si="3"/>
        <v>-42</v>
      </c>
      <c r="AL25" s="45">
        <f t="shared" ca="1" si="3"/>
        <v>96</v>
      </c>
      <c r="AM25" s="45">
        <f t="shared" ca="1" si="3"/>
        <v>-86</v>
      </c>
      <c r="AN25" s="45">
        <f t="shared" ca="1" si="3"/>
        <v>-86</v>
      </c>
      <c r="AO25" s="45">
        <f t="shared" ca="1" si="3"/>
        <v>116</v>
      </c>
      <c r="AP25" s="45">
        <f t="shared" ca="1" si="3"/>
        <v>71</v>
      </c>
      <c r="AQ25" s="45">
        <f t="shared" ca="1" si="3"/>
        <v>99</v>
      </c>
      <c r="AR25" s="45">
        <f t="shared" ca="1" si="3"/>
        <v>-106</v>
      </c>
      <c r="AS25" s="28"/>
      <c r="AT25" s="28"/>
      <c r="AU25" s="28"/>
      <c r="AV25" s="28"/>
    </row>
    <row r="26" spans="1:48" s="50" customFormat="1">
      <c r="A26" s="8"/>
      <c r="B26" s="8" t="s">
        <v>1</v>
      </c>
      <c r="C26" s="49" t="s">
        <v>216</v>
      </c>
      <c r="D26" s="8"/>
      <c r="E26" s="45">
        <f t="shared" ca="1" si="0"/>
        <v>0</v>
      </c>
      <c r="F26" s="45">
        <f t="shared" ca="1" si="0"/>
        <v>0</v>
      </c>
      <c r="G26" s="45">
        <f t="shared" ca="1" si="0"/>
        <v>0</v>
      </c>
      <c r="H26" s="45">
        <f t="shared" ca="1" si="0"/>
        <v>0</v>
      </c>
      <c r="I26" s="45">
        <f t="shared" ca="1" si="0"/>
        <v>0</v>
      </c>
      <c r="J26" s="45">
        <f t="shared" ca="1" si="0"/>
        <v>0</v>
      </c>
      <c r="K26" s="45">
        <f t="shared" ca="1" si="0"/>
        <v>0</v>
      </c>
      <c r="L26" s="45">
        <f t="shared" ca="1" si="0"/>
        <v>0</v>
      </c>
      <c r="M26" s="45">
        <f t="shared" ca="1" si="0"/>
        <v>0</v>
      </c>
      <c r="N26" s="45">
        <f t="shared" ca="1" si="0"/>
        <v>0</v>
      </c>
      <c r="O26" s="45">
        <f t="shared" ca="1" si="1"/>
        <v>0</v>
      </c>
      <c r="P26" s="45">
        <f t="shared" ca="1" si="1"/>
        <v>0</v>
      </c>
      <c r="Q26" s="45">
        <f t="shared" ca="1" si="1"/>
        <v>0</v>
      </c>
      <c r="R26" s="45">
        <f t="shared" ca="1" si="1"/>
        <v>0</v>
      </c>
      <c r="S26" s="45">
        <f t="shared" ca="1" si="1"/>
        <v>0</v>
      </c>
      <c r="T26" s="45">
        <f t="shared" ca="1" si="1"/>
        <v>0</v>
      </c>
      <c r="U26" s="45">
        <f t="shared" ca="1" si="1"/>
        <v>0</v>
      </c>
      <c r="V26" s="45">
        <f t="shared" ca="1" si="1"/>
        <v>0</v>
      </c>
      <c r="W26" s="45">
        <f t="shared" ca="1" si="1"/>
        <v>0</v>
      </c>
      <c r="X26" s="45">
        <f t="shared" ca="1" si="1"/>
        <v>0</v>
      </c>
      <c r="Y26" s="45">
        <f t="shared" ca="1" si="2"/>
        <v>0</v>
      </c>
      <c r="Z26" s="45">
        <f t="shared" ca="1" si="2"/>
        <v>0</v>
      </c>
      <c r="AA26" s="45">
        <f t="shared" ca="1" si="2"/>
        <v>0</v>
      </c>
      <c r="AB26" s="45">
        <f t="shared" ca="1" si="2"/>
        <v>0</v>
      </c>
      <c r="AC26" s="45">
        <f t="shared" ca="1" si="2"/>
        <v>0</v>
      </c>
      <c r="AD26" s="45">
        <f t="shared" ca="1" si="2"/>
        <v>0</v>
      </c>
      <c r="AE26" s="45">
        <f t="shared" ca="1" si="2"/>
        <v>0</v>
      </c>
      <c r="AF26" s="45">
        <f t="shared" ca="1" si="2"/>
        <v>0</v>
      </c>
      <c r="AG26" s="45">
        <f t="shared" ca="1" si="2"/>
        <v>0</v>
      </c>
      <c r="AH26" s="45">
        <f t="shared" ca="1" si="2"/>
        <v>0</v>
      </c>
      <c r="AI26" s="45">
        <f t="shared" ca="1" si="3"/>
        <v>0</v>
      </c>
      <c r="AJ26" s="45">
        <f t="shared" ca="1" si="3"/>
        <v>0</v>
      </c>
      <c r="AK26" s="45">
        <f t="shared" ca="1" si="3"/>
        <v>0</v>
      </c>
      <c r="AL26" s="45">
        <f t="shared" ca="1" si="3"/>
        <v>0</v>
      </c>
      <c r="AM26" s="45">
        <f t="shared" ca="1" si="3"/>
        <v>0</v>
      </c>
      <c r="AN26" s="45">
        <f t="shared" ca="1" si="3"/>
        <v>0</v>
      </c>
      <c r="AO26" s="45">
        <f t="shared" ca="1" si="3"/>
        <v>0</v>
      </c>
      <c r="AP26" s="45">
        <f t="shared" ca="1" si="3"/>
        <v>0</v>
      </c>
      <c r="AQ26" s="45">
        <f t="shared" ca="1" si="3"/>
        <v>0</v>
      </c>
      <c r="AR26" s="45">
        <f t="shared" ca="1" si="3"/>
        <v>0</v>
      </c>
      <c r="AS26" s="28"/>
      <c r="AT26" s="28"/>
      <c r="AU26" s="28"/>
      <c r="AV26" s="28"/>
    </row>
    <row r="27" spans="1:48" s="50" customFormat="1">
      <c r="A27" s="8"/>
      <c r="B27" s="8"/>
      <c r="C27" s="16" t="s">
        <v>64</v>
      </c>
      <c r="D27" s="8"/>
      <c r="E27" s="45">
        <f t="shared" ca="1" si="0"/>
        <v>12368</v>
      </c>
      <c r="F27" s="45">
        <f t="shared" ca="1" si="0"/>
        <v>29806</v>
      </c>
      <c r="G27" s="45">
        <f t="shared" ca="1" si="0"/>
        <v>17648</v>
      </c>
      <c r="H27" s="45">
        <f t="shared" ca="1" si="0"/>
        <v>19305</v>
      </c>
      <c r="I27" s="45">
        <f t="shared" ca="1" si="0"/>
        <v>23999</v>
      </c>
      <c r="J27" s="45">
        <f t="shared" ca="1" si="0"/>
        <v>29562</v>
      </c>
      <c r="K27" s="45">
        <f t="shared" ca="1" si="0"/>
        <v>54462</v>
      </c>
      <c r="L27" s="45">
        <f t="shared" ca="1" si="0"/>
        <v>51434</v>
      </c>
      <c r="M27" s="45">
        <f t="shared" ca="1" si="0"/>
        <v>92419</v>
      </c>
      <c r="N27" s="45">
        <f t="shared" ca="1" si="0"/>
        <v>60341</v>
      </c>
      <c r="O27" s="45">
        <f t="shared" ca="1" si="1"/>
        <v>56931</v>
      </c>
      <c r="P27" s="45">
        <f t="shared" ca="1" si="1"/>
        <v>109076</v>
      </c>
      <c r="Q27" s="45">
        <f t="shared" ca="1" si="1"/>
        <v>75465</v>
      </c>
      <c r="R27" s="45">
        <f t="shared" ca="1" si="1"/>
        <v>62999</v>
      </c>
      <c r="S27" s="45">
        <f t="shared" ca="1" si="1"/>
        <v>78658</v>
      </c>
      <c r="T27" s="45">
        <f t="shared" ca="1" si="1"/>
        <v>79555</v>
      </c>
      <c r="U27" s="45">
        <f t="shared" ca="1" si="1"/>
        <v>61931</v>
      </c>
      <c r="V27" s="45">
        <f t="shared" ca="1" si="1"/>
        <v>75641</v>
      </c>
      <c r="W27" s="45">
        <f t="shared" ca="1" si="1"/>
        <v>97166</v>
      </c>
      <c r="X27" s="45">
        <f t="shared" ca="1" si="1"/>
        <v>89283</v>
      </c>
      <c r="Y27" s="45">
        <f t="shared" ca="1" si="2"/>
        <v>107891</v>
      </c>
      <c r="Z27" s="45">
        <f t="shared" ca="1" si="2"/>
        <v>48240</v>
      </c>
      <c r="AA27" s="45">
        <f t="shared" ca="1" si="2"/>
        <v>84266</v>
      </c>
      <c r="AB27" s="45">
        <f t="shared" ca="1" si="2"/>
        <v>44448</v>
      </c>
      <c r="AC27" s="45">
        <f t="shared" ca="1" si="2"/>
        <v>59514</v>
      </c>
      <c r="AD27" s="45">
        <f t="shared" ca="1" si="2"/>
        <v>40012</v>
      </c>
      <c r="AE27" s="45">
        <f t="shared" ca="1" si="2"/>
        <v>37121</v>
      </c>
      <c r="AF27" s="45">
        <f t="shared" ca="1" si="2"/>
        <v>54184</v>
      </c>
      <c r="AG27" s="45">
        <f t="shared" ca="1" si="2"/>
        <v>31393</v>
      </c>
      <c r="AH27" s="45">
        <f t="shared" ca="1" si="2"/>
        <v>50176</v>
      </c>
      <c r="AI27" s="45">
        <f t="shared" ca="1" si="3"/>
        <v>35743</v>
      </c>
      <c r="AJ27" s="45">
        <f t="shared" ca="1" si="3"/>
        <v>50822</v>
      </c>
      <c r="AK27" s="45">
        <f t="shared" ca="1" si="3"/>
        <v>37248</v>
      </c>
      <c r="AL27" s="45">
        <f t="shared" ca="1" si="3"/>
        <v>37692</v>
      </c>
      <c r="AM27" s="45">
        <f t="shared" ca="1" si="3"/>
        <v>36836</v>
      </c>
      <c r="AN27" s="45">
        <f t="shared" ca="1" si="3"/>
        <v>37763</v>
      </c>
      <c r="AO27" s="45">
        <f t="shared" ca="1" si="3"/>
        <v>37835</v>
      </c>
      <c r="AP27" s="45">
        <f t="shared" ca="1" si="3"/>
        <v>40749</v>
      </c>
      <c r="AQ27" s="45">
        <f t="shared" ca="1" si="3"/>
        <v>35710</v>
      </c>
      <c r="AR27" s="45">
        <f t="shared" ca="1" si="3"/>
        <v>43255</v>
      </c>
      <c r="AS27" s="28"/>
      <c r="AT27" s="28"/>
      <c r="AU27" s="28"/>
      <c r="AV27" s="28"/>
    </row>
    <row r="28" spans="1:48" s="50" customFormat="1">
      <c r="A28" s="8"/>
      <c r="B28" s="8"/>
      <c r="C28" s="16" t="s">
        <v>65</v>
      </c>
      <c r="D28" s="8"/>
      <c r="E28" s="45">
        <f t="shared" ref="E28:AR28" ca="1" si="4">SUM(E21:E27)</f>
        <v>15731</v>
      </c>
      <c r="F28" s="45">
        <f t="shared" ca="1" si="4"/>
        <v>33564</v>
      </c>
      <c r="G28" s="45">
        <f t="shared" ca="1" si="4"/>
        <v>22263</v>
      </c>
      <c r="H28" s="45">
        <f t="shared" ca="1" si="4"/>
        <v>23698</v>
      </c>
      <c r="I28" s="45">
        <f t="shared" ca="1" si="4"/>
        <v>30545</v>
      </c>
      <c r="J28" s="45">
        <f t="shared" ca="1" si="4"/>
        <v>36703</v>
      </c>
      <c r="K28" s="45">
        <f t="shared" ca="1" si="4"/>
        <v>67752</v>
      </c>
      <c r="L28" s="45">
        <f t="shared" ca="1" si="4"/>
        <v>61444</v>
      </c>
      <c r="M28" s="45">
        <f t="shared" ca="1" si="4"/>
        <v>125205</v>
      </c>
      <c r="N28" s="45">
        <f t="shared" ca="1" si="4"/>
        <v>79122</v>
      </c>
      <c r="O28" s="45">
        <f t="shared" ca="1" si="4"/>
        <v>70698</v>
      </c>
      <c r="P28" s="45">
        <f t="shared" ca="1" si="4"/>
        <v>143197</v>
      </c>
      <c r="Q28" s="45">
        <f t="shared" ca="1" si="4"/>
        <v>88449</v>
      </c>
      <c r="R28" s="45">
        <f t="shared" ca="1" si="4"/>
        <v>80245</v>
      </c>
      <c r="S28" s="45">
        <f t="shared" ca="1" si="4"/>
        <v>95404</v>
      </c>
      <c r="T28" s="45">
        <f t="shared" ca="1" si="4"/>
        <v>103843</v>
      </c>
      <c r="U28" s="45">
        <f t="shared" ca="1" si="4"/>
        <v>79863</v>
      </c>
      <c r="V28" s="45">
        <f t="shared" ca="1" si="4"/>
        <v>96762</v>
      </c>
      <c r="W28" s="45">
        <f t="shared" ca="1" si="4"/>
        <v>121249</v>
      </c>
      <c r="X28" s="45">
        <f t="shared" ca="1" si="4"/>
        <v>111830</v>
      </c>
      <c r="Y28" s="45">
        <f t="shared" ca="1" si="4"/>
        <v>123648</v>
      </c>
      <c r="Z28" s="45">
        <f t="shared" ca="1" si="4"/>
        <v>66477</v>
      </c>
      <c r="AA28" s="45">
        <f t="shared" ca="1" si="4"/>
        <v>117807</v>
      </c>
      <c r="AB28" s="45">
        <f t="shared" ca="1" si="4"/>
        <v>58698</v>
      </c>
      <c r="AC28" s="45">
        <f t="shared" ca="1" si="4"/>
        <v>74657</v>
      </c>
      <c r="AD28" s="45">
        <f t="shared" ca="1" si="4"/>
        <v>53573</v>
      </c>
      <c r="AE28" s="45">
        <f t="shared" ca="1" si="4"/>
        <v>49557</v>
      </c>
      <c r="AF28" s="45">
        <f t="shared" ca="1" si="4"/>
        <v>71834</v>
      </c>
      <c r="AG28" s="45">
        <f t="shared" ca="1" si="4"/>
        <v>41770</v>
      </c>
      <c r="AH28" s="45">
        <f t="shared" ca="1" si="4"/>
        <v>66972</v>
      </c>
      <c r="AI28" s="45">
        <f t="shared" ca="1" si="4"/>
        <v>46928</v>
      </c>
      <c r="AJ28" s="45">
        <f t="shared" ca="1" si="4"/>
        <v>61981</v>
      </c>
      <c r="AK28" s="45">
        <f t="shared" ca="1" si="4"/>
        <v>49205</v>
      </c>
      <c r="AL28" s="45">
        <f t="shared" ca="1" si="4"/>
        <v>50525</v>
      </c>
      <c r="AM28" s="45">
        <f t="shared" ca="1" si="4"/>
        <v>49539</v>
      </c>
      <c r="AN28" s="45">
        <f t="shared" ca="1" si="4"/>
        <v>47923</v>
      </c>
      <c r="AO28" s="45">
        <f t="shared" ca="1" si="4"/>
        <v>50879</v>
      </c>
      <c r="AP28" s="45">
        <f t="shared" ca="1" si="4"/>
        <v>53706</v>
      </c>
      <c r="AQ28" s="45">
        <f t="shared" ca="1" si="4"/>
        <v>48576</v>
      </c>
      <c r="AR28" s="45">
        <f t="shared" ca="1" si="4"/>
        <v>55614</v>
      </c>
      <c r="AS28" s="28"/>
      <c r="AT28" s="28"/>
      <c r="AU28" s="28"/>
      <c r="AV28" s="28"/>
    </row>
    <row r="29" spans="1:48" s="92" customFormat="1">
      <c r="A29" s="23"/>
      <c r="B29" s="8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8"/>
    </row>
    <row r="30" spans="1:48" s="50" customFormat="1">
      <c r="A30" s="40" t="s">
        <v>202</v>
      </c>
      <c r="B30" s="40"/>
      <c r="C30" s="13"/>
      <c r="D30" s="13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28"/>
      <c r="AT30" s="28"/>
      <c r="AU30" s="28"/>
      <c r="AV30" s="28"/>
    </row>
    <row r="31" spans="1:48" s="50" customFormat="1">
      <c r="A31" s="87"/>
      <c r="B31" s="87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</row>
    <row r="32" spans="1:48" s="92" customFormat="1">
      <c r="A32" s="23"/>
      <c r="B32" s="8"/>
      <c r="C32" s="15" t="s">
        <v>203</v>
      </c>
      <c r="D32" s="20" t="s">
        <v>136</v>
      </c>
      <c r="E32" s="44" t="s">
        <v>6</v>
      </c>
      <c r="F32" s="44" t="s">
        <v>7</v>
      </c>
      <c r="G32" s="44" t="s">
        <v>8</v>
      </c>
      <c r="H32" s="44" t="s">
        <v>9</v>
      </c>
      <c r="I32" s="44" t="s">
        <v>10</v>
      </c>
      <c r="J32" s="44" t="s">
        <v>11</v>
      </c>
      <c r="K32" s="44" t="s">
        <v>12</v>
      </c>
      <c r="L32" s="44" t="s">
        <v>13</v>
      </c>
      <c r="M32" s="44" t="s">
        <v>14</v>
      </c>
      <c r="N32" s="44" t="s">
        <v>15</v>
      </c>
      <c r="O32" s="44" t="s">
        <v>16</v>
      </c>
      <c r="P32" s="44" t="s">
        <v>17</v>
      </c>
      <c r="Q32" s="44" t="s">
        <v>18</v>
      </c>
      <c r="R32" s="44" t="s">
        <v>19</v>
      </c>
      <c r="S32" s="44" t="s">
        <v>20</v>
      </c>
      <c r="T32" s="44" t="s">
        <v>21</v>
      </c>
      <c r="U32" s="44" t="s">
        <v>22</v>
      </c>
      <c r="V32" s="44" t="s">
        <v>23</v>
      </c>
      <c r="W32" s="44" t="s">
        <v>24</v>
      </c>
      <c r="X32" s="44" t="s">
        <v>25</v>
      </c>
      <c r="Y32" s="44" t="s">
        <v>26</v>
      </c>
      <c r="Z32" s="44" t="s">
        <v>27</v>
      </c>
      <c r="AA32" s="44" t="s">
        <v>28</v>
      </c>
      <c r="AB32" s="44" t="s">
        <v>29</v>
      </c>
      <c r="AC32" s="44" t="s">
        <v>30</v>
      </c>
      <c r="AD32" s="44" t="s">
        <v>31</v>
      </c>
      <c r="AE32" s="44" t="s">
        <v>32</v>
      </c>
      <c r="AF32" s="44" t="s">
        <v>33</v>
      </c>
      <c r="AG32" s="44" t="s">
        <v>34</v>
      </c>
      <c r="AH32" s="44" t="s">
        <v>35</v>
      </c>
      <c r="AI32" s="44" t="s">
        <v>36</v>
      </c>
      <c r="AJ32" s="44" t="s">
        <v>37</v>
      </c>
      <c r="AK32" s="44" t="s">
        <v>38</v>
      </c>
      <c r="AL32" s="44" t="s">
        <v>39</v>
      </c>
      <c r="AM32" s="44" t="s">
        <v>40</v>
      </c>
      <c r="AN32" s="44" t="s">
        <v>41</v>
      </c>
      <c r="AO32" s="44" t="s">
        <v>42</v>
      </c>
      <c r="AP32" s="44" t="s">
        <v>66</v>
      </c>
      <c r="AQ32" s="44" t="s">
        <v>96</v>
      </c>
      <c r="AR32" s="44" t="s">
        <v>201</v>
      </c>
      <c r="AS32" s="91"/>
    </row>
    <row r="33" spans="1:46" s="92" customFormat="1">
      <c r="A33" s="23"/>
      <c r="B33" s="8"/>
      <c r="C33" s="24" t="s">
        <v>67</v>
      </c>
      <c r="D33" s="25" t="str">
        <f ca="1">OFFSET('BSPR - SNL NCO Mapping'!$B$5,MATCH('SNL NCO - BSPR'!$C33,'BSPR - SNL NCO Mapping'!$E$6:$E$46,0),)</f>
        <v>Mortgages</v>
      </c>
      <c r="E33" s="26">
        <v>0</v>
      </c>
      <c r="F33" s="26">
        <v>0</v>
      </c>
      <c r="G33" s="26">
        <v>0</v>
      </c>
      <c r="H33" s="26">
        <v>0</v>
      </c>
      <c r="I33" s="26">
        <v>1150</v>
      </c>
      <c r="J33" s="26">
        <v>0</v>
      </c>
      <c r="K33" s="26">
        <v>1369</v>
      </c>
      <c r="L33" s="26">
        <v>-162</v>
      </c>
      <c r="M33" s="26">
        <v>2251</v>
      </c>
      <c r="N33" s="26">
        <v>714</v>
      </c>
      <c r="O33" s="26">
        <v>424</v>
      </c>
      <c r="P33" s="26">
        <v>7737</v>
      </c>
      <c r="Q33" s="26">
        <v>390</v>
      </c>
      <c r="R33" s="26">
        <v>-48</v>
      </c>
      <c r="S33" s="26">
        <v>4153</v>
      </c>
      <c r="T33" s="26">
        <v>8223</v>
      </c>
      <c r="U33" s="26">
        <v>4372</v>
      </c>
      <c r="V33" s="26">
        <v>7931</v>
      </c>
      <c r="W33" s="26">
        <v>9276</v>
      </c>
      <c r="X33" s="26">
        <v>6493</v>
      </c>
      <c r="Y33" s="26">
        <v>2855</v>
      </c>
      <c r="Z33" s="26">
        <v>8088</v>
      </c>
      <c r="AA33" s="26">
        <v>24402</v>
      </c>
      <c r="AB33" s="26">
        <v>6393</v>
      </c>
      <c r="AC33" s="26">
        <v>7301</v>
      </c>
      <c r="AD33" s="26">
        <v>5833</v>
      </c>
      <c r="AE33" s="26">
        <v>5574</v>
      </c>
      <c r="AF33" s="26">
        <v>6036</v>
      </c>
      <c r="AG33" s="26">
        <v>3842</v>
      </c>
      <c r="AH33" s="26">
        <v>9020</v>
      </c>
      <c r="AI33" s="26">
        <v>4637</v>
      </c>
      <c r="AJ33" s="26">
        <v>4810</v>
      </c>
      <c r="AK33" s="26">
        <v>5130</v>
      </c>
      <c r="AL33" s="26">
        <v>6212</v>
      </c>
      <c r="AM33" s="26">
        <v>5527</v>
      </c>
      <c r="AN33" s="26">
        <v>3504</v>
      </c>
      <c r="AO33" s="26">
        <v>5522</v>
      </c>
      <c r="AP33" s="26">
        <v>5961</v>
      </c>
      <c r="AQ33" s="26">
        <v>5915</v>
      </c>
      <c r="AR33" s="26">
        <v>5206</v>
      </c>
      <c r="AS33" s="91"/>
      <c r="AT33" s="91"/>
    </row>
    <row r="34" spans="1:46" s="92" customFormat="1">
      <c r="A34" s="23"/>
      <c r="B34" s="8"/>
      <c r="C34" s="24" t="s">
        <v>68</v>
      </c>
      <c r="D34" s="25" t="str">
        <f ca="1">OFFSET('BSPR - SNL NCO Mapping'!$B$5,MATCH('SNL NCO - BSPR'!$C34,'BSPR - SNL NCO Mapping'!$E$6:$E$46,0),)</f>
        <v>Mortgages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6">
        <v>0</v>
      </c>
      <c r="AK34" s="26">
        <v>0</v>
      </c>
      <c r="AL34" s="26">
        <v>0</v>
      </c>
      <c r="AM34" s="26">
        <v>0</v>
      </c>
      <c r="AN34" s="26">
        <v>0</v>
      </c>
      <c r="AO34" s="26">
        <v>0</v>
      </c>
      <c r="AP34" s="26">
        <v>0</v>
      </c>
      <c r="AQ34" s="26">
        <v>0</v>
      </c>
      <c r="AR34" s="26">
        <v>0</v>
      </c>
      <c r="AS34" s="91"/>
      <c r="AT34" s="91"/>
    </row>
    <row r="35" spans="1:46" s="92" customFormat="1">
      <c r="A35" s="23"/>
      <c r="B35" s="8"/>
      <c r="C35" s="24" t="s">
        <v>69</v>
      </c>
      <c r="D35" s="25" t="str">
        <f ca="1">OFFSET('BSPR - SNL NCO Mapping'!$B$5,MATCH('SNL NCO - BSPR'!$C35,'BSPR - SNL NCO Mapping'!$E$6:$E$46,0),)</f>
        <v>Mortgages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11</v>
      </c>
      <c r="L35" s="26">
        <v>0</v>
      </c>
      <c r="M35" s="26">
        <v>3</v>
      </c>
      <c r="N35" s="26">
        <v>-3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</v>
      </c>
      <c r="AJ35" s="26">
        <v>0</v>
      </c>
      <c r="AK35" s="26">
        <v>0</v>
      </c>
      <c r="AL35" s="26">
        <v>0</v>
      </c>
      <c r="AM35" s="26">
        <v>0</v>
      </c>
      <c r="AN35" s="26">
        <v>0</v>
      </c>
      <c r="AO35" s="26">
        <v>0</v>
      </c>
      <c r="AP35" s="26">
        <v>0</v>
      </c>
      <c r="AQ35" s="26">
        <v>0</v>
      </c>
      <c r="AR35" s="26">
        <v>0</v>
      </c>
      <c r="AS35" s="91"/>
    </row>
    <row r="36" spans="1:46" s="92" customFormat="1">
      <c r="A36" s="23"/>
      <c r="B36" s="8"/>
      <c r="C36" s="24" t="s">
        <v>70</v>
      </c>
      <c r="D36" s="25" t="str">
        <f ca="1">OFFSET('BSPR - SNL NCO Mapping'!$B$5,MATCH('SNL NCO - BSPR'!$C36,'BSPR - SNL NCO Mapping'!$E$6:$E$46,0),)</f>
        <v>CRE</v>
      </c>
      <c r="E36" s="26" t="s">
        <v>48</v>
      </c>
      <c r="F36" s="26" t="s">
        <v>48</v>
      </c>
      <c r="G36" s="26" t="s">
        <v>48</v>
      </c>
      <c r="H36" s="26" t="s">
        <v>48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</v>
      </c>
      <c r="AJ36" s="26">
        <v>0</v>
      </c>
      <c r="AK36" s="26">
        <v>0</v>
      </c>
      <c r="AL36" s="26">
        <v>0</v>
      </c>
      <c r="AM36" s="26">
        <v>0</v>
      </c>
      <c r="AN36" s="26">
        <v>0</v>
      </c>
      <c r="AO36" s="26">
        <v>0</v>
      </c>
      <c r="AP36" s="26">
        <v>0</v>
      </c>
      <c r="AQ36" s="26">
        <v>0</v>
      </c>
      <c r="AR36" s="26">
        <v>0</v>
      </c>
      <c r="AS36" s="91"/>
    </row>
    <row r="37" spans="1:46" s="92" customFormat="1">
      <c r="A37" s="23"/>
      <c r="B37" s="8"/>
      <c r="C37" s="24" t="s">
        <v>71</v>
      </c>
      <c r="D37" s="25" t="str">
        <f ca="1">OFFSET('BSPR - SNL NCO Mapping'!$B$5,MATCH('SNL NCO - BSPR'!$C37,'BSPR - SNL NCO Mapping'!$E$6:$E$46,0),)</f>
        <v>CRE</v>
      </c>
      <c r="E37" s="26" t="s">
        <v>48</v>
      </c>
      <c r="F37" s="26" t="s">
        <v>48</v>
      </c>
      <c r="G37" s="26" t="s">
        <v>48</v>
      </c>
      <c r="H37" s="26" t="s">
        <v>48</v>
      </c>
      <c r="I37" s="26">
        <v>0</v>
      </c>
      <c r="J37" s="26">
        <v>0</v>
      </c>
      <c r="K37" s="26">
        <v>2632</v>
      </c>
      <c r="L37" s="26">
        <v>78</v>
      </c>
      <c r="M37" s="26">
        <v>19879</v>
      </c>
      <c r="N37" s="26">
        <v>7926</v>
      </c>
      <c r="O37" s="26">
        <v>1762</v>
      </c>
      <c r="P37" s="26">
        <v>6905</v>
      </c>
      <c r="Q37" s="26">
        <v>-771</v>
      </c>
      <c r="R37" s="26">
        <v>2796</v>
      </c>
      <c r="S37" s="26">
        <v>1924</v>
      </c>
      <c r="T37" s="26">
        <v>435</v>
      </c>
      <c r="U37" s="26">
        <v>1831</v>
      </c>
      <c r="V37" s="26">
        <v>633</v>
      </c>
      <c r="W37" s="26">
        <v>99</v>
      </c>
      <c r="X37" s="26">
        <v>2034</v>
      </c>
      <c r="Y37" s="26">
        <v>3090</v>
      </c>
      <c r="Z37" s="26">
        <v>392</v>
      </c>
      <c r="AA37" s="26">
        <v>772</v>
      </c>
      <c r="AB37" s="26">
        <v>-239</v>
      </c>
      <c r="AC37" s="26">
        <v>794</v>
      </c>
      <c r="AD37" s="26">
        <v>-211</v>
      </c>
      <c r="AE37" s="26">
        <v>-20</v>
      </c>
      <c r="AF37" s="26">
        <v>5472</v>
      </c>
      <c r="AG37" s="26">
        <v>506</v>
      </c>
      <c r="AH37" s="26">
        <v>0</v>
      </c>
      <c r="AI37" s="26">
        <v>325</v>
      </c>
      <c r="AJ37" s="26">
        <v>0</v>
      </c>
      <c r="AK37" s="26">
        <v>0</v>
      </c>
      <c r="AL37" s="26">
        <v>0</v>
      </c>
      <c r="AM37" s="26">
        <v>0</v>
      </c>
      <c r="AN37" s="26">
        <v>0</v>
      </c>
      <c r="AO37" s="26">
        <v>0</v>
      </c>
      <c r="AP37" s="26">
        <v>0</v>
      </c>
      <c r="AQ37" s="26">
        <v>0</v>
      </c>
      <c r="AR37" s="26">
        <v>0</v>
      </c>
      <c r="AS37" s="91"/>
    </row>
    <row r="38" spans="1:46" s="92" customFormat="1">
      <c r="A38" s="23"/>
      <c r="B38" s="8"/>
      <c r="C38" s="24" t="s">
        <v>72</v>
      </c>
      <c r="D38" s="25" t="str">
        <f ca="1">OFFSET('BSPR - SNL NCO Mapping'!$B$5,MATCH('SNL NCO - BSPR'!$C38,'BSPR - SNL NCO Mapping'!$E$6:$E$46,0),)</f>
        <v>CRE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</v>
      </c>
      <c r="AJ38" s="26">
        <v>0</v>
      </c>
      <c r="AK38" s="26">
        <v>0</v>
      </c>
      <c r="AL38" s="26">
        <v>0</v>
      </c>
      <c r="AM38" s="26">
        <v>0</v>
      </c>
      <c r="AN38" s="26">
        <v>0</v>
      </c>
      <c r="AO38" s="26">
        <v>0</v>
      </c>
      <c r="AP38" s="26">
        <v>0</v>
      </c>
      <c r="AQ38" s="26">
        <v>0</v>
      </c>
      <c r="AR38" s="26">
        <v>0</v>
      </c>
      <c r="AS38" s="91"/>
    </row>
    <row r="39" spans="1:46" s="92" customFormat="1">
      <c r="A39" s="23"/>
      <c r="B39" s="8"/>
      <c r="C39" s="24" t="s">
        <v>73</v>
      </c>
      <c r="D39" s="25" t="str">
        <f ca="1">OFFSET('BSPR - SNL NCO Mapping'!$B$5,MATCH('SNL NCO - BSPR'!$C39,'BSPR - SNL NCO Mapping'!$E$6:$E$46,0),)</f>
        <v>CRE</v>
      </c>
      <c r="E39" s="26" t="s">
        <v>48</v>
      </c>
      <c r="F39" s="26" t="s">
        <v>48</v>
      </c>
      <c r="G39" s="26" t="s">
        <v>48</v>
      </c>
      <c r="H39" s="26" t="s">
        <v>48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6">
        <v>0</v>
      </c>
      <c r="AK39" s="26">
        <v>0</v>
      </c>
      <c r="AL39" s="26">
        <v>0</v>
      </c>
      <c r="AM39" s="26">
        <v>0</v>
      </c>
      <c r="AN39" s="26">
        <v>0</v>
      </c>
      <c r="AO39" s="26">
        <v>0</v>
      </c>
      <c r="AP39" s="26">
        <v>0</v>
      </c>
      <c r="AQ39" s="26">
        <v>0</v>
      </c>
      <c r="AR39" s="26">
        <v>0</v>
      </c>
      <c r="AS39" s="91"/>
    </row>
    <row r="40" spans="1:46" s="92" customFormat="1">
      <c r="A40" s="23"/>
      <c r="B40" s="8"/>
      <c r="C40" s="24" t="s">
        <v>74</v>
      </c>
      <c r="D40" s="25" t="str">
        <f ca="1">OFFSET('BSPR - SNL NCO Mapping'!$B$5,MATCH('SNL NCO - BSPR'!$C40,'BSPR - SNL NCO Mapping'!$E$6:$E$46,0),)</f>
        <v>CRE</v>
      </c>
      <c r="E40" s="26" t="s">
        <v>48</v>
      </c>
      <c r="F40" s="26" t="s">
        <v>48</v>
      </c>
      <c r="G40" s="26" t="s">
        <v>48</v>
      </c>
      <c r="H40" s="26" t="s">
        <v>48</v>
      </c>
      <c r="I40" s="26">
        <v>0</v>
      </c>
      <c r="J40" s="26">
        <v>0</v>
      </c>
      <c r="K40" s="26">
        <v>553</v>
      </c>
      <c r="L40" s="26">
        <v>-176</v>
      </c>
      <c r="M40" s="26">
        <v>0</v>
      </c>
      <c r="N40" s="26">
        <v>0</v>
      </c>
      <c r="O40" s="26">
        <v>0</v>
      </c>
      <c r="P40" s="26">
        <v>711</v>
      </c>
      <c r="Q40" s="26">
        <v>-249</v>
      </c>
      <c r="R40" s="26">
        <v>0</v>
      </c>
      <c r="S40" s="26">
        <v>189</v>
      </c>
      <c r="T40" s="26">
        <v>721</v>
      </c>
      <c r="U40" s="26">
        <v>-425</v>
      </c>
      <c r="V40" s="26">
        <v>-628</v>
      </c>
      <c r="W40" s="26">
        <v>-14</v>
      </c>
      <c r="X40" s="26">
        <v>-41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6">
        <v>0</v>
      </c>
      <c r="AK40" s="26">
        <v>0</v>
      </c>
      <c r="AL40" s="26">
        <v>0</v>
      </c>
      <c r="AM40" s="26">
        <v>0</v>
      </c>
      <c r="AN40" s="26">
        <v>0</v>
      </c>
      <c r="AO40" s="26">
        <v>0</v>
      </c>
      <c r="AP40" s="26">
        <v>0</v>
      </c>
      <c r="AQ40" s="26">
        <v>0</v>
      </c>
      <c r="AR40" s="26">
        <v>0</v>
      </c>
      <c r="AS40" s="91"/>
      <c r="AT40" s="91"/>
    </row>
    <row r="41" spans="1:46" s="92" customFormat="1">
      <c r="A41" s="23"/>
      <c r="B41" s="8"/>
      <c r="C41" s="24" t="s">
        <v>75</v>
      </c>
      <c r="D41" s="25" t="str">
        <f ca="1">OFFSET('BSPR - SNL NCO Mapping'!$B$5,MATCH('SNL NCO - BSPR'!$C41,'BSPR - SNL NCO Mapping'!$E$6:$E$46,0),)</f>
        <v>N/A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553</v>
      </c>
      <c r="L41" s="26">
        <v>-176</v>
      </c>
      <c r="M41" s="26">
        <v>0</v>
      </c>
      <c r="N41" s="26">
        <v>0</v>
      </c>
      <c r="O41" s="26">
        <v>0</v>
      </c>
      <c r="P41" s="26">
        <v>711</v>
      </c>
      <c r="Q41" s="26">
        <v>-249</v>
      </c>
      <c r="R41" s="26">
        <v>0</v>
      </c>
      <c r="S41" s="26">
        <v>189</v>
      </c>
      <c r="T41" s="26">
        <v>721</v>
      </c>
      <c r="U41" s="26">
        <v>-425</v>
      </c>
      <c r="V41" s="26">
        <v>-628</v>
      </c>
      <c r="W41" s="26">
        <v>-14</v>
      </c>
      <c r="X41" s="26">
        <v>-41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91"/>
      <c r="AT41" s="91"/>
    </row>
    <row r="42" spans="1:46" s="92" customFormat="1">
      <c r="A42" s="23"/>
      <c r="B42" s="8"/>
      <c r="C42" s="24" t="s">
        <v>76</v>
      </c>
      <c r="D42" s="25" t="str">
        <f ca="1">OFFSET('BSPR - SNL NCO Mapping'!$B$5,MATCH('SNL NCO - BSPR'!$C42,'BSPR - SNL NCO Mapping'!$E$6:$E$46,0),)</f>
        <v>CRE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6">
        <v>0</v>
      </c>
      <c r="AK42" s="26">
        <v>0</v>
      </c>
      <c r="AL42" s="26">
        <v>0</v>
      </c>
      <c r="AM42" s="26">
        <v>0</v>
      </c>
      <c r="AN42" s="26">
        <v>0</v>
      </c>
      <c r="AO42" s="26">
        <v>0</v>
      </c>
      <c r="AP42" s="26">
        <v>0</v>
      </c>
      <c r="AQ42" s="26">
        <v>0</v>
      </c>
      <c r="AR42" s="26">
        <v>0</v>
      </c>
      <c r="AS42" s="91"/>
    </row>
    <row r="43" spans="1:46" s="92" customFormat="1">
      <c r="A43" s="23"/>
      <c r="B43" s="8"/>
      <c r="C43" s="24" t="s">
        <v>77</v>
      </c>
      <c r="D43" s="25" t="str">
        <f ca="1">OFFSET('BSPR - SNL NCO Mapping'!$B$5,MATCH('SNL NCO - BSPR'!$C43,'BSPR - SNL NCO Mapping'!$E$6:$E$46,0),)</f>
        <v>N/A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553</v>
      </c>
      <c r="L43" s="26">
        <v>-176</v>
      </c>
      <c r="M43" s="26">
        <v>0</v>
      </c>
      <c r="N43" s="26">
        <v>0</v>
      </c>
      <c r="O43" s="26">
        <v>0</v>
      </c>
      <c r="P43" s="26">
        <v>711</v>
      </c>
      <c r="Q43" s="26">
        <v>-249</v>
      </c>
      <c r="R43" s="26">
        <v>0</v>
      </c>
      <c r="S43" s="26">
        <v>189</v>
      </c>
      <c r="T43" s="26">
        <v>721</v>
      </c>
      <c r="U43" s="26">
        <v>-425</v>
      </c>
      <c r="V43" s="26">
        <v>-628</v>
      </c>
      <c r="W43" s="26">
        <v>-14</v>
      </c>
      <c r="X43" s="26">
        <v>-41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6">
        <v>0</v>
      </c>
      <c r="AK43" s="26">
        <v>0</v>
      </c>
      <c r="AL43" s="26">
        <v>0</v>
      </c>
      <c r="AM43" s="26">
        <v>0</v>
      </c>
      <c r="AN43" s="26">
        <v>0</v>
      </c>
      <c r="AO43" s="26">
        <v>0</v>
      </c>
      <c r="AP43" s="26">
        <v>0</v>
      </c>
      <c r="AQ43" s="26">
        <v>0</v>
      </c>
      <c r="AR43" s="26">
        <v>0</v>
      </c>
      <c r="AS43" s="91"/>
      <c r="AT43" s="91"/>
    </row>
    <row r="44" spans="1:46" s="92" customFormat="1">
      <c r="A44" s="23"/>
      <c r="B44" s="8"/>
      <c r="C44" s="24" t="s">
        <v>78</v>
      </c>
      <c r="D44" s="25" t="str">
        <f ca="1">OFFSET('BSPR - SNL NCO Mapping'!$B$5,MATCH('SNL NCO - BSPR'!$C44,'BSPR - SNL NCO Mapping'!$E$6:$E$46,0),)</f>
        <v>N/A</v>
      </c>
      <c r="E44" s="26">
        <v>0</v>
      </c>
      <c r="F44" s="26">
        <v>0</v>
      </c>
      <c r="G44" s="26">
        <v>0</v>
      </c>
      <c r="H44" s="26">
        <v>0</v>
      </c>
      <c r="I44" s="26">
        <v>1150</v>
      </c>
      <c r="J44" s="26">
        <v>0</v>
      </c>
      <c r="K44" s="26">
        <v>4565</v>
      </c>
      <c r="L44" s="26">
        <v>-260</v>
      </c>
      <c r="M44" s="26">
        <v>22133</v>
      </c>
      <c r="N44" s="26">
        <v>8637</v>
      </c>
      <c r="O44" s="26">
        <v>2186</v>
      </c>
      <c r="P44" s="26">
        <v>15353</v>
      </c>
      <c r="Q44" s="26">
        <v>-630</v>
      </c>
      <c r="R44" s="26">
        <v>2748</v>
      </c>
      <c r="S44" s="26">
        <v>6266</v>
      </c>
      <c r="T44" s="26">
        <v>9379</v>
      </c>
      <c r="U44" s="26">
        <v>5778</v>
      </c>
      <c r="V44" s="26">
        <v>7936</v>
      </c>
      <c r="W44" s="26">
        <v>9361</v>
      </c>
      <c r="X44" s="26">
        <v>8486</v>
      </c>
      <c r="Y44" s="26">
        <v>5945</v>
      </c>
      <c r="Z44" s="26">
        <v>8480</v>
      </c>
      <c r="AA44" s="26">
        <v>25174</v>
      </c>
      <c r="AB44" s="26">
        <v>6154</v>
      </c>
      <c r="AC44" s="26">
        <v>8095</v>
      </c>
      <c r="AD44" s="26">
        <v>5622</v>
      </c>
      <c r="AE44" s="26">
        <v>5554</v>
      </c>
      <c r="AF44" s="26">
        <v>11508</v>
      </c>
      <c r="AG44" s="26">
        <v>4348</v>
      </c>
      <c r="AH44" s="26">
        <v>9020</v>
      </c>
      <c r="AI44" s="26">
        <v>4962</v>
      </c>
      <c r="AJ44" s="26">
        <v>4810</v>
      </c>
      <c r="AK44" s="26">
        <v>5130</v>
      </c>
      <c r="AL44" s="26">
        <v>6212</v>
      </c>
      <c r="AM44" s="26">
        <v>5527</v>
      </c>
      <c r="AN44" s="26">
        <v>3504</v>
      </c>
      <c r="AO44" s="26">
        <v>5522</v>
      </c>
      <c r="AP44" s="26">
        <v>5961</v>
      </c>
      <c r="AQ44" s="26">
        <v>5915</v>
      </c>
      <c r="AR44" s="26">
        <v>5206</v>
      </c>
      <c r="AS44" s="91"/>
      <c r="AT44" s="91"/>
    </row>
    <row r="45" spans="1:46" s="92" customFormat="1">
      <c r="A45" s="23"/>
      <c r="B45" s="8"/>
      <c r="C45" s="24" t="s">
        <v>79</v>
      </c>
      <c r="D45" s="25" t="str">
        <f ca="1">OFFSET('BSPR - SNL NCO Mapping'!$B$5,MATCH('SNL NCO - BSPR'!$C45,'BSPR - SNL NCO Mapping'!$E$6:$E$46,0),)</f>
        <v>N/A</v>
      </c>
      <c r="E45" s="26">
        <v>80</v>
      </c>
      <c r="F45" s="26">
        <v>5731</v>
      </c>
      <c r="G45" s="26">
        <v>618</v>
      </c>
      <c r="H45" s="26">
        <v>1255</v>
      </c>
      <c r="I45" s="26">
        <v>1205</v>
      </c>
      <c r="J45" s="26">
        <v>1468</v>
      </c>
      <c r="K45" s="26">
        <v>4633</v>
      </c>
      <c r="L45" s="26">
        <v>5429</v>
      </c>
      <c r="M45" s="26">
        <v>3755</v>
      </c>
      <c r="N45" s="26">
        <v>2641</v>
      </c>
      <c r="O45" s="26">
        <v>4307</v>
      </c>
      <c r="P45" s="26">
        <v>4522</v>
      </c>
      <c r="Q45" s="26">
        <v>10230</v>
      </c>
      <c r="R45" s="26">
        <v>2477</v>
      </c>
      <c r="S45" s="26">
        <v>9615</v>
      </c>
      <c r="T45" s="26">
        <v>2796</v>
      </c>
      <c r="U45" s="26">
        <v>3148</v>
      </c>
      <c r="V45" s="26">
        <v>5462</v>
      </c>
      <c r="W45" s="26">
        <v>9442</v>
      </c>
      <c r="X45" s="26">
        <v>8376</v>
      </c>
      <c r="Y45" s="26">
        <v>21029</v>
      </c>
      <c r="Z45" s="26">
        <v>-164</v>
      </c>
      <c r="AA45" s="26">
        <v>1961</v>
      </c>
      <c r="AB45" s="26">
        <v>1666</v>
      </c>
      <c r="AC45" s="26">
        <v>6823</v>
      </c>
      <c r="AD45" s="26">
        <v>950</v>
      </c>
      <c r="AE45" s="26">
        <v>1280</v>
      </c>
      <c r="AF45" s="26">
        <v>3471</v>
      </c>
      <c r="AG45" s="26">
        <v>735</v>
      </c>
      <c r="AH45" s="26">
        <v>2166</v>
      </c>
      <c r="AI45" s="26">
        <v>1538</v>
      </c>
      <c r="AJ45" s="26">
        <v>6522</v>
      </c>
      <c r="AK45" s="26">
        <v>1163</v>
      </c>
      <c r="AL45" s="26">
        <v>820</v>
      </c>
      <c r="AM45" s="26">
        <v>225</v>
      </c>
      <c r="AN45" s="26">
        <v>2583</v>
      </c>
      <c r="AO45" s="26">
        <v>278</v>
      </c>
      <c r="AP45" s="26">
        <v>1599</v>
      </c>
      <c r="AQ45" s="26">
        <v>-43</v>
      </c>
      <c r="AR45" s="26">
        <v>2615</v>
      </c>
      <c r="AS45" s="91"/>
    </row>
    <row r="46" spans="1:46" s="92" customFormat="1">
      <c r="A46" s="23"/>
      <c r="B46" s="8"/>
      <c r="C46" s="24" t="s">
        <v>80</v>
      </c>
      <c r="D46" s="25" t="str">
        <f ca="1">OFFSET('BSPR - SNL NCO Mapping'!$B$5,MATCH('SNL NCO - BSPR'!$C46,'BSPR - SNL NCO Mapping'!$E$6:$E$46,0),)</f>
        <v>Credit Cards</v>
      </c>
      <c r="E46" s="26">
        <v>1400</v>
      </c>
      <c r="F46" s="26">
        <v>1414</v>
      </c>
      <c r="G46" s="26">
        <v>1294</v>
      </c>
      <c r="H46" s="26">
        <v>1537</v>
      </c>
      <c r="I46" s="26">
        <v>2183</v>
      </c>
      <c r="J46" s="26">
        <v>2757</v>
      </c>
      <c r="K46" s="26">
        <v>2950</v>
      </c>
      <c r="L46" s="26">
        <v>4346</v>
      </c>
      <c r="M46" s="26">
        <v>4382</v>
      </c>
      <c r="N46" s="26">
        <v>5139</v>
      </c>
      <c r="O46" s="26">
        <v>4846</v>
      </c>
      <c r="P46" s="26">
        <v>6915</v>
      </c>
      <c r="Q46" s="26">
        <v>6471</v>
      </c>
      <c r="R46" s="26">
        <v>6969</v>
      </c>
      <c r="S46" s="26">
        <v>7399</v>
      </c>
      <c r="T46" s="26">
        <v>8125</v>
      </c>
      <c r="U46" s="26">
        <v>6568</v>
      </c>
      <c r="V46" s="26">
        <v>7766</v>
      </c>
      <c r="W46" s="26">
        <v>8439</v>
      </c>
      <c r="X46" s="26">
        <v>8438</v>
      </c>
      <c r="Y46" s="26">
        <v>6567</v>
      </c>
      <c r="Z46" s="26">
        <v>6308</v>
      </c>
      <c r="AA46" s="26">
        <v>5110</v>
      </c>
      <c r="AB46" s="26">
        <v>5186</v>
      </c>
      <c r="AC46" s="26">
        <v>5063</v>
      </c>
      <c r="AD46" s="26">
        <v>5087</v>
      </c>
      <c r="AE46" s="26">
        <v>4211</v>
      </c>
      <c r="AF46" s="26">
        <v>3994</v>
      </c>
      <c r="AG46" s="26">
        <v>3798</v>
      </c>
      <c r="AH46" s="26">
        <v>3979</v>
      </c>
      <c r="AI46" s="26">
        <v>3812</v>
      </c>
      <c r="AJ46" s="26">
        <v>3860</v>
      </c>
      <c r="AK46" s="26">
        <v>3844</v>
      </c>
      <c r="AL46" s="26">
        <v>3519</v>
      </c>
      <c r="AM46" s="26">
        <v>3717</v>
      </c>
      <c r="AN46" s="26">
        <v>3715</v>
      </c>
      <c r="AO46" s="26">
        <v>3939</v>
      </c>
      <c r="AP46" s="26">
        <v>3837</v>
      </c>
      <c r="AQ46" s="26">
        <v>3639</v>
      </c>
      <c r="AR46" s="26">
        <v>3764</v>
      </c>
      <c r="AS46" s="91"/>
    </row>
    <row r="47" spans="1:46" s="92" customFormat="1">
      <c r="A47" s="23"/>
      <c r="B47" s="8"/>
      <c r="C47" s="24" t="s">
        <v>81</v>
      </c>
      <c r="D47" s="25" t="str">
        <f ca="1">OFFSET('BSPR - SNL NCO Mapping'!$B$5,MATCH('SNL NCO - BSPR'!$C47,'BSPR - SNL NCO Mapping'!$E$6:$E$46,0),)</f>
        <v>N/A</v>
      </c>
      <c r="E47" s="26" t="s">
        <v>48</v>
      </c>
      <c r="F47" s="26" t="s">
        <v>48</v>
      </c>
      <c r="G47" s="26" t="s">
        <v>48</v>
      </c>
      <c r="H47" s="26" t="s">
        <v>48</v>
      </c>
      <c r="I47" s="26" t="s">
        <v>48</v>
      </c>
      <c r="J47" s="26" t="s">
        <v>48</v>
      </c>
      <c r="K47" s="26" t="s">
        <v>48</v>
      </c>
      <c r="L47" s="26" t="s">
        <v>48</v>
      </c>
      <c r="M47" s="26" t="s">
        <v>48</v>
      </c>
      <c r="N47" s="26" t="s">
        <v>48</v>
      </c>
      <c r="O47" s="26" t="s">
        <v>48</v>
      </c>
      <c r="P47" s="26" t="s">
        <v>48</v>
      </c>
      <c r="Q47" s="26" t="s">
        <v>48</v>
      </c>
      <c r="R47" s="26" t="s">
        <v>48</v>
      </c>
      <c r="S47" s="26" t="s">
        <v>48</v>
      </c>
      <c r="T47" s="26" t="s">
        <v>48</v>
      </c>
      <c r="U47" s="26" t="s">
        <v>48</v>
      </c>
      <c r="V47" s="26" t="s">
        <v>48</v>
      </c>
      <c r="W47" s="26" t="s">
        <v>48</v>
      </c>
      <c r="X47" s="26" t="s">
        <v>48</v>
      </c>
      <c r="Y47" s="26" t="s">
        <v>48</v>
      </c>
      <c r="Z47" s="26" t="s">
        <v>48</v>
      </c>
      <c r="AA47" s="26" t="s">
        <v>48</v>
      </c>
      <c r="AB47" s="26" t="s">
        <v>48</v>
      </c>
      <c r="AC47" s="26" t="s">
        <v>48</v>
      </c>
      <c r="AD47" s="26" t="s">
        <v>48</v>
      </c>
      <c r="AE47" s="26" t="s">
        <v>48</v>
      </c>
      <c r="AF47" s="26" t="s">
        <v>48</v>
      </c>
      <c r="AG47" s="26" t="s">
        <v>48</v>
      </c>
      <c r="AH47" s="26" t="s">
        <v>48</v>
      </c>
      <c r="AI47" s="26" t="s">
        <v>48</v>
      </c>
      <c r="AJ47" s="26" t="s">
        <v>48</v>
      </c>
      <c r="AK47" s="26" t="s">
        <v>48</v>
      </c>
      <c r="AL47" s="26" t="s">
        <v>48</v>
      </c>
      <c r="AM47" s="26" t="s">
        <v>48</v>
      </c>
      <c r="AN47" s="26" t="s">
        <v>48</v>
      </c>
      <c r="AO47" s="26" t="s">
        <v>48</v>
      </c>
      <c r="AP47" s="26" t="s">
        <v>48</v>
      </c>
      <c r="AQ47" s="26" t="s">
        <v>48</v>
      </c>
      <c r="AR47" s="26" t="s">
        <v>48</v>
      </c>
      <c r="AS47" s="91"/>
    </row>
    <row r="48" spans="1:46" s="92" customFormat="1">
      <c r="A48" s="23"/>
      <c r="B48" s="8"/>
      <c r="C48" s="24" t="s">
        <v>82</v>
      </c>
      <c r="D48" s="25" t="str">
        <f ca="1">OFFSET('BSPR - SNL NCO Mapping'!$B$5,MATCH('SNL NCO - BSPR'!$C48,'BSPR - SNL NCO Mapping'!$E$6:$E$46,0),)</f>
        <v>N/A</v>
      </c>
      <c r="E48" s="26" t="s">
        <v>48</v>
      </c>
      <c r="F48" s="26" t="s">
        <v>48</v>
      </c>
      <c r="G48" s="26" t="s">
        <v>48</v>
      </c>
      <c r="H48" s="26" t="s">
        <v>48</v>
      </c>
      <c r="I48" s="26" t="s">
        <v>48</v>
      </c>
      <c r="J48" s="26" t="s">
        <v>48</v>
      </c>
      <c r="K48" s="26" t="s">
        <v>48</v>
      </c>
      <c r="L48" s="26" t="s">
        <v>48</v>
      </c>
      <c r="M48" s="26" t="s">
        <v>48</v>
      </c>
      <c r="N48" s="26" t="s">
        <v>48</v>
      </c>
      <c r="O48" s="26" t="s">
        <v>48</v>
      </c>
      <c r="P48" s="26" t="s">
        <v>48</v>
      </c>
      <c r="Q48" s="26" t="s">
        <v>48</v>
      </c>
      <c r="R48" s="26" t="s">
        <v>48</v>
      </c>
      <c r="S48" s="26" t="s">
        <v>48</v>
      </c>
      <c r="T48" s="26" t="s">
        <v>48</v>
      </c>
      <c r="U48" s="26" t="s">
        <v>48</v>
      </c>
      <c r="V48" s="26" t="s">
        <v>48</v>
      </c>
      <c r="W48" s="26" t="s">
        <v>48</v>
      </c>
      <c r="X48" s="26" t="s">
        <v>48</v>
      </c>
      <c r="Y48" s="26" t="s">
        <v>48</v>
      </c>
      <c r="Z48" s="26" t="s">
        <v>48</v>
      </c>
      <c r="AA48" s="26" t="s">
        <v>48</v>
      </c>
      <c r="AB48" s="26" t="s">
        <v>48</v>
      </c>
      <c r="AC48" s="26" t="s">
        <v>48</v>
      </c>
      <c r="AD48" s="26" t="s">
        <v>48</v>
      </c>
      <c r="AE48" s="26" t="s">
        <v>48</v>
      </c>
      <c r="AF48" s="26" t="s">
        <v>48</v>
      </c>
      <c r="AG48" s="26" t="s">
        <v>48</v>
      </c>
      <c r="AH48" s="26" t="s">
        <v>48</v>
      </c>
      <c r="AI48" s="26" t="s">
        <v>48</v>
      </c>
      <c r="AJ48" s="26" t="s">
        <v>48</v>
      </c>
      <c r="AK48" s="26" t="s">
        <v>48</v>
      </c>
      <c r="AL48" s="26" t="s">
        <v>48</v>
      </c>
      <c r="AM48" s="26" t="s">
        <v>48</v>
      </c>
      <c r="AN48" s="26" t="s">
        <v>48</v>
      </c>
      <c r="AO48" s="26" t="s">
        <v>48</v>
      </c>
      <c r="AP48" s="26" t="s">
        <v>48</v>
      </c>
      <c r="AQ48" s="26" t="s">
        <v>48</v>
      </c>
      <c r="AR48" s="26" t="s">
        <v>48</v>
      </c>
      <c r="AS48" s="91"/>
    </row>
    <row r="49" spans="1:46" s="92" customFormat="1">
      <c r="A49" s="23"/>
      <c r="B49" s="8"/>
      <c r="C49" s="24" t="s">
        <v>83</v>
      </c>
      <c r="D49" s="25" t="str">
        <f ca="1">OFFSET('BSPR - SNL NCO Mapping'!$B$5,MATCH('SNL NCO - BSPR'!$C49,'BSPR - SNL NCO Mapping'!$E$6:$E$46,0),)</f>
        <v>Personal Loans</v>
      </c>
      <c r="E49" s="26" t="s">
        <v>48</v>
      </c>
      <c r="F49" s="26" t="s">
        <v>48</v>
      </c>
      <c r="G49" s="26" t="s">
        <v>48</v>
      </c>
      <c r="H49" s="26" t="s">
        <v>48</v>
      </c>
      <c r="I49" s="26" t="s">
        <v>48</v>
      </c>
      <c r="J49" s="26" t="s">
        <v>48</v>
      </c>
      <c r="K49" s="26" t="s">
        <v>48</v>
      </c>
      <c r="L49" s="26" t="s">
        <v>48</v>
      </c>
      <c r="M49" s="26" t="s">
        <v>48</v>
      </c>
      <c r="N49" s="26" t="s">
        <v>48</v>
      </c>
      <c r="O49" s="26" t="s">
        <v>48</v>
      </c>
      <c r="P49" s="26" t="s">
        <v>48</v>
      </c>
      <c r="Q49" s="26" t="s">
        <v>48</v>
      </c>
      <c r="R49" s="26" t="s">
        <v>48</v>
      </c>
      <c r="S49" s="26" t="s">
        <v>48</v>
      </c>
      <c r="T49" s="26" t="s">
        <v>48</v>
      </c>
      <c r="U49" s="26" t="s">
        <v>48</v>
      </c>
      <c r="V49" s="26" t="s">
        <v>48</v>
      </c>
      <c r="W49" s="26" t="s">
        <v>48</v>
      </c>
      <c r="X49" s="26" t="s">
        <v>48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6">
        <v>0</v>
      </c>
      <c r="AK49" s="26">
        <v>0</v>
      </c>
      <c r="AL49" s="26">
        <v>0</v>
      </c>
      <c r="AM49" s="26">
        <v>0</v>
      </c>
      <c r="AN49" s="26">
        <v>0</v>
      </c>
      <c r="AO49" s="26">
        <v>0</v>
      </c>
      <c r="AP49" s="26">
        <v>0</v>
      </c>
      <c r="AQ49" s="26">
        <v>0</v>
      </c>
      <c r="AR49" s="26">
        <v>0</v>
      </c>
      <c r="AS49" s="91"/>
      <c r="AT49" s="91"/>
    </row>
    <row r="50" spans="1:46">
      <c r="C50" s="24" t="s">
        <v>84</v>
      </c>
      <c r="D50" s="25" t="str">
        <f ca="1">OFFSET('BSPR - SNL NCO Mapping'!$B$5,MATCH('SNL NCO - BSPR'!$C50,'BSPR - SNL NCO Mapping'!$E$6:$E$46,0),)</f>
        <v>Personal Loans</v>
      </c>
      <c r="E50" s="26">
        <v>1921</v>
      </c>
      <c r="F50" s="26">
        <v>1699</v>
      </c>
      <c r="G50" s="26">
        <v>2452</v>
      </c>
      <c r="H50" s="26">
        <v>2298</v>
      </c>
      <c r="I50" s="26">
        <v>2416</v>
      </c>
      <c r="J50" s="26">
        <v>3959</v>
      </c>
      <c r="K50" s="26">
        <v>4832</v>
      </c>
      <c r="L50" s="26">
        <v>5353</v>
      </c>
      <c r="M50" s="26">
        <v>5057</v>
      </c>
      <c r="N50" s="26">
        <v>5006</v>
      </c>
      <c r="O50" s="26">
        <v>5259</v>
      </c>
      <c r="P50" s="26">
        <v>7261</v>
      </c>
      <c r="Q50" s="26">
        <v>5766</v>
      </c>
      <c r="R50" s="26">
        <v>7042</v>
      </c>
      <c r="S50" s="26">
        <v>5643</v>
      </c>
      <c r="T50" s="26">
        <v>6549</v>
      </c>
      <c r="U50" s="26">
        <v>5450</v>
      </c>
      <c r="V50" s="26">
        <v>5276</v>
      </c>
      <c r="W50" s="26">
        <v>6106</v>
      </c>
      <c r="X50" s="26">
        <v>5378</v>
      </c>
      <c r="Y50" s="26">
        <v>3359</v>
      </c>
      <c r="Z50" s="26">
        <v>2813</v>
      </c>
      <c r="AA50" s="26">
        <v>3016</v>
      </c>
      <c r="AB50" s="26">
        <v>2873</v>
      </c>
      <c r="AC50" s="26">
        <v>1846</v>
      </c>
      <c r="AD50" s="26">
        <v>2254</v>
      </c>
      <c r="AE50" s="26">
        <v>2118</v>
      </c>
      <c r="AF50" s="26">
        <v>2271</v>
      </c>
      <c r="AG50" s="26">
        <v>2367</v>
      </c>
      <c r="AH50" s="26">
        <v>2799</v>
      </c>
      <c r="AI50" s="26">
        <v>2492</v>
      </c>
      <c r="AJ50" s="26">
        <v>2557</v>
      </c>
      <c r="AK50" s="26">
        <v>3025</v>
      </c>
      <c r="AL50" s="26">
        <v>3006</v>
      </c>
      <c r="AM50" s="26">
        <v>3545</v>
      </c>
      <c r="AN50" s="26">
        <v>3027</v>
      </c>
      <c r="AO50" s="26">
        <v>3467</v>
      </c>
      <c r="AP50" s="26">
        <v>3088</v>
      </c>
      <c r="AQ50" s="26">
        <v>3213</v>
      </c>
      <c r="AR50" s="26">
        <v>3495</v>
      </c>
      <c r="AS50" s="91"/>
      <c r="AT50" s="91"/>
    </row>
    <row r="51" spans="1:46">
      <c r="C51" s="24" t="s">
        <v>85</v>
      </c>
      <c r="D51" s="25" t="str">
        <f ca="1">OFFSET('BSPR - SNL NCO Mapping'!$B$5,MATCH('SNL NCO - BSPR'!$C51,'BSPR - SNL NCO Mapping'!$E$6:$E$46,0),)</f>
        <v>N/A</v>
      </c>
      <c r="E51" s="26">
        <v>1921</v>
      </c>
      <c r="F51" s="26">
        <v>1699</v>
      </c>
      <c r="G51" s="26">
        <v>2452</v>
      </c>
      <c r="H51" s="26">
        <v>2298</v>
      </c>
      <c r="I51" s="26">
        <v>2416</v>
      </c>
      <c r="J51" s="26">
        <v>3959</v>
      </c>
      <c r="K51" s="26">
        <v>4832</v>
      </c>
      <c r="L51" s="26">
        <v>5353</v>
      </c>
      <c r="M51" s="26">
        <v>5057</v>
      </c>
      <c r="N51" s="26">
        <v>5006</v>
      </c>
      <c r="O51" s="26">
        <v>5259</v>
      </c>
      <c r="P51" s="26">
        <v>7261</v>
      </c>
      <c r="Q51" s="26">
        <v>5766</v>
      </c>
      <c r="R51" s="26">
        <v>7042</v>
      </c>
      <c r="S51" s="26">
        <v>5643</v>
      </c>
      <c r="T51" s="26">
        <v>6549</v>
      </c>
      <c r="U51" s="26">
        <v>5450</v>
      </c>
      <c r="V51" s="26">
        <v>5276</v>
      </c>
      <c r="W51" s="26">
        <v>6106</v>
      </c>
      <c r="X51" s="26">
        <v>5378</v>
      </c>
      <c r="Y51" s="26">
        <v>3359</v>
      </c>
      <c r="Z51" s="26">
        <v>2813</v>
      </c>
      <c r="AA51" s="26">
        <v>3016</v>
      </c>
      <c r="AB51" s="26">
        <v>2873</v>
      </c>
      <c r="AC51" s="26">
        <v>1846</v>
      </c>
      <c r="AD51" s="26">
        <v>2254</v>
      </c>
      <c r="AE51" s="26">
        <v>2118</v>
      </c>
      <c r="AF51" s="26">
        <v>2271</v>
      </c>
      <c r="AG51" s="26">
        <v>2367</v>
      </c>
      <c r="AH51" s="26">
        <v>2799</v>
      </c>
      <c r="AI51" s="26">
        <v>2492</v>
      </c>
      <c r="AJ51" s="26">
        <v>2557</v>
      </c>
      <c r="AK51" s="26">
        <v>3025</v>
      </c>
      <c r="AL51" s="26">
        <v>3006</v>
      </c>
      <c r="AM51" s="26">
        <v>3545</v>
      </c>
      <c r="AN51" s="26">
        <v>3027</v>
      </c>
      <c r="AO51" s="26">
        <v>3467</v>
      </c>
      <c r="AP51" s="26">
        <v>3088</v>
      </c>
      <c r="AQ51" s="26">
        <v>3213</v>
      </c>
      <c r="AR51" s="26">
        <v>3495</v>
      </c>
      <c r="AS51" s="91"/>
    </row>
    <row r="52" spans="1:46">
      <c r="C52" s="24" t="s">
        <v>86</v>
      </c>
      <c r="D52" s="25" t="str">
        <f ca="1">OFFSET('BSPR - SNL NCO Mapping'!$B$5,MATCH('SNL NCO - BSPR'!$C52,'BSPR - SNL NCO Mapping'!$E$6:$E$46,0),)</f>
        <v>N/A</v>
      </c>
      <c r="E52" s="26">
        <v>3321</v>
      </c>
      <c r="F52" s="26">
        <v>3113</v>
      </c>
      <c r="G52" s="26">
        <v>3746</v>
      </c>
      <c r="H52" s="26">
        <v>3835</v>
      </c>
      <c r="I52" s="26">
        <v>4599</v>
      </c>
      <c r="J52" s="26">
        <v>6716</v>
      </c>
      <c r="K52" s="26">
        <v>7782</v>
      </c>
      <c r="L52" s="26">
        <v>9699</v>
      </c>
      <c r="M52" s="26">
        <v>9439</v>
      </c>
      <c r="N52" s="26">
        <v>10145</v>
      </c>
      <c r="O52" s="26">
        <v>10105</v>
      </c>
      <c r="P52" s="26">
        <v>14176</v>
      </c>
      <c r="Q52" s="26">
        <v>12237</v>
      </c>
      <c r="R52" s="26">
        <v>14011</v>
      </c>
      <c r="S52" s="26">
        <v>13042</v>
      </c>
      <c r="T52" s="26">
        <v>14674</v>
      </c>
      <c r="U52" s="26">
        <v>12018</v>
      </c>
      <c r="V52" s="26">
        <v>13042</v>
      </c>
      <c r="W52" s="26">
        <v>14545</v>
      </c>
      <c r="X52" s="26">
        <v>13816</v>
      </c>
      <c r="Y52" s="26">
        <v>9926</v>
      </c>
      <c r="Z52" s="26">
        <v>9121</v>
      </c>
      <c r="AA52" s="26">
        <v>8126</v>
      </c>
      <c r="AB52" s="26">
        <v>8059</v>
      </c>
      <c r="AC52" s="26">
        <v>6909</v>
      </c>
      <c r="AD52" s="26">
        <v>7341</v>
      </c>
      <c r="AE52" s="26">
        <v>6329</v>
      </c>
      <c r="AF52" s="26">
        <v>6265</v>
      </c>
      <c r="AG52" s="26">
        <v>6165</v>
      </c>
      <c r="AH52" s="26">
        <v>6778</v>
      </c>
      <c r="AI52" s="26">
        <v>6304</v>
      </c>
      <c r="AJ52" s="26">
        <v>6417</v>
      </c>
      <c r="AK52" s="26">
        <v>6869</v>
      </c>
      <c r="AL52" s="26">
        <v>6525</v>
      </c>
      <c r="AM52" s="26">
        <v>7262</v>
      </c>
      <c r="AN52" s="26">
        <v>6742</v>
      </c>
      <c r="AO52" s="26">
        <v>7406</v>
      </c>
      <c r="AP52" s="26">
        <v>6925</v>
      </c>
      <c r="AQ52" s="26">
        <v>6852</v>
      </c>
      <c r="AR52" s="26">
        <v>7259</v>
      </c>
      <c r="AS52" s="91"/>
    </row>
    <row r="53" spans="1:46">
      <c r="C53" s="24" t="s">
        <v>87</v>
      </c>
      <c r="D53" s="25" t="str">
        <f ca="1">OFFSET('BSPR - SNL NCO Mapping'!$B$5,MATCH('SNL NCO - BSPR'!$C53,'BSPR - SNL NCO Mapping'!$E$6:$E$46,0),)</f>
        <v>Commercial Banking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J53" s="26">
        <v>0</v>
      </c>
      <c r="AK53" s="26">
        <v>0</v>
      </c>
      <c r="AL53" s="26">
        <v>0</v>
      </c>
      <c r="AM53" s="26">
        <v>0</v>
      </c>
      <c r="AN53" s="26">
        <v>0</v>
      </c>
      <c r="AO53" s="26">
        <v>0</v>
      </c>
      <c r="AP53" s="26">
        <v>0</v>
      </c>
      <c r="AQ53" s="26">
        <v>0</v>
      </c>
      <c r="AR53" s="26">
        <v>0</v>
      </c>
      <c r="AS53" s="91"/>
    </row>
    <row r="54" spans="1:46">
      <c r="C54" s="24" t="s">
        <v>88</v>
      </c>
      <c r="D54" s="25" t="str">
        <f ca="1">OFFSET('BSPR - SNL NCO Mapping'!$B$5,MATCH('SNL NCO - BSPR'!$C54,'BSPR - SNL NCO Mapping'!$E$6:$E$46,0),)</f>
        <v>Public Sector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J54" s="26">
        <v>0</v>
      </c>
      <c r="AK54" s="26">
        <v>0</v>
      </c>
      <c r="AL54" s="26">
        <v>0</v>
      </c>
      <c r="AM54" s="26">
        <v>0</v>
      </c>
      <c r="AN54" s="26">
        <v>0</v>
      </c>
      <c r="AO54" s="26">
        <v>0</v>
      </c>
      <c r="AP54" s="26">
        <v>0</v>
      </c>
      <c r="AQ54" s="26">
        <v>0</v>
      </c>
      <c r="AR54" s="26">
        <v>0</v>
      </c>
      <c r="AS54" s="91"/>
      <c r="AT54" s="91"/>
    </row>
    <row r="55" spans="1:46">
      <c r="C55" s="24" t="s">
        <v>89</v>
      </c>
      <c r="D55" s="25" t="str">
        <f ca="1">OFFSET('BSPR - SNL NCO Mapping'!$B$5,MATCH('SNL NCO - BSPR'!$C55,'BSPR - SNL NCO Mapping'!$E$6:$E$46,0),)</f>
        <v>Commercial Banking</v>
      </c>
      <c r="E55" s="26">
        <v>160</v>
      </c>
      <c r="F55" s="26">
        <v>285</v>
      </c>
      <c r="G55" s="26">
        <v>366</v>
      </c>
      <c r="H55" s="26">
        <v>621</v>
      </c>
      <c r="I55" s="26">
        <v>277</v>
      </c>
      <c r="J55" s="26">
        <v>201</v>
      </c>
      <c r="K55" s="26">
        <v>263</v>
      </c>
      <c r="L55" s="26">
        <v>427</v>
      </c>
      <c r="M55" s="26">
        <v>1086</v>
      </c>
      <c r="N55" s="26">
        <v>-295</v>
      </c>
      <c r="O55" s="26">
        <v>1112</v>
      </c>
      <c r="P55" s="26">
        <v>4409</v>
      </c>
      <c r="Q55" s="26">
        <v>1302</v>
      </c>
      <c r="R55" s="26">
        <v>23</v>
      </c>
      <c r="S55" s="26">
        <v>-2742</v>
      </c>
      <c r="T55" s="26">
        <v>-74</v>
      </c>
      <c r="U55" s="26">
        <v>5</v>
      </c>
      <c r="V55" s="26">
        <v>-49</v>
      </c>
      <c r="W55" s="26">
        <v>51</v>
      </c>
      <c r="X55" s="26">
        <v>-51</v>
      </c>
      <c r="Y55" s="26">
        <v>5</v>
      </c>
      <c r="Z55" s="26">
        <v>324</v>
      </c>
      <c r="AA55" s="26">
        <v>159</v>
      </c>
      <c r="AB55" s="26">
        <v>18</v>
      </c>
      <c r="AC55" s="26">
        <v>4</v>
      </c>
      <c r="AD55" s="26">
        <v>445</v>
      </c>
      <c r="AE55" s="26">
        <v>-38</v>
      </c>
      <c r="AF55" s="26">
        <v>-65</v>
      </c>
      <c r="AG55" s="26">
        <v>-98</v>
      </c>
      <c r="AH55" s="26">
        <v>509</v>
      </c>
      <c r="AI55" s="26">
        <v>-37</v>
      </c>
      <c r="AJ55" s="26">
        <v>-36</v>
      </c>
      <c r="AK55" s="26">
        <v>-49</v>
      </c>
      <c r="AL55" s="26">
        <v>35</v>
      </c>
      <c r="AM55" s="26">
        <v>-52</v>
      </c>
      <c r="AN55" s="26">
        <v>-75</v>
      </c>
      <c r="AO55" s="26">
        <v>40</v>
      </c>
      <c r="AP55" s="26">
        <v>25</v>
      </c>
      <c r="AQ55" s="26">
        <v>42</v>
      </c>
      <c r="AR55" s="26">
        <v>-62</v>
      </c>
      <c r="AS55" s="91"/>
      <c r="AT55" s="91"/>
    </row>
    <row r="56" spans="1:46">
      <c r="A56" s="23" t="s">
        <v>1</v>
      </c>
      <c r="C56" s="24" t="s">
        <v>90</v>
      </c>
      <c r="D56" s="25" t="str">
        <f ca="1">OFFSET('BSPR - SNL NCO Mapping'!$B$5,MATCH('SNL NCO - BSPR'!$C56,'BSPR - SNL NCO Mapping'!$E$6:$E$46,0),)</f>
        <v>Commercial Banking</v>
      </c>
      <c r="E56" s="26">
        <v>0</v>
      </c>
      <c r="F56" s="26">
        <v>-9</v>
      </c>
      <c r="G56" s="26">
        <v>193</v>
      </c>
      <c r="H56" s="26">
        <v>-6</v>
      </c>
      <c r="I56" s="26">
        <v>9</v>
      </c>
      <c r="J56" s="26">
        <v>-2</v>
      </c>
      <c r="K56" s="26">
        <v>-1</v>
      </c>
      <c r="L56" s="26">
        <v>0</v>
      </c>
      <c r="M56" s="26">
        <v>15</v>
      </c>
      <c r="N56" s="26">
        <v>-1</v>
      </c>
      <c r="O56" s="26">
        <v>226</v>
      </c>
      <c r="P56" s="26">
        <v>-1</v>
      </c>
      <c r="Q56" s="26">
        <v>-13</v>
      </c>
      <c r="R56" s="26">
        <v>-1</v>
      </c>
      <c r="S56" s="26">
        <v>0</v>
      </c>
      <c r="T56" s="26">
        <v>0</v>
      </c>
      <c r="U56" s="26">
        <v>97</v>
      </c>
      <c r="V56" s="26">
        <v>0</v>
      </c>
      <c r="W56" s="26">
        <v>0</v>
      </c>
      <c r="X56" s="26">
        <v>0</v>
      </c>
      <c r="Y56" s="26">
        <v>0</v>
      </c>
      <c r="Z56" s="26">
        <v>299</v>
      </c>
      <c r="AA56" s="26">
        <v>190</v>
      </c>
      <c r="AB56" s="26">
        <v>55</v>
      </c>
      <c r="AC56" s="26">
        <v>0</v>
      </c>
      <c r="AD56" s="26">
        <v>-18</v>
      </c>
      <c r="AE56" s="26">
        <v>500</v>
      </c>
      <c r="AF56" s="26">
        <v>0</v>
      </c>
      <c r="AG56" s="26">
        <v>0</v>
      </c>
      <c r="AH56" s="26">
        <v>560</v>
      </c>
      <c r="AI56" s="26">
        <v>0</v>
      </c>
      <c r="AJ56" s="26">
        <v>0</v>
      </c>
      <c r="AK56" s="26">
        <v>10</v>
      </c>
      <c r="AL56" s="26">
        <v>72</v>
      </c>
      <c r="AM56" s="26">
        <v>-8</v>
      </c>
      <c r="AN56" s="26">
        <v>0</v>
      </c>
      <c r="AO56" s="26">
        <v>85</v>
      </c>
      <c r="AP56" s="26">
        <v>50</v>
      </c>
      <c r="AQ56" s="26">
        <v>72</v>
      </c>
      <c r="AR56" s="26">
        <v>-39</v>
      </c>
      <c r="AS56" s="91"/>
    </row>
    <row r="57" spans="1:46">
      <c r="C57" s="24" t="s">
        <v>91</v>
      </c>
      <c r="D57" s="25" t="str">
        <f ca="1">OFFSET('BSPR - SNL NCO Mapping'!$B$5,MATCH('SNL NCO - BSPR'!$C57,'BSPR - SNL NCO Mapping'!$E$6:$E$46,0),)</f>
        <v>N/A</v>
      </c>
      <c r="E57" s="26">
        <v>160</v>
      </c>
      <c r="F57" s="26">
        <v>276</v>
      </c>
      <c r="G57" s="26">
        <v>559</v>
      </c>
      <c r="H57" s="26">
        <v>615</v>
      </c>
      <c r="I57" s="26">
        <v>286</v>
      </c>
      <c r="J57" s="26">
        <v>199</v>
      </c>
      <c r="K57" s="26">
        <v>262</v>
      </c>
      <c r="L57" s="26">
        <v>427</v>
      </c>
      <c r="M57" s="26">
        <v>1101</v>
      </c>
      <c r="N57" s="26">
        <v>-296</v>
      </c>
      <c r="O57" s="26">
        <v>1338</v>
      </c>
      <c r="P57" s="26">
        <v>4408</v>
      </c>
      <c r="Q57" s="26">
        <v>1289</v>
      </c>
      <c r="R57" s="26">
        <v>22</v>
      </c>
      <c r="S57" s="26">
        <v>-2742</v>
      </c>
      <c r="T57" s="26">
        <v>-74</v>
      </c>
      <c r="U57" s="26">
        <v>102</v>
      </c>
      <c r="V57" s="26">
        <v>-49</v>
      </c>
      <c r="W57" s="26">
        <v>51</v>
      </c>
      <c r="X57" s="26">
        <v>-51</v>
      </c>
      <c r="Y57" s="26">
        <v>5</v>
      </c>
      <c r="Z57" s="26">
        <v>623</v>
      </c>
      <c r="AA57" s="26">
        <v>349</v>
      </c>
      <c r="AB57" s="26">
        <v>73</v>
      </c>
      <c r="AC57" s="26">
        <v>4</v>
      </c>
      <c r="AD57" s="26">
        <v>427</v>
      </c>
      <c r="AE57" s="26">
        <v>462</v>
      </c>
      <c r="AF57" s="26">
        <v>-65</v>
      </c>
      <c r="AG57" s="26">
        <v>-98</v>
      </c>
      <c r="AH57" s="26">
        <v>1069</v>
      </c>
      <c r="AI57" s="26">
        <v>-37</v>
      </c>
      <c r="AJ57" s="26">
        <v>-36</v>
      </c>
      <c r="AK57" s="26">
        <v>-39</v>
      </c>
      <c r="AL57" s="26">
        <v>107</v>
      </c>
      <c r="AM57" s="26">
        <v>-60</v>
      </c>
      <c r="AN57" s="26">
        <v>-75</v>
      </c>
      <c r="AO57" s="26">
        <v>125</v>
      </c>
      <c r="AP57" s="26">
        <v>75</v>
      </c>
      <c r="AQ57" s="26">
        <v>114</v>
      </c>
      <c r="AR57" s="26">
        <v>-101</v>
      </c>
      <c r="AS57" s="91"/>
    </row>
    <row r="58" spans="1:46">
      <c r="C58" s="24" t="s">
        <v>92</v>
      </c>
      <c r="D58" s="25" t="str">
        <f ca="1">OFFSET('BSPR - SNL NCO Mapping'!$B$5,MATCH('SNL NCO - BSPR'!$C58,'BSPR - SNL NCO Mapping'!$E$6:$E$46,0),)</f>
        <v>Commercial Banking</v>
      </c>
      <c r="E58" s="26">
        <v>-118</v>
      </c>
      <c r="F58" s="26">
        <v>369</v>
      </c>
      <c r="G58" s="26">
        <v>310</v>
      </c>
      <c r="H58" s="26">
        <v>-57</v>
      </c>
      <c r="I58" s="26">
        <v>511</v>
      </c>
      <c r="J58" s="26">
        <v>226</v>
      </c>
      <c r="K58" s="26">
        <v>681</v>
      </c>
      <c r="L58" s="26">
        <v>144</v>
      </c>
      <c r="M58" s="26">
        <v>113</v>
      </c>
      <c r="N58" s="26">
        <v>295</v>
      </c>
      <c r="O58" s="26">
        <v>138</v>
      </c>
      <c r="P58" s="26">
        <v>184</v>
      </c>
      <c r="Q58" s="26">
        <v>88</v>
      </c>
      <c r="R58" s="26">
        <v>465</v>
      </c>
      <c r="S58" s="26">
        <v>180</v>
      </c>
      <c r="T58" s="26">
        <v>309</v>
      </c>
      <c r="U58" s="26">
        <v>34</v>
      </c>
      <c r="V58" s="26">
        <v>192</v>
      </c>
      <c r="W58" s="26">
        <v>126</v>
      </c>
      <c r="X58" s="26">
        <v>296</v>
      </c>
      <c r="Y58" s="26">
        <v>-119</v>
      </c>
      <c r="Z58" s="26">
        <v>13</v>
      </c>
      <c r="AA58" s="26">
        <v>-108</v>
      </c>
      <c r="AB58" s="26">
        <v>-36</v>
      </c>
      <c r="AC58" s="26">
        <v>135</v>
      </c>
      <c r="AD58" s="26">
        <v>171</v>
      </c>
      <c r="AE58" s="26">
        <v>91</v>
      </c>
      <c r="AF58" s="26">
        <v>-58</v>
      </c>
      <c r="AG58" s="26">
        <v>-38</v>
      </c>
      <c r="AH58" s="26">
        <v>-71</v>
      </c>
      <c r="AI58" s="26">
        <v>-44</v>
      </c>
      <c r="AJ58" s="26">
        <v>-32</v>
      </c>
      <c r="AK58" s="26">
        <v>-3</v>
      </c>
      <c r="AL58" s="26">
        <v>-11</v>
      </c>
      <c r="AM58" s="26">
        <v>-26</v>
      </c>
      <c r="AN58" s="26">
        <v>-11</v>
      </c>
      <c r="AO58" s="26">
        <v>-9</v>
      </c>
      <c r="AP58" s="26">
        <v>-4</v>
      </c>
      <c r="AQ58" s="26">
        <v>-15</v>
      </c>
      <c r="AR58" s="26">
        <v>-5</v>
      </c>
      <c r="AS58" s="91"/>
    </row>
    <row r="59" spans="1:46">
      <c r="C59" s="24" t="s">
        <v>93</v>
      </c>
      <c r="D59" s="25" t="str">
        <f ca="1">OFFSET('BSPR - SNL NCO Mapping'!$B$5,MATCH('SNL NCO - BSPR'!$C59,'BSPR - SNL NCO Mapping'!$E$6:$E$46,0),)</f>
        <v>N/A</v>
      </c>
      <c r="E59" s="26">
        <v>3443</v>
      </c>
      <c r="F59" s="26">
        <v>9489</v>
      </c>
      <c r="G59" s="26">
        <v>5233</v>
      </c>
      <c r="H59" s="26">
        <v>5648</v>
      </c>
      <c r="I59" s="26">
        <v>6601</v>
      </c>
      <c r="J59" s="26">
        <v>8609</v>
      </c>
      <c r="K59" s="26">
        <v>13358</v>
      </c>
      <c r="L59" s="26">
        <v>15699</v>
      </c>
      <c r="M59" s="26">
        <v>14408</v>
      </c>
      <c r="N59" s="26">
        <v>12785</v>
      </c>
      <c r="O59" s="26">
        <v>15888</v>
      </c>
      <c r="P59" s="26">
        <v>23290</v>
      </c>
      <c r="Q59" s="26">
        <v>23844</v>
      </c>
      <c r="R59" s="26">
        <v>16975</v>
      </c>
      <c r="S59" s="26">
        <v>20095</v>
      </c>
      <c r="T59" s="26">
        <v>17705</v>
      </c>
      <c r="U59" s="26">
        <v>15302</v>
      </c>
      <c r="V59" s="26">
        <v>18647</v>
      </c>
      <c r="W59" s="26">
        <v>24164</v>
      </c>
      <c r="X59" s="26">
        <v>22437</v>
      </c>
      <c r="Y59" s="26">
        <v>30841</v>
      </c>
      <c r="Z59" s="26">
        <v>9593</v>
      </c>
      <c r="AA59" s="26">
        <v>10328</v>
      </c>
      <c r="AB59" s="26">
        <v>9762</v>
      </c>
      <c r="AC59" s="26">
        <v>13871</v>
      </c>
      <c r="AD59" s="26">
        <v>8889</v>
      </c>
      <c r="AE59" s="26">
        <v>8162</v>
      </c>
      <c r="AF59" s="26">
        <v>9613</v>
      </c>
      <c r="AG59" s="26">
        <v>6764</v>
      </c>
      <c r="AH59" s="26">
        <v>9942</v>
      </c>
      <c r="AI59" s="26">
        <v>7761</v>
      </c>
      <c r="AJ59" s="26">
        <v>12871</v>
      </c>
      <c r="AK59" s="26">
        <v>7990</v>
      </c>
      <c r="AL59" s="26">
        <v>7441</v>
      </c>
      <c r="AM59" s="26">
        <v>7401</v>
      </c>
      <c r="AN59" s="26">
        <v>9239</v>
      </c>
      <c r="AO59" s="26">
        <v>7800</v>
      </c>
      <c r="AP59" s="26">
        <v>8595</v>
      </c>
      <c r="AQ59" s="26">
        <v>6908</v>
      </c>
      <c r="AR59" s="26">
        <v>9768</v>
      </c>
      <c r="AS59" s="91"/>
    </row>
    <row r="60" spans="1:46">
      <c r="C60" s="24" t="s">
        <v>94</v>
      </c>
      <c r="D60" s="25" t="str">
        <f ca="1">OFFSET('BSPR - SNL NCO Mapping'!$B$5,MATCH('SNL NCO - BSPR'!$C60,'BSPR - SNL NCO Mapping'!$E$6:$E$46,0),)</f>
        <v>N/A</v>
      </c>
      <c r="E60" s="26">
        <v>3443</v>
      </c>
      <c r="F60" s="26">
        <v>9498</v>
      </c>
      <c r="G60" s="26">
        <v>5040</v>
      </c>
      <c r="H60" s="26">
        <v>5654</v>
      </c>
      <c r="I60" s="26">
        <v>7742</v>
      </c>
      <c r="J60" s="26">
        <v>8611</v>
      </c>
      <c r="K60" s="26">
        <v>17924</v>
      </c>
      <c r="L60" s="26">
        <v>15439</v>
      </c>
      <c r="M60" s="26">
        <v>36526</v>
      </c>
      <c r="N60" s="26">
        <v>21423</v>
      </c>
      <c r="O60" s="26">
        <v>17848</v>
      </c>
      <c r="P60" s="26">
        <v>38644</v>
      </c>
      <c r="Q60" s="26">
        <v>23227</v>
      </c>
      <c r="R60" s="26">
        <v>19724</v>
      </c>
      <c r="S60" s="26">
        <v>26361</v>
      </c>
      <c r="T60" s="26">
        <v>27084</v>
      </c>
      <c r="U60" s="26">
        <v>20983</v>
      </c>
      <c r="V60" s="26">
        <v>26583</v>
      </c>
      <c r="W60" s="26">
        <v>33525</v>
      </c>
      <c r="X60" s="26">
        <v>30923</v>
      </c>
      <c r="Y60" s="26">
        <v>36786</v>
      </c>
      <c r="Z60" s="26">
        <v>17774</v>
      </c>
      <c r="AA60" s="26">
        <v>35312</v>
      </c>
      <c r="AB60" s="26">
        <v>15861</v>
      </c>
      <c r="AC60" s="26">
        <v>21966</v>
      </c>
      <c r="AD60" s="26">
        <v>14529</v>
      </c>
      <c r="AE60" s="26">
        <v>13216</v>
      </c>
      <c r="AF60" s="26">
        <v>21121</v>
      </c>
      <c r="AG60" s="26">
        <v>11112</v>
      </c>
      <c r="AH60" s="26">
        <v>18402</v>
      </c>
      <c r="AI60" s="26">
        <v>12723</v>
      </c>
      <c r="AJ60" s="26">
        <v>17681</v>
      </c>
      <c r="AK60" s="26">
        <v>13110</v>
      </c>
      <c r="AL60" s="26">
        <v>13581</v>
      </c>
      <c r="AM60" s="26">
        <v>12936</v>
      </c>
      <c r="AN60" s="26">
        <v>12743</v>
      </c>
      <c r="AO60" s="26">
        <v>13237</v>
      </c>
      <c r="AP60" s="26">
        <v>14506</v>
      </c>
      <c r="AQ60" s="26">
        <v>12751</v>
      </c>
      <c r="AR60" s="26">
        <v>15013</v>
      </c>
      <c r="AS60" s="91"/>
    </row>
  </sheetData>
  <sortState ref="D67:AF106">
    <sortCondition ref="D67"/>
  </sortState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R63"/>
  <sheetViews>
    <sheetView showGridLines="0" zoomScale="80" workbookViewId="0"/>
  </sheetViews>
  <sheetFormatPr defaultColWidth="9.140625" defaultRowHeight="12.75"/>
  <cols>
    <col min="1" max="1" width="9.140625" style="8"/>
    <col min="2" max="2" width="3.7109375" style="8" customWidth="1"/>
    <col min="3" max="3" width="41" style="12" bestFit="1" customWidth="1"/>
    <col min="4" max="4" width="32.28515625" style="12" bestFit="1" customWidth="1"/>
    <col min="5" max="44" width="13.85546875" style="12" bestFit="1" customWidth="1"/>
    <col min="45" max="16384" width="9.140625" style="50"/>
  </cols>
  <sheetData>
    <row r="1" spans="1:44" s="156" customFormat="1" ht="18">
      <c r="A1" s="156" t="s">
        <v>230</v>
      </c>
    </row>
    <row r="2" spans="1:44" s="161" customFormat="1">
      <c r="A2" s="161" t="s">
        <v>224</v>
      </c>
    </row>
    <row r="3" spans="1:44" s="52" customFormat="1">
      <c r="A3" s="1"/>
      <c r="B3" s="2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</row>
    <row r="4" spans="1:44" s="52" customFormat="1">
      <c r="A4" s="1"/>
      <c r="B4" s="2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</row>
    <row r="5" spans="1:44" s="52" customFormat="1">
      <c r="A5" s="1"/>
      <c r="B5" s="2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</row>
    <row r="6" spans="1:44">
      <c r="A6" s="176" t="s">
        <v>135</v>
      </c>
      <c r="B6" s="177"/>
      <c r="C6" s="177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8"/>
      <c r="O6" s="178"/>
      <c r="P6" s="178"/>
      <c r="Q6" s="178"/>
      <c r="R6" s="178"/>
      <c r="S6" s="178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</row>
    <row r="7" spans="1:44">
      <c r="A7" s="87"/>
      <c r="B7" s="50"/>
      <c r="C7" s="50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s="59" customFormat="1" ht="15">
      <c r="A8" s="6"/>
      <c r="B8" s="20"/>
      <c r="C8" s="20" t="s">
        <v>136</v>
      </c>
      <c r="D8" s="47"/>
      <c r="E8" s="86" t="s">
        <v>6</v>
      </c>
      <c r="F8" s="86" t="s">
        <v>7</v>
      </c>
      <c r="G8" s="86" t="s">
        <v>8</v>
      </c>
      <c r="H8" s="86" t="s">
        <v>9</v>
      </c>
      <c r="I8" s="86" t="s">
        <v>10</v>
      </c>
      <c r="J8" s="86" t="s">
        <v>11</v>
      </c>
      <c r="K8" s="86" t="s">
        <v>12</v>
      </c>
      <c r="L8" s="86" t="s">
        <v>13</v>
      </c>
      <c r="M8" s="86" t="s">
        <v>14</v>
      </c>
      <c r="N8" s="86" t="s">
        <v>15</v>
      </c>
      <c r="O8" s="86" t="s">
        <v>16</v>
      </c>
      <c r="P8" s="86" t="s">
        <v>17</v>
      </c>
      <c r="Q8" s="86" t="s">
        <v>18</v>
      </c>
      <c r="R8" s="86" t="s">
        <v>19</v>
      </c>
      <c r="S8" s="86" t="s">
        <v>20</v>
      </c>
      <c r="T8" s="86" t="s">
        <v>21</v>
      </c>
      <c r="U8" s="86" t="s">
        <v>22</v>
      </c>
      <c r="V8" s="86" t="s">
        <v>23</v>
      </c>
      <c r="W8" s="86" t="s">
        <v>24</v>
      </c>
      <c r="X8" s="86" t="s">
        <v>25</v>
      </c>
      <c r="Y8" s="86" t="s">
        <v>26</v>
      </c>
      <c r="Z8" s="86" t="s">
        <v>27</v>
      </c>
      <c r="AA8" s="86" t="s">
        <v>28</v>
      </c>
      <c r="AB8" s="86" t="s">
        <v>29</v>
      </c>
      <c r="AC8" s="86" t="s">
        <v>30</v>
      </c>
      <c r="AD8" s="86" t="s">
        <v>31</v>
      </c>
      <c r="AE8" s="86" t="s">
        <v>32</v>
      </c>
      <c r="AF8" s="86" t="s">
        <v>33</v>
      </c>
      <c r="AG8" s="86" t="s">
        <v>34</v>
      </c>
      <c r="AH8" s="86" t="s">
        <v>35</v>
      </c>
      <c r="AI8" s="86" t="s">
        <v>36</v>
      </c>
      <c r="AJ8" s="86" t="s">
        <v>37</v>
      </c>
      <c r="AK8" s="86" t="s">
        <v>38</v>
      </c>
      <c r="AL8" s="86" t="s">
        <v>39</v>
      </c>
      <c r="AM8" s="86" t="s">
        <v>40</v>
      </c>
      <c r="AN8" s="86" t="s">
        <v>41</v>
      </c>
      <c r="AO8" s="86" t="s">
        <v>42</v>
      </c>
      <c r="AP8" s="86" t="s">
        <v>66</v>
      </c>
      <c r="AQ8" s="86" t="s">
        <v>96</v>
      </c>
      <c r="AR8" s="86" t="s">
        <v>201</v>
      </c>
    </row>
    <row r="9" spans="1:44" ht="15">
      <c r="B9" s="12"/>
      <c r="C9" s="12" t="s">
        <v>63</v>
      </c>
      <c r="D9"/>
      <c r="E9" s="182">
        <f t="shared" ref="E9:N15" ca="1" si="0">SUMIFS(E$20:E$58,$D$20:$D$58,$C9)</f>
        <v>12204</v>
      </c>
      <c r="F9" s="182">
        <f t="shared" ca="1" si="0"/>
        <v>11617</v>
      </c>
      <c r="G9" s="182">
        <f t="shared" ca="1" si="0"/>
        <v>13252</v>
      </c>
      <c r="H9" s="182">
        <f t="shared" ca="1" si="0"/>
        <v>14061</v>
      </c>
      <c r="I9" s="182">
        <f t="shared" ca="1" si="0"/>
        <v>1483127</v>
      </c>
      <c r="J9" s="182">
        <f t="shared" ca="1" si="0"/>
        <v>1480618</v>
      </c>
      <c r="K9" s="182">
        <f t="shared" ca="1" si="0"/>
        <v>1443486</v>
      </c>
      <c r="L9" s="182">
        <f t="shared" ca="1" si="0"/>
        <v>1444176</v>
      </c>
      <c r="M9" s="182">
        <f t="shared" ca="1" si="0"/>
        <v>1422295</v>
      </c>
      <c r="N9" s="182">
        <f t="shared" ca="1" si="0"/>
        <v>1317637</v>
      </c>
      <c r="O9" s="182">
        <f t="shared" ref="O9:X15" ca="1" si="1">SUMIFS(O$20:O$58,$D$20:$D$58,$C9)</f>
        <v>1154962</v>
      </c>
      <c r="P9" s="182">
        <f t="shared" ca="1" si="1"/>
        <v>1020465</v>
      </c>
      <c r="Q9" s="182">
        <f t="shared" ca="1" si="1"/>
        <v>916760</v>
      </c>
      <c r="R9" s="182">
        <f t="shared" ca="1" si="1"/>
        <v>828790</v>
      </c>
      <c r="S9" s="182">
        <f t="shared" ca="1" si="1"/>
        <v>766422</v>
      </c>
      <c r="T9" s="182">
        <f t="shared" ca="1" si="1"/>
        <v>719347</v>
      </c>
      <c r="U9" s="182">
        <f t="shared" ca="1" si="1"/>
        <v>754085</v>
      </c>
      <c r="V9" s="182">
        <f t="shared" ca="1" si="1"/>
        <v>722216</v>
      </c>
      <c r="W9" s="182">
        <f t="shared" ca="1" si="1"/>
        <v>666921</v>
      </c>
      <c r="X9" s="182">
        <f t="shared" ca="1" si="1"/>
        <v>820781</v>
      </c>
      <c r="Y9" s="182">
        <f t="shared" ref="Y9:AH15" ca="1" si="2">SUMIFS(Y$20:Y$58,$D$20:$D$58,$C9)</f>
        <v>793624</v>
      </c>
      <c r="Z9" s="182">
        <f t="shared" ca="1" si="2"/>
        <v>722095</v>
      </c>
      <c r="AA9" s="182">
        <f t="shared" ca="1" si="2"/>
        <v>704389</v>
      </c>
      <c r="AB9" s="182">
        <f t="shared" ca="1" si="2"/>
        <v>708732</v>
      </c>
      <c r="AC9" s="182">
        <f t="shared" ca="1" si="2"/>
        <v>680235</v>
      </c>
      <c r="AD9" s="182">
        <f t="shared" ca="1" si="2"/>
        <v>652392</v>
      </c>
      <c r="AE9" s="182">
        <f t="shared" ca="1" si="2"/>
        <v>635370</v>
      </c>
      <c r="AF9" s="182">
        <f t="shared" ca="1" si="2"/>
        <v>607091</v>
      </c>
      <c r="AG9" s="182">
        <f t="shared" ca="1" si="2"/>
        <v>594765</v>
      </c>
      <c r="AH9" s="182">
        <f t="shared" ca="1" si="2"/>
        <v>667330</v>
      </c>
      <c r="AI9" s="182">
        <f t="shared" ref="AI9:AR15" ca="1" si="3">SUMIFS(AI$20:AI$58,$D$20:$D$58,$C9)</f>
        <v>662469</v>
      </c>
      <c r="AJ9" s="182">
        <f t="shared" ca="1" si="3"/>
        <v>655605</v>
      </c>
      <c r="AK9" s="182">
        <f t="shared" ca="1" si="3"/>
        <v>639835</v>
      </c>
      <c r="AL9" s="182">
        <f t="shared" ca="1" si="3"/>
        <v>618610</v>
      </c>
      <c r="AM9" s="182">
        <f t="shared" ca="1" si="3"/>
        <v>600953</v>
      </c>
      <c r="AN9" s="182">
        <f t="shared" ca="1" si="3"/>
        <v>585887</v>
      </c>
      <c r="AO9" s="182">
        <f t="shared" ca="1" si="3"/>
        <v>585196</v>
      </c>
      <c r="AP9" s="182">
        <f t="shared" ca="1" si="3"/>
        <v>593136</v>
      </c>
      <c r="AQ9" s="182">
        <f t="shared" ca="1" si="3"/>
        <v>585334</v>
      </c>
      <c r="AR9" s="182">
        <f t="shared" ca="1" si="3"/>
        <v>747802</v>
      </c>
    </row>
    <row r="10" spans="1:44" ht="15">
      <c r="B10" s="12"/>
      <c r="C10" s="12" t="s">
        <v>219</v>
      </c>
      <c r="D10"/>
      <c r="E10" s="182">
        <f t="shared" ca="1" si="0"/>
        <v>2268368</v>
      </c>
      <c r="F10" s="182">
        <f t="shared" ca="1" si="0"/>
        <v>2462303</v>
      </c>
      <c r="G10" s="182">
        <f t="shared" ca="1" si="0"/>
        <v>2544660</v>
      </c>
      <c r="H10" s="182">
        <f t="shared" ca="1" si="0"/>
        <v>2645004</v>
      </c>
      <c r="I10" s="182">
        <f t="shared" ca="1" si="0"/>
        <v>2673794</v>
      </c>
      <c r="J10" s="182">
        <f t="shared" ca="1" si="0"/>
        <v>2702474</v>
      </c>
      <c r="K10" s="182">
        <f t="shared" ca="1" si="0"/>
        <v>2719685</v>
      </c>
      <c r="L10" s="182">
        <f t="shared" ca="1" si="0"/>
        <v>2678201</v>
      </c>
      <c r="M10" s="182">
        <f t="shared" ca="1" si="0"/>
        <v>2692967</v>
      </c>
      <c r="N10" s="182">
        <f t="shared" ca="1" si="0"/>
        <v>2676951</v>
      </c>
      <c r="O10" s="182">
        <f t="shared" ca="1" si="1"/>
        <v>2629584</v>
      </c>
      <c r="P10" s="182">
        <f t="shared" ca="1" si="1"/>
        <v>2577478</v>
      </c>
      <c r="Q10" s="182">
        <f t="shared" ca="1" si="1"/>
        <v>2529505</v>
      </c>
      <c r="R10" s="182">
        <f t="shared" ca="1" si="1"/>
        <v>2469447</v>
      </c>
      <c r="S10" s="182">
        <f t="shared" ca="1" si="1"/>
        <v>2424075</v>
      </c>
      <c r="T10" s="182">
        <f t="shared" ca="1" si="1"/>
        <v>2389865</v>
      </c>
      <c r="U10" s="182">
        <f t="shared" ca="1" si="1"/>
        <v>2368402</v>
      </c>
      <c r="V10" s="182">
        <f t="shared" ca="1" si="1"/>
        <v>2332317</v>
      </c>
      <c r="W10" s="182">
        <f t="shared" ca="1" si="1"/>
        <v>2316941</v>
      </c>
      <c r="X10" s="182">
        <f t="shared" ca="1" si="1"/>
        <v>2300865</v>
      </c>
      <c r="Y10" s="182">
        <f t="shared" ca="1" si="2"/>
        <v>2326953</v>
      </c>
      <c r="Z10" s="182">
        <f t="shared" ca="1" si="2"/>
        <v>2324325</v>
      </c>
      <c r="AA10" s="182">
        <f t="shared" ca="1" si="2"/>
        <v>2253571</v>
      </c>
      <c r="AB10" s="182">
        <f t="shared" ca="1" si="2"/>
        <v>2210561</v>
      </c>
      <c r="AC10" s="182">
        <f t="shared" ca="1" si="2"/>
        <v>2174720</v>
      </c>
      <c r="AD10" s="182">
        <f t="shared" ca="1" si="2"/>
        <v>2126984</v>
      </c>
      <c r="AE10" s="182">
        <f t="shared" ca="1" si="2"/>
        <v>2077963</v>
      </c>
      <c r="AF10" s="182">
        <f t="shared" ca="1" si="2"/>
        <v>2056510</v>
      </c>
      <c r="AG10" s="182">
        <f t="shared" ca="1" si="2"/>
        <v>1533172</v>
      </c>
      <c r="AH10" s="182">
        <f t="shared" ca="1" si="2"/>
        <v>1523303</v>
      </c>
      <c r="AI10" s="182">
        <f t="shared" ca="1" si="3"/>
        <v>1499698</v>
      </c>
      <c r="AJ10" s="182">
        <f t="shared" ca="1" si="3"/>
        <v>1479334</v>
      </c>
      <c r="AK10" s="182">
        <f t="shared" ca="1" si="3"/>
        <v>1466612</v>
      </c>
      <c r="AL10" s="182">
        <f t="shared" ca="1" si="3"/>
        <v>1452528</v>
      </c>
      <c r="AM10" s="182">
        <f t="shared" ca="1" si="3"/>
        <v>1433462</v>
      </c>
      <c r="AN10" s="182">
        <f t="shared" ca="1" si="3"/>
        <v>1417557</v>
      </c>
      <c r="AO10" s="182">
        <f t="shared" ca="1" si="3"/>
        <v>1404295</v>
      </c>
      <c r="AP10" s="182">
        <f t="shared" ca="1" si="3"/>
        <v>1374632</v>
      </c>
      <c r="AQ10" s="182">
        <f t="shared" ca="1" si="3"/>
        <v>1348116</v>
      </c>
      <c r="AR10" s="182">
        <f t="shared" ca="1" si="3"/>
        <v>1327242</v>
      </c>
    </row>
    <row r="11" spans="1:44" ht="15">
      <c r="B11" s="15"/>
      <c r="C11" s="21" t="s">
        <v>214</v>
      </c>
      <c r="D11"/>
      <c r="E11" s="182">
        <f t="shared" ca="1" si="0"/>
        <v>196963</v>
      </c>
      <c r="F11" s="182">
        <f t="shared" ca="1" si="0"/>
        <v>204192</v>
      </c>
      <c r="G11" s="182">
        <f t="shared" ca="1" si="0"/>
        <v>215401</v>
      </c>
      <c r="H11" s="182">
        <f t="shared" ca="1" si="0"/>
        <v>233396</v>
      </c>
      <c r="I11" s="182">
        <f t="shared" ca="1" si="0"/>
        <v>205449</v>
      </c>
      <c r="J11" s="182">
        <f t="shared" ca="1" si="0"/>
        <v>221554</v>
      </c>
      <c r="K11" s="182">
        <f t="shared" ca="1" si="0"/>
        <v>231885</v>
      </c>
      <c r="L11" s="182">
        <f t="shared" ca="1" si="0"/>
        <v>240774</v>
      </c>
      <c r="M11" s="182">
        <f t="shared" ca="1" si="0"/>
        <v>247498</v>
      </c>
      <c r="N11" s="182">
        <f t="shared" ca="1" si="0"/>
        <v>255092</v>
      </c>
      <c r="O11" s="182">
        <f t="shared" ca="1" si="1"/>
        <v>261180</v>
      </c>
      <c r="P11" s="182">
        <f t="shared" ca="1" si="1"/>
        <v>261117</v>
      </c>
      <c r="Q11" s="182">
        <f t="shared" ca="1" si="1"/>
        <v>255488</v>
      </c>
      <c r="R11" s="182">
        <f t="shared" ca="1" si="1"/>
        <v>249933</v>
      </c>
      <c r="S11" s="182">
        <f t="shared" ca="1" si="1"/>
        <v>243397</v>
      </c>
      <c r="T11" s="182">
        <f t="shared" ca="1" si="1"/>
        <v>236966</v>
      </c>
      <c r="U11" s="182">
        <f t="shared" ca="1" si="1"/>
        <v>232730</v>
      </c>
      <c r="V11" s="182">
        <f t="shared" ca="1" si="1"/>
        <v>238355</v>
      </c>
      <c r="W11" s="182">
        <f t="shared" ca="1" si="1"/>
        <v>234359</v>
      </c>
      <c r="X11" s="182">
        <f t="shared" ca="1" si="1"/>
        <v>230505</v>
      </c>
      <c r="Y11" s="182">
        <f t="shared" ca="1" si="2"/>
        <v>223988</v>
      </c>
      <c r="Z11" s="182">
        <f t="shared" ca="1" si="2"/>
        <v>218813</v>
      </c>
      <c r="AA11" s="182">
        <f t="shared" ca="1" si="2"/>
        <v>218748</v>
      </c>
      <c r="AB11" s="182">
        <f t="shared" ca="1" si="2"/>
        <v>215011</v>
      </c>
      <c r="AC11" s="182">
        <f t="shared" ca="1" si="2"/>
        <v>206104</v>
      </c>
      <c r="AD11" s="182">
        <f t="shared" ca="1" si="2"/>
        <v>203486</v>
      </c>
      <c r="AE11" s="182">
        <f t="shared" ca="1" si="2"/>
        <v>198772</v>
      </c>
      <c r="AF11" s="182">
        <f t="shared" ca="1" si="2"/>
        <v>197369</v>
      </c>
      <c r="AG11" s="182">
        <f t="shared" ca="1" si="2"/>
        <v>205593</v>
      </c>
      <c r="AH11" s="182">
        <f t="shared" ca="1" si="2"/>
        <v>214496</v>
      </c>
      <c r="AI11" s="182">
        <f t="shared" ca="1" si="3"/>
        <v>221970</v>
      </c>
      <c r="AJ11" s="182">
        <f t="shared" ca="1" si="3"/>
        <v>227856</v>
      </c>
      <c r="AK11" s="182">
        <f t="shared" ca="1" si="3"/>
        <v>230015</v>
      </c>
      <c r="AL11" s="182">
        <f t="shared" ca="1" si="3"/>
        <v>236174</v>
      </c>
      <c r="AM11" s="182">
        <f t="shared" ca="1" si="3"/>
        <v>238184</v>
      </c>
      <c r="AN11" s="182">
        <f t="shared" ca="1" si="3"/>
        <v>240815</v>
      </c>
      <c r="AO11" s="182">
        <f t="shared" ca="1" si="3"/>
        <v>237669</v>
      </c>
      <c r="AP11" s="182">
        <f t="shared" ca="1" si="3"/>
        <v>239705</v>
      </c>
      <c r="AQ11" s="182">
        <f t="shared" ca="1" si="3"/>
        <v>237213</v>
      </c>
      <c r="AR11" s="182">
        <f t="shared" ca="1" si="3"/>
        <v>233304</v>
      </c>
    </row>
    <row r="12" spans="1:44" ht="15">
      <c r="B12" s="15"/>
      <c r="C12" s="49" t="s">
        <v>215</v>
      </c>
      <c r="D12" s="48"/>
      <c r="E12" s="182">
        <f t="shared" ca="1" si="0"/>
        <v>361864</v>
      </c>
      <c r="F12" s="182">
        <f t="shared" ca="1" si="0"/>
        <v>452043</v>
      </c>
      <c r="G12" s="182">
        <f t="shared" ca="1" si="0"/>
        <v>450466</v>
      </c>
      <c r="H12" s="182">
        <f t="shared" ca="1" si="0"/>
        <v>455730</v>
      </c>
      <c r="I12" s="182">
        <f t="shared" ca="1" si="0"/>
        <v>441610</v>
      </c>
      <c r="J12" s="182">
        <f t="shared" ca="1" si="0"/>
        <v>450350</v>
      </c>
      <c r="K12" s="182">
        <f t="shared" ca="1" si="0"/>
        <v>440407</v>
      </c>
      <c r="L12" s="182">
        <f t="shared" ca="1" si="0"/>
        <v>435995</v>
      </c>
      <c r="M12" s="182">
        <f t="shared" ca="1" si="0"/>
        <v>461301</v>
      </c>
      <c r="N12" s="182">
        <f t="shared" ca="1" si="0"/>
        <v>436620</v>
      </c>
      <c r="O12" s="182">
        <f t="shared" ca="1" si="1"/>
        <v>380700</v>
      </c>
      <c r="P12" s="182">
        <f t="shared" ca="1" si="1"/>
        <v>342336</v>
      </c>
      <c r="Q12" s="182">
        <f t="shared" ca="1" si="1"/>
        <v>314352</v>
      </c>
      <c r="R12" s="182">
        <f t="shared" ca="1" si="1"/>
        <v>288121</v>
      </c>
      <c r="S12" s="182">
        <f t="shared" ca="1" si="1"/>
        <v>266460</v>
      </c>
      <c r="T12" s="182">
        <f t="shared" ca="1" si="1"/>
        <v>242483</v>
      </c>
      <c r="U12" s="182">
        <f t="shared" ca="1" si="1"/>
        <v>222990</v>
      </c>
      <c r="V12" s="182">
        <f t="shared" ca="1" si="1"/>
        <v>207512</v>
      </c>
      <c r="W12" s="182">
        <f t="shared" ca="1" si="1"/>
        <v>199736</v>
      </c>
      <c r="X12" s="182">
        <f t="shared" ca="1" si="1"/>
        <v>194362</v>
      </c>
      <c r="Y12" s="182">
        <f t="shared" ca="1" si="2"/>
        <v>189420</v>
      </c>
      <c r="Z12" s="182">
        <f t="shared" ca="1" si="2"/>
        <v>195899</v>
      </c>
      <c r="AA12" s="182">
        <f t="shared" ca="1" si="2"/>
        <v>225464</v>
      </c>
      <c r="AB12" s="182">
        <f t="shared" ca="1" si="2"/>
        <v>209222</v>
      </c>
      <c r="AC12" s="182">
        <f t="shared" ca="1" si="2"/>
        <v>212084</v>
      </c>
      <c r="AD12" s="182">
        <f t="shared" ca="1" si="2"/>
        <v>216684</v>
      </c>
      <c r="AE12" s="182">
        <f t="shared" ca="1" si="2"/>
        <v>220315</v>
      </c>
      <c r="AF12" s="182">
        <f t="shared" ca="1" si="2"/>
        <v>224640</v>
      </c>
      <c r="AG12" s="182">
        <f t="shared" ca="1" si="2"/>
        <v>233268</v>
      </c>
      <c r="AH12" s="182">
        <f t="shared" ca="1" si="2"/>
        <v>242723</v>
      </c>
      <c r="AI12" s="182">
        <f t="shared" ca="1" si="3"/>
        <v>255921</v>
      </c>
      <c r="AJ12" s="182">
        <f t="shared" ca="1" si="3"/>
        <v>263846</v>
      </c>
      <c r="AK12" s="182">
        <f t="shared" ca="1" si="3"/>
        <v>265058</v>
      </c>
      <c r="AL12" s="182">
        <f t="shared" ca="1" si="3"/>
        <v>266754</v>
      </c>
      <c r="AM12" s="182">
        <f t="shared" ca="1" si="3"/>
        <v>267998</v>
      </c>
      <c r="AN12" s="182">
        <f t="shared" ca="1" si="3"/>
        <v>268144</v>
      </c>
      <c r="AO12" s="182">
        <f t="shared" ca="1" si="3"/>
        <v>267985</v>
      </c>
      <c r="AP12" s="182">
        <f t="shared" ca="1" si="3"/>
        <v>270494</v>
      </c>
      <c r="AQ12" s="182">
        <f t="shared" ca="1" si="3"/>
        <v>267092</v>
      </c>
      <c r="AR12" s="182">
        <f t="shared" ca="1" si="3"/>
        <v>259093</v>
      </c>
    </row>
    <row r="13" spans="1:44" ht="15">
      <c r="B13" s="12"/>
      <c r="C13" s="49" t="s">
        <v>213</v>
      </c>
      <c r="D13" s="48"/>
      <c r="E13" s="182">
        <f t="shared" ca="1" si="0"/>
        <v>396221</v>
      </c>
      <c r="F13" s="182">
        <f t="shared" ca="1" si="0"/>
        <v>284103</v>
      </c>
      <c r="G13" s="182">
        <f t="shared" ca="1" si="0"/>
        <v>280056</v>
      </c>
      <c r="H13" s="182">
        <f t="shared" ca="1" si="0"/>
        <v>282299</v>
      </c>
      <c r="I13" s="182">
        <f t="shared" ca="1" si="0"/>
        <v>377606</v>
      </c>
      <c r="J13" s="182">
        <f t="shared" ca="1" si="0"/>
        <v>367042</v>
      </c>
      <c r="K13" s="182">
        <f t="shared" ca="1" si="0"/>
        <v>363895</v>
      </c>
      <c r="L13" s="182">
        <f t="shared" ca="1" si="0"/>
        <v>358302</v>
      </c>
      <c r="M13" s="182">
        <f t="shared" ca="1" si="0"/>
        <v>304637</v>
      </c>
      <c r="N13" s="182">
        <f t="shared" ca="1" si="0"/>
        <v>277132</v>
      </c>
      <c r="O13" s="182">
        <f t="shared" ca="1" si="1"/>
        <v>222562</v>
      </c>
      <c r="P13" s="182">
        <f t="shared" ca="1" si="1"/>
        <v>206099</v>
      </c>
      <c r="Q13" s="182">
        <f t="shared" ca="1" si="1"/>
        <v>178168</v>
      </c>
      <c r="R13" s="182">
        <f t="shared" ca="1" si="1"/>
        <v>160277</v>
      </c>
      <c r="S13" s="182">
        <f t="shared" ca="1" si="1"/>
        <v>155546</v>
      </c>
      <c r="T13" s="182">
        <f t="shared" ca="1" si="1"/>
        <v>150956</v>
      </c>
      <c r="U13" s="182">
        <f t="shared" ca="1" si="1"/>
        <v>142646</v>
      </c>
      <c r="V13" s="182">
        <f t="shared" ca="1" si="1"/>
        <v>129842</v>
      </c>
      <c r="W13" s="182">
        <f t="shared" ca="1" si="1"/>
        <v>126863</v>
      </c>
      <c r="X13" s="182">
        <f t="shared" ca="1" si="1"/>
        <v>139444</v>
      </c>
      <c r="Y13" s="182">
        <f t="shared" ca="1" si="2"/>
        <v>142057</v>
      </c>
      <c r="Z13" s="182">
        <f t="shared" ca="1" si="2"/>
        <v>148204</v>
      </c>
      <c r="AA13" s="182">
        <f t="shared" ca="1" si="2"/>
        <v>135664</v>
      </c>
      <c r="AB13" s="182">
        <f t="shared" ca="1" si="2"/>
        <v>124957</v>
      </c>
      <c r="AC13" s="182">
        <f t="shared" ca="1" si="2"/>
        <v>126712</v>
      </c>
      <c r="AD13" s="182">
        <f t="shared" ca="1" si="2"/>
        <v>123131</v>
      </c>
      <c r="AE13" s="182">
        <f t="shared" ca="1" si="2"/>
        <v>126808</v>
      </c>
      <c r="AF13" s="182">
        <f t="shared" ca="1" si="2"/>
        <v>130030</v>
      </c>
      <c r="AG13" s="182">
        <f t="shared" ca="1" si="2"/>
        <v>133309</v>
      </c>
      <c r="AH13" s="182">
        <f t="shared" ca="1" si="2"/>
        <v>126612</v>
      </c>
      <c r="AI13" s="182">
        <f t="shared" ca="1" si="3"/>
        <v>117943</v>
      </c>
      <c r="AJ13" s="182">
        <f t="shared" ca="1" si="3"/>
        <v>98116</v>
      </c>
      <c r="AK13" s="182">
        <f t="shared" ca="1" si="3"/>
        <v>111337</v>
      </c>
      <c r="AL13" s="182">
        <f t="shared" ca="1" si="3"/>
        <v>98918</v>
      </c>
      <c r="AM13" s="182">
        <f t="shared" ca="1" si="3"/>
        <v>108719</v>
      </c>
      <c r="AN13" s="182">
        <f t="shared" ca="1" si="3"/>
        <v>101481</v>
      </c>
      <c r="AO13" s="182">
        <f t="shared" ca="1" si="3"/>
        <v>94970</v>
      </c>
      <c r="AP13" s="182">
        <f t="shared" ca="1" si="3"/>
        <v>87885</v>
      </c>
      <c r="AQ13" s="182">
        <f t="shared" ca="1" si="3"/>
        <v>84291</v>
      </c>
      <c r="AR13" s="182">
        <f t="shared" ca="1" si="3"/>
        <v>81464</v>
      </c>
    </row>
    <row r="14" spans="1:44" ht="15">
      <c r="B14" s="16"/>
      <c r="C14" s="49" t="s">
        <v>216</v>
      </c>
      <c r="D14" s="48"/>
      <c r="E14" s="182">
        <f t="shared" ca="1" si="0"/>
        <v>0</v>
      </c>
      <c r="F14" s="182">
        <f t="shared" ca="1" si="0"/>
        <v>0</v>
      </c>
      <c r="G14" s="182">
        <f t="shared" ca="1" si="0"/>
        <v>0</v>
      </c>
      <c r="H14" s="182">
        <f t="shared" ca="1" si="0"/>
        <v>0</v>
      </c>
      <c r="I14" s="182">
        <f t="shared" ca="1" si="0"/>
        <v>0</v>
      </c>
      <c r="J14" s="182">
        <f t="shared" ca="1" si="0"/>
        <v>0</v>
      </c>
      <c r="K14" s="182">
        <f t="shared" ca="1" si="0"/>
        <v>0</v>
      </c>
      <c r="L14" s="182">
        <f t="shared" ca="1" si="0"/>
        <v>0</v>
      </c>
      <c r="M14" s="182">
        <f t="shared" ca="1" si="0"/>
        <v>0</v>
      </c>
      <c r="N14" s="182">
        <f t="shared" ca="1" si="0"/>
        <v>0</v>
      </c>
      <c r="O14" s="182">
        <f t="shared" ca="1" si="1"/>
        <v>0</v>
      </c>
      <c r="P14" s="182">
        <f t="shared" ca="1" si="1"/>
        <v>0</v>
      </c>
      <c r="Q14" s="182">
        <f t="shared" ca="1" si="1"/>
        <v>0</v>
      </c>
      <c r="R14" s="182">
        <f t="shared" ca="1" si="1"/>
        <v>0</v>
      </c>
      <c r="S14" s="182">
        <f t="shared" ca="1" si="1"/>
        <v>0</v>
      </c>
      <c r="T14" s="182">
        <f t="shared" ca="1" si="1"/>
        <v>0</v>
      </c>
      <c r="U14" s="182">
        <f t="shared" ca="1" si="1"/>
        <v>0</v>
      </c>
      <c r="V14" s="182">
        <f t="shared" ca="1" si="1"/>
        <v>0</v>
      </c>
      <c r="W14" s="182">
        <f t="shared" ca="1" si="1"/>
        <v>0</v>
      </c>
      <c r="X14" s="182">
        <f t="shared" ca="1" si="1"/>
        <v>0</v>
      </c>
      <c r="Y14" s="182">
        <f t="shared" ca="1" si="2"/>
        <v>0</v>
      </c>
      <c r="Z14" s="182">
        <f t="shared" ca="1" si="2"/>
        <v>0</v>
      </c>
      <c r="AA14" s="182">
        <f t="shared" ca="1" si="2"/>
        <v>0</v>
      </c>
      <c r="AB14" s="182">
        <f t="shared" ca="1" si="2"/>
        <v>0</v>
      </c>
      <c r="AC14" s="182">
        <f t="shared" ca="1" si="2"/>
        <v>0</v>
      </c>
      <c r="AD14" s="182">
        <f t="shared" ca="1" si="2"/>
        <v>0</v>
      </c>
      <c r="AE14" s="182">
        <f t="shared" ca="1" si="2"/>
        <v>0</v>
      </c>
      <c r="AF14" s="182">
        <f t="shared" ca="1" si="2"/>
        <v>0</v>
      </c>
      <c r="AG14" s="182">
        <f t="shared" ca="1" si="2"/>
        <v>0</v>
      </c>
      <c r="AH14" s="182">
        <f t="shared" ca="1" si="2"/>
        <v>0</v>
      </c>
      <c r="AI14" s="182">
        <f t="shared" ca="1" si="3"/>
        <v>0</v>
      </c>
      <c r="AJ14" s="182">
        <f t="shared" ca="1" si="3"/>
        <v>0</v>
      </c>
      <c r="AK14" s="182">
        <f t="shared" ca="1" si="3"/>
        <v>0</v>
      </c>
      <c r="AL14" s="182">
        <f t="shared" ca="1" si="3"/>
        <v>0</v>
      </c>
      <c r="AM14" s="182">
        <f t="shared" ca="1" si="3"/>
        <v>0</v>
      </c>
      <c r="AN14" s="182">
        <f t="shared" ca="1" si="3"/>
        <v>0</v>
      </c>
      <c r="AO14" s="182">
        <f t="shared" ca="1" si="3"/>
        <v>0</v>
      </c>
      <c r="AP14" s="182">
        <f t="shared" ca="1" si="3"/>
        <v>0</v>
      </c>
      <c r="AQ14" s="182">
        <f t="shared" ca="1" si="3"/>
        <v>0</v>
      </c>
      <c r="AR14" s="182">
        <f t="shared" ca="1" si="3"/>
        <v>0</v>
      </c>
    </row>
    <row r="15" spans="1:44" ht="15">
      <c r="B15" s="12"/>
      <c r="C15" s="16" t="s">
        <v>64</v>
      </c>
      <c r="D15"/>
      <c r="E15" s="182">
        <f t="shared" ca="1" si="0"/>
        <v>46927119</v>
      </c>
      <c r="F15" s="182">
        <f t="shared" ca="1" si="0"/>
        <v>43906177</v>
      </c>
      <c r="G15" s="182">
        <f t="shared" ca="1" si="0"/>
        <v>45239272</v>
      </c>
      <c r="H15" s="182">
        <f t="shared" ca="1" si="0"/>
        <v>47199870</v>
      </c>
      <c r="I15" s="182">
        <f t="shared" ca="1" si="0"/>
        <v>47872290</v>
      </c>
      <c r="J15" s="182">
        <f t="shared" ca="1" si="0"/>
        <v>47748412</v>
      </c>
      <c r="K15" s="182">
        <f t="shared" ca="1" si="0"/>
        <v>53530563</v>
      </c>
      <c r="L15" s="182">
        <f t="shared" ca="1" si="0"/>
        <v>48404546</v>
      </c>
      <c r="M15" s="182">
        <f t="shared" ca="1" si="0"/>
        <v>53891838</v>
      </c>
      <c r="N15" s="182">
        <f t="shared" ca="1" si="0"/>
        <v>51730485</v>
      </c>
      <c r="O15" s="182">
        <f t="shared" ca="1" si="1"/>
        <v>49107150</v>
      </c>
      <c r="P15" s="182">
        <f t="shared" ca="1" si="1"/>
        <v>47034535</v>
      </c>
      <c r="Q15" s="182">
        <f t="shared" ca="1" si="1"/>
        <v>44919535</v>
      </c>
      <c r="R15" s="182">
        <f t="shared" ca="1" si="1"/>
        <v>43808171</v>
      </c>
      <c r="S15" s="182">
        <f t="shared" ca="1" si="1"/>
        <v>42640335</v>
      </c>
      <c r="T15" s="182">
        <f t="shared" ca="1" si="1"/>
        <v>41772569</v>
      </c>
      <c r="U15" s="182">
        <f t="shared" ca="1" si="1"/>
        <v>40900630</v>
      </c>
      <c r="V15" s="182">
        <f t="shared" ca="1" si="1"/>
        <v>39545879</v>
      </c>
      <c r="W15" s="182">
        <f t="shared" ca="1" si="1"/>
        <v>39555101</v>
      </c>
      <c r="X15" s="182">
        <f t="shared" ca="1" si="1"/>
        <v>41183666</v>
      </c>
      <c r="Y15" s="182">
        <f t="shared" ca="1" si="2"/>
        <v>41062390</v>
      </c>
      <c r="Z15" s="182">
        <f t="shared" ca="1" si="2"/>
        <v>42157361</v>
      </c>
      <c r="AA15" s="182">
        <f t="shared" ca="1" si="2"/>
        <v>42492180</v>
      </c>
      <c r="AB15" s="182">
        <f t="shared" ca="1" si="2"/>
        <v>42979295</v>
      </c>
      <c r="AC15" s="182">
        <f t="shared" ca="1" si="2"/>
        <v>42606170</v>
      </c>
      <c r="AD15" s="182">
        <f t="shared" ca="1" si="2"/>
        <v>41114250</v>
      </c>
      <c r="AE15" s="182">
        <f t="shared" ca="1" si="2"/>
        <v>40582662</v>
      </c>
      <c r="AF15" s="182">
        <f t="shared" ca="1" si="2"/>
        <v>43625859</v>
      </c>
      <c r="AG15" s="182">
        <f t="shared" ca="1" si="2"/>
        <v>41183024</v>
      </c>
      <c r="AH15" s="182">
        <f t="shared" ca="1" si="2"/>
        <v>43094205</v>
      </c>
      <c r="AI15" s="182">
        <f t="shared" ca="1" si="3"/>
        <v>42076085</v>
      </c>
      <c r="AJ15" s="182">
        <f t="shared" ca="1" si="3"/>
        <v>41199301</v>
      </c>
      <c r="AK15" s="182">
        <f t="shared" ca="1" si="3"/>
        <v>39702766</v>
      </c>
      <c r="AL15" s="182">
        <f t="shared" ca="1" si="3"/>
        <v>36635383</v>
      </c>
      <c r="AM15" s="182">
        <f t="shared" ca="1" si="3"/>
        <v>35640214</v>
      </c>
      <c r="AN15" s="182">
        <f t="shared" ca="1" si="3"/>
        <v>33458872</v>
      </c>
      <c r="AO15" s="182">
        <f t="shared" ca="1" si="3"/>
        <v>32433865</v>
      </c>
      <c r="AP15" s="182">
        <f t="shared" ca="1" si="3"/>
        <v>33160253</v>
      </c>
      <c r="AQ15" s="182">
        <f t="shared" ca="1" si="3"/>
        <v>31405632</v>
      </c>
      <c r="AR15" s="182">
        <f t="shared" ca="1" si="3"/>
        <v>31052840</v>
      </c>
    </row>
    <row r="16" spans="1:44" ht="15">
      <c r="B16" s="16"/>
      <c r="C16" s="16" t="s">
        <v>65</v>
      </c>
      <c r="D16"/>
      <c r="E16" s="182">
        <f ca="1">SUM(E9:E13)</f>
        <v>3235620</v>
      </c>
      <c r="F16" s="182">
        <f ca="1">SUM(F9:F13)</f>
        <v>3414258</v>
      </c>
      <c r="G16" s="182">
        <f t="shared" ref="G16:AR16" ca="1" si="4">SUM(G9:G13)</f>
        <v>3503835</v>
      </c>
      <c r="H16" s="182">
        <f t="shared" ca="1" si="4"/>
        <v>3630490</v>
      </c>
      <c r="I16" s="182">
        <f t="shared" ca="1" si="4"/>
        <v>5181586</v>
      </c>
      <c r="J16" s="182">
        <f t="shared" ca="1" si="4"/>
        <v>5222038</v>
      </c>
      <c r="K16" s="182">
        <f t="shared" ca="1" si="4"/>
        <v>5199358</v>
      </c>
      <c r="L16" s="182">
        <f t="shared" ca="1" si="4"/>
        <v>5157448</v>
      </c>
      <c r="M16" s="182">
        <f t="shared" ca="1" si="4"/>
        <v>5128698</v>
      </c>
      <c r="N16" s="182">
        <f t="shared" ca="1" si="4"/>
        <v>4963432</v>
      </c>
      <c r="O16" s="182">
        <f t="shared" ca="1" si="4"/>
        <v>4648988</v>
      </c>
      <c r="P16" s="182">
        <f t="shared" ca="1" si="4"/>
        <v>4407495</v>
      </c>
      <c r="Q16" s="182">
        <f t="shared" ca="1" si="4"/>
        <v>4194273</v>
      </c>
      <c r="R16" s="182">
        <f t="shared" ca="1" si="4"/>
        <v>3996568</v>
      </c>
      <c r="S16" s="182">
        <f t="shared" ca="1" si="4"/>
        <v>3855900</v>
      </c>
      <c r="T16" s="182">
        <f t="shared" ca="1" si="4"/>
        <v>3739617</v>
      </c>
      <c r="U16" s="182">
        <f t="shared" ca="1" si="4"/>
        <v>3720853</v>
      </c>
      <c r="V16" s="182">
        <f t="shared" ca="1" si="4"/>
        <v>3630242</v>
      </c>
      <c r="W16" s="182">
        <f t="shared" ca="1" si="4"/>
        <v>3544820</v>
      </c>
      <c r="X16" s="182">
        <f t="shared" ca="1" si="4"/>
        <v>3685957</v>
      </c>
      <c r="Y16" s="182">
        <f t="shared" ca="1" si="4"/>
        <v>3676042</v>
      </c>
      <c r="Z16" s="182">
        <f t="shared" ca="1" si="4"/>
        <v>3609336</v>
      </c>
      <c r="AA16" s="182">
        <f t="shared" ca="1" si="4"/>
        <v>3537836</v>
      </c>
      <c r="AB16" s="182">
        <f t="shared" ca="1" si="4"/>
        <v>3468483</v>
      </c>
      <c r="AC16" s="182">
        <f t="shared" ca="1" si="4"/>
        <v>3399855</v>
      </c>
      <c r="AD16" s="182">
        <f t="shared" ca="1" si="4"/>
        <v>3322677</v>
      </c>
      <c r="AE16" s="182">
        <f t="shared" ca="1" si="4"/>
        <v>3259228</v>
      </c>
      <c r="AF16" s="182">
        <f t="shared" ca="1" si="4"/>
        <v>3215640</v>
      </c>
      <c r="AG16" s="182">
        <f t="shared" ca="1" si="4"/>
        <v>2700107</v>
      </c>
      <c r="AH16" s="182">
        <f t="shared" ca="1" si="4"/>
        <v>2774464</v>
      </c>
      <c r="AI16" s="182">
        <f t="shared" ca="1" si="4"/>
        <v>2758001</v>
      </c>
      <c r="AJ16" s="182">
        <f t="shared" ca="1" si="4"/>
        <v>2724757</v>
      </c>
      <c r="AK16" s="182">
        <f t="shared" ca="1" si="4"/>
        <v>2712857</v>
      </c>
      <c r="AL16" s="182">
        <f t="shared" ca="1" si="4"/>
        <v>2672984</v>
      </c>
      <c r="AM16" s="182">
        <f t="shared" ca="1" si="4"/>
        <v>2649316</v>
      </c>
      <c r="AN16" s="182">
        <f t="shared" ca="1" si="4"/>
        <v>2613884</v>
      </c>
      <c r="AO16" s="182">
        <f t="shared" ca="1" si="4"/>
        <v>2590115</v>
      </c>
      <c r="AP16" s="182">
        <f t="shared" ca="1" si="4"/>
        <v>2565852</v>
      </c>
      <c r="AQ16" s="182">
        <f t="shared" ca="1" si="4"/>
        <v>2522046</v>
      </c>
      <c r="AR16" s="182">
        <f t="shared" ca="1" si="4"/>
        <v>2648905</v>
      </c>
    </row>
    <row r="18" spans="1:44">
      <c r="A18" s="40" t="s">
        <v>202</v>
      </c>
      <c r="B18" s="13"/>
      <c r="C18" s="13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6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</row>
    <row r="19" spans="1:44"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spans="1:44">
      <c r="C20" s="15" t="s">
        <v>203</v>
      </c>
      <c r="D20" s="20" t="s">
        <v>136</v>
      </c>
      <c r="E20" s="42" t="s">
        <v>6</v>
      </c>
      <c r="F20" s="42" t="s">
        <v>7</v>
      </c>
      <c r="G20" s="42" t="s">
        <v>8</v>
      </c>
      <c r="H20" s="42" t="s">
        <v>9</v>
      </c>
      <c r="I20" s="42" t="s">
        <v>10</v>
      </c>
      <c r="J20" s="42" t="s">
        <v>11</v>
      </c>
      <c r="K20" s="42" t="s">
        <v>12</v>
      </c>
      <c r="L20" s="42" t="s">
        <v>13</v>
      </c>
      <c r="M20" s="42" t="s">
        <v>14</v>
      </c>
      <c r="N20" s="42" t="s">
        <v>15</v>
      </c>
      <c r="O20" s="42" t="s">
        <v>16</v>
      </c>
      <c r="P20" s="42" t="s">
        <v>17</v>
      </c>
      <c r="Q20" s="42" t="s">
        <v>18</v>
      </c>
      <c r="R20" s="42" t="s">
        <v>19</v>
      </c>
      <c r="S20" s="42" t="s">
        <v>20</v>
      </c>
      <c r="T20" s="42" t="s">
        <v>21</v>
      </c>
      <c r="U20" s="42" t="s">
        <v>22</v>
      </c>
      <c r="V20" s="42" t="s">
        <v>23</v>
      </c>
      <c r="W20" s="42" t="s">
        <v>24</v>
      </c>
      <c r="X20" s="42" t="s">
        <v>25</v>
      </c>
      <c r="Y20" s="42" t="s">
        <v>26</v>
      </c>
      <c r="Z20" s="42" t="s">
        <v>27</v>
      </c>
      <c r="AA20" s="42" t="s">
        <v>28</v>
      </c>
      <c r="AB20" s="42" t="s">
        <v>29</v>
      </c>
      <c r="AC20" s="42" t="s">
        <v>30</v>
      </c>
      <c r="AD20" s="42" t="s">
        <v>31</v>
      </c>
      <c r="AE20" s="42" t="s">
        <v>32</v>
      </c>
      <c r="AF20" s="42" t="s">
        <v>33</v>
      </c>
      <c r="AG20" s="42" t="s">
        <v>34</v>
      </c>
      <c r="AH20" s="42" t="s">
        <v>35</v>
      </c>
      <c r="AI20" s="42" t="s">
        <v>36</v>
      </c>
      <c r="AJ20" s="42" t="s">
        <v>37</v>
      </c>
      <c r="AK20" s="42" t="s">
        <v>38</v>
      </c>
      <c r="AL20" s="42" t="s">
        <v>39</v>
      </c>
      <c r="AM20" s="42" t="s">
        <v>40</v>
      </c>
      <c r="AN20" s="42" t="s">
        <v>41</v>
      </c>
      <c r="AO20" s="42" t="s">
        <v>42</v>
      </c>
      <c r="AP20" s="42" t="s">
        <v>66</v>
      </c>
      <c r="AQ20" s="42" t="s">
        <v>96</v>
      </c>
      <c r="AR20" s="42" t="s">
        <v>201</v>
      </c>
    </row>
    <row r="21" spans="1:44">
      <c r="C21" s="12" t="s">
        <v>97</v>
      </c>
      <c r="D21" s="22" t="str">
        <f ca="1">OFFSET('BSPR - SNL NCO Mapping'!$B$5,MATCH('SNL Loans - BSPR'!$C21,'BSPR - SNL NCO Mapping'!$D$6:$D$46,0),)</f>
        <v>CRE</v>
      </c>
      <c r="E21" s="85" t="s">
        <v>48</v>
      </c>
      <c r="F21" s="30" t="s">
        <v>48</v>
      </c>
      <c r="G21" s="30" t="s">
        <v>48</v>
      </c>
      <c r="H21" s="30" t="s">
        <v>48</v>
      </c>
      <c r="I21" s="30">
        <v>332726</v>
      </c>
      <c r="J21" s="30">
        <v>394171</v>
      </c>
      <c r="K21" s="30">
        <v>384992</v>
      </c>
      <c r="L21" s="30">
        <v>410028</v>
      </c>
      <c r="M21" s="30">
        <v>342937</v>
      </c>
      <c r="N21" s="30">
        <v>249596</v>
      </c>
      <c r="O21" s="30">
        <v>162485</v>
      </c>
      <c r="P21" s="30">
        <v>125065</v>
      </c>
      <c r="Q21" s="30">
        <v>31048</v>
      </c>
      <c r="R21" s="30">
        <v>74381</v>
      </c>
      <c r="S21" s="30">
        <v>69215</v>
      </c>
      <c r="T21" s="30">
        <v>54110</v>
      </c>
      <c r="U21" s="30">
        <v>45344</v>
      </c>
      <c r="V21" s="30">
        <v>40436</v>
      </c>
      <c r="W21" s="30">
        <v>36210</v>
      </c>
      <c r="X21" s="30">
        <v>55617</v>
      </c>
      <c r="Y21" s="30">
        <v>62123</v>
      </c>
      <c r="Z21" s="30">
        <v>31006</v>
      </c>
      <c r="AA21" s="30">
        <v>29240</v>
      </c>
      <c r="AB21" s="30">
        <v>37049</v>
      </c>
      <c r="AC21" s="30">
        <v>28081</v>
      </c>
      <c r="AD21" s="30">
        <v>29669</v>
      </c>
      <c r="AE21" s="30">
        <v>32222</v>
      </c>
      <c r="AF21" s="30">
        <v>29329</v>
      </c>
      <c r="AG21" s="30">
        <v>30534</v>
      </c>
      <c r="AH21" s="30">
        <v>33515</v>
      </c>
      <c r="AI21" s="30">
        <v>35574</v>
      </c>
      <c r="AJ21" s="30">
        <v>37350</v>
      </c>
      <c r="AK21" s="30">
        <v>35390</v>
      </c>
      <c r="AL21" s="30">
        <v>20877</v>
      </c>
      <c r="AM21" s="30">
        <v>4870</v>
      </c>
      <c r="AN21" s="30">
        <v>4800</v>
      </c>
      <c r="AO21" s="30">
        <v>2941</v>
      </c>
      <c r="AP21" s="30">
        <v>2941</v>
      </c>
      <c r="AQ21" s="30">
        <v>4683</v>
      </c>
      <c r="AR21" s="12">
        <v>0</v>
      </c>
    </row>
    <row r="22" spans="1:44">
      <c r="C22" s="12" t="s">
        <v>98</v>
      </c>
      <c r="D22" s="22" t="str">
        <f ca="1">OFFSET('BSPR - SNL NCO Mapping'!$B$5,MATCH('SNL Loans - BSPR'!$C22,'BSPR - SNL NCO Mapping'!$D$6:$D$46,0),)</f>
        <v>CRE</v>
      </c>
      <c r="E22" s="85" t="s">
        <v>48</v>
      </c>
      <c r="F22" s="30" t="s">
        <v>48</v>
      </c>
      <c r="G22" s="30" t="s">
        <v>48</v>
      </c>
      <c r="H22" s="30" t="s">
        <v>48</v>
      </c>
      <c r="I22" s="30">
        <v>188210</v>
      </c>
      <c r="J22" s="30">
        <v>134834</v>
      </c>
      <c r="K22" s="30">
        <v>112589</v>
      </c>
      <c r="L22" s="30">
        <v>102402</v>
      </c>
      <c r="M22" s="30">
        <v>128130</v>
      </c>
      <c r="N22" s="30">
        <v>132303</v>
      </c>
      <c r="O22" s="30">
        <v>79202</v>
      </c>
      <c r="P22" s="30">
        <v>67415</v>
      </c>
      <c r="Q22" s="30">
        <v>64683</v>
      </c>
      <c r="R22" s="30">
        <v>12609</v>
      </c>
      <c r="S22" s="30">
        <v>14667</v>
      </c>
      <c r="T22" s="30">
        <v>17131</v>
      </c>
      <c r="U22" s="30">
        <v>17374</v>
      </c>
      <c r="V22" s="30">
        <v>17474</v>
      </c>
      <c r="W22" s="30">
        <v>0</v>
      </c>
      <c r="X22" s="30">
        <v>0</v>
      </c>
      <c r="Y22" s="30">
        <v>0</v>
      </c>
      <c r="Z22" s="30">
        <v>8039</v>
      </c>
      <c r="AA22" s="30">
        <v>8038</v>
      </c>
      <c r="AB22" s="30">
        <v>8038</v>
      </c>
      <c r="AC22" s="30">
        <v>8038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30">
        <v>0</v>
      </c>
      <c r="AL22" s="30">
        <v>0</v>
      </c>
      <c r="AM22" s="30">
        <v>0</v>
      </c>
      <c r="AN22" s="30">
        <v>0</v>
      </c>
      <c r="AO22" s="30">
        <v>0</v>
      </c>
      <c r="AP22" s="30">
        <v>0</v>
      </c>
      <c r="AQ22" s="30">
        <v>0</v>
      </c>
      <c r="AR22" s="12">
        <v>0</v>
      </c>
    </row>
    <row r="23" spans="1:44">
      <c r="C23" s="12" t="s">
        <v>99</v>
      </c>
      <c r="D23" s="22" t="str">
        <f ca="1">OFFSET('BSPR - SNL NCO Mapping'!$B$5,MATCH('SNL Loans - BSPR'!$C23,'BSPR - SNL NCO Mapping'!$D$6:$D$46,0),)</f>
        <v>N/A</v>
      </c>
      <c r="E23" s="95">
        <v>286385</v>
      </c>
      <c r="F23" s="96">
        <v>336077</v>
      </c>
      <c r="G23" s="96">
        <v>390793</v>
      </c>
      <c r="H23" s="96">
        <v>472381</v>
      </c>
      <c r="I23" s="96">
        <v>520936</v>
      </c>
      <c r="J23" s="96">
        <v>529005</v>
      </c>
      <c r="K23" s="96">
        <v>497581</v>
      </c>
      <c r="L23" s="96">
        <v>512430</v>
      </c>
      <c r="M23" s="96">
        <v>471067</v>
      </c>
      <c r="N23" s="96">
        <v>381899</v>
      </c>
      <c r="O23" s="96">
        <v>241687</v>
      </c>
      <c r="P23" s="96">
        <v>192480</v>
      </c>
      <c r="Q23" s="96">
        <v>95731</v>
      </c>
      <c r="R23" s="96">
        <v>86990</v>
      </c>
      <c r="S23" s="96">
        <v>83882</v>
      </c>
      <c r="T23" s="96">
        <v>71241</v>
      </c>
      <c r="U23" s="96">
        <v>62718</v>
      </c>
      <c r="V23" s="96">
        <v>57910</v>
      </c>
      <c r="W23" s="96">
        <v>36210</v>
      </c>
      <c r="X23" s="96">
        <v>55617</v>
      </c>
      <c r="Y23" s="96">
        <v>62123</v>
      </c>
      <c r="Z23" s="96">
        <v>39045</v>
      </c>
      <c r="AA23" s="96">
        <v>37278</v>
      </c>
      <c r="AB23" s="96">
        <v>45087</v>
      </c>
      <c r="AC23" s="96">
        <v>36119</v>
      </c>
      <c r="AD23" s="96">
        <v>29669</v>
      </c>
      <c r="AE23" s="96">
        <v>32222</v>
      </c>
      <c r="AF23" s="96">
        <v>29329</v>
      </c>
      <c r="AG23" s="96">
        <v>30534</v>
      </c>
      <c r="AH23" s="96">
        <v>33515</v>
      </c>
      <c r="AI23" s="96">
        <v>35574</v>
      </c>
      <c r="AJ23" s="96">
        <v>37350</v>
      </c>
      <c r="AK23" s="96">
        <v>35390</v>
      </c>
      <c r="AL23" s="96">
        <v>20877</v>
      </c>
      <c r="AM23" s="96">
        <v>4870</v>
      </c>
      <c r="AN23" s="96">
        <v>4800</v>
      </c>
      <c r="AO23" s="96">
        <v>2941</v>
      </c>
      <c r="AP23" s="96">
        <v>2941</v>
      </c>
      <c r="AQ23" s="96">
        <v>4683</v>
      </c>
      <c r="AR23" s="97">
        <v>0</v>
      </c>
    </row>
    <row r="24" spans="1:44">
      <c r="B24" s="8" t="s">
        <v>1</v>
      </c>
      <c r="C24" s="12" t="s">
        <v>100</v>
      </c>
      <c r="D24" s="22" t="str">
        <f ca="1">OFFSET('BSPR - SNL NCO Mapping'!$B$5,MATCH('SNL Loans - BSPR'!$C24,'BSPR - SNL NCO Mapping'!$D$6:$D$46,0),)</f>
        <v>Mortgages</v>
      </c>
      <c r="E24" s="95">
        <v>2259754</v>
      </c>
      <c r="F24" s="96">
        <v>2453204</v>
      </c>
      <c r="G24" s="96">
        <v>2533637</v>
      </c>
      <c r="H24" s="96">
        <v>2631187</v>
      </c>
      <c r="I24" s="96">
        <v>2659557</v>
      </c>
      <c r="J24" s="96">
        <v>2687878</v>
      </c>
      <c r="K24" s="96">
        <v>2705610</v>
      </c>
      <c r="L24" s="96">
        <v>2663837</v>
      </c>
      <c r="M24" s="96">
        <v>2674726</v>
      </c>
      <c r="N24" s="96">
        <v>2663340</v>
      </c>
      <c r="O24" s="96">
        <v>2616013</v>
      </c>
      <c r="P24" s="96">
        <v>2563935</v>
      </c>
      <c r="Q24" s="96">
        <v>2515963</v>
      </c>
      <c r="R24" s="96">
        <v>2456457</v>
      </c>
      <c r="S24" s="96">
        <v>2411746</v>
      </c>
      <c r="T24" s="96">
        <v>2377546</v>
      </c>
      <c r="U24" s="96">
        <v>2356257</v>
      </c>
      <c r="V24" s="96">
        <v>2320514</v>
      </c>
      <c r="W24" s="96">
        <v>2305308</v>
      </c>
      <c r="X24" s="96">
        <v>2289528</v>
      </c>
      <c r="Y24" s="96">
        <v>2315711</v>
      </c>
      <c r="Z24" s="96">
        <v>2313025</v>
      </c>
      <c r="AA24" s="96">
        <v>2240672</v>
      </c>
      <c r="AB24" s="96">
        <v>2198228</v>
      </c>
      <c r="AC24" s="96">
        <v>2162390</v>
      </c>
      <c r="AD24" s="96">
        <v>2115874</v>
      </c>
      <c r="AE24" s="96">
        <v>2067054</v>
      </c>
      <c r="AF24" s="96">
        <v>2046785</v>
      </c>
      <c r="AG24" s="96">
        <v>1524128</v>
      </c>
      <c r="AH24" s="96">
        <v>1514589</v>
      </c>
      <c r="AI24" s="96">
        <v>1491068</v>
      </c>
      <c r="AJ24" s="96">
        <v>1471925</v>
      </c>
      <c r="AK24" s="96">
        <v>1459877</v>
      </c>
      <c r="AL24" s="96">
        <v>1445514</v>
      </c>
      <c r="AM24" s="96">
        <v>1428097</v>
      </c>
      <c r="AN24" s="96">
        <v>1412542</v>
      </c>
      <c r="AO24" s="96">
        <v>1399561</v>
      </c>
      <c r="AP24" s="96">
        <v>1369981</v>
      </c>
      <c r="AQ24" s="96">
        <v>1343724</v>
      </c>
      <c r="AR24" s="97">
        <v>1322854</v>
      </c>
    </row>
    <row r="25" spans="1:44">
      <c r="C25" s="12" t="s">
        <v>101</v>
      </c>
      <c r="D25" s="22" t="str">
        <f ca="1">OFFSET('BSPR - SNL NCO Mapping'!$B$5,MATCH('SNL Loans - BSPR'!$C25,'BSPR - SNL NCO Mapping'!$D$6:$D$46,0),)</f>
        <v>Mortgages</v>
      </c>
      <c r="E25" s="95">
        <v>8596</v>
      </c>
      <c r="F25" s="96">
        <v>9081</v>
      </c>
      <c r="G25" s="96">
        <v>11005</v>
      </c>
      <c r="H25" s="96">
        <v>13800</v>
      </c>
      <c r="I25" s="96">
        <v>14220</v>
      </c>
      <c r="J25" s="96">
        <v>14579</v>
      </c>
      <c r="K25" s="96">
        <v>14070</v>
      </c>
      <c r="L25" s="96">
        <v>14360</v>
      </c>
      <c r="M25" s="96">
        <v>18241</v>
      </c>
      <c r="N25" s="96">
        <v>13608</v>
      </c>
      <c r="O25" s="96">
        <v>13568</v>
      </c>
      <c r="P25" s="96">
        <v>13541</v>
      </c>
      <c r="Q25" s="96">
        <v>13541</v>
      </c>
      <c r="R25" s="96">
        <v>12989</v>
      </c>
      <c r="S25" s="96">
        <v>12328</v>
      </c>
      <c r="T25" s="96">
        <v>12318</v>
      </c>
      <c r="U25" s="96">
        <v>12145</v>
      </c>
      <c r="V25" s="96">
        <v>11803</v>
      </c>
      <c r="W25" s="96">
        <v>11633</v>
      </c>
      <c r="X25" s="96">
        <v>11337</v>
      </c>
      <c r="Y25" s="96">
        <v>11242</v>
      </c>
      <c r="Z25" s="96">
        <v>11300</v>
      </c>
      <c r="AA25" s="96">
        <v>12899</v>
      </c>
      <c r="AB25" s="96">
        <v>12333</v>
      </c>
      <c r="AC25" s="96">
        <v>12330</v>
      </c>
      <c r="AD25" s="96">
        <v>11110</v>
      </c>
      <c r="AE25" s="96">
        <v>10909</v>
      </c>
      <c r="AF25" s="96">
        <v>9725</v>
      </c>
      <c r="AG25" s="96">
        <v>9044</v>
      </c>
      <c r="AH25" s="96">
        <v>8714</v>
      </c>
      <c r="AI25" s="96">
        <v>8630</v>
      </c>
      <c r="AJ25" s="96">
        <v>7409</v>
      </c>
      <c r="AK25" s="96">
        <v>6735</v>
      </c>
      <c r="AL25" s="96">
        <v>7014</v>
      </c>
      <c r="AM25" s="96">
        <v>5365</v>
      </c>
      <c r="AN25" s="96">
        <v>5015</v>
      </c>
      <c r="AO25" s="96">
        <v>4734</v>
      </c>
      <c r="AP25" s="96">
        <v>4651</v>
      </c>
      <c r="AQ25" s="96">
        <v>4392</v>
      </c>
      <c r="AR25" s="97">
        <v>4388</v>
      </c>
    </row>
    <row r="26" spans="1:44">
      <c r="C26" s="12" t="s">
        <v>102</v>
      </c>
      <c r="D26" s="22" t="str">
        <f ca="1">OFFSET('BSPR - SNL NCO Mapping'!$B$5,MATCH('SNL Loans - BSPR'!$C26,'BSPR - SNL NCO Mapping'!$D$6:$D$46,0),)</f>
        <v>N/A</v>
      </c>
      <c r="E26" s="95">
        <v>2268350</v>
      </c>
      <c r="F26" s="96">
        <v>2462285</v>
      </c>
      <c r="G26" s="96">
        <v>2544642</v>
      </c>
      <c r="H26" s="96">
        <v>2644987</v>
      </c>
      <c r="I26" s="96">
        <v>2673777</v>
      </c>
      <c r="J26" s="96">
        <v>2702457</v>
      </c>
      <c r="K26" s="96">
        <v>2719680</v>
      </c>
      <c r="L26" s="96">
        <v>2678197</v>
      </c>
      <c r="M26" s="96">
        <v>2692967</v>
      </c>
      <c r="N26" s="96">
        <v>2676948</v>
      </c>
      <c r="O26" s="96">
        <v>2629581</v>
      </c>
      <c r="P26" s="96">
        <v>2577476</v>
      </c>
      <c r="Q26" s="96">
        <v>2529504</v>
      </c>
      <c r="R26" s="96">
        <v>2469446</v>
      </c>
      <c r="S26" s="96">
        <v>2424074</v>
      </c>
      <c r="T26" s="96">
        <v>2389864</v>
      </c>
      <c r="U26" s="96">
        <v>2368402</v>
      </c>
      <c r="V26" s="96">
        <v>2332317</v>
      </c>
      <c r="W26" s="96">
        <v>2316941</v>
      </c>
      <c r="X26" s="96">
        <v>2300865</v>
      </c>
      <c r="Y26" s="96">
        <v>2326953</v>
      </c>
      <c r="Z26" s="96">
        <v>2324325</v>
      </c>
      <c r="AA26" s="96">
        <v>2253571</v>
      </c>
      <c r="AB26" s="96">
        <v>2210561</v>
      </c>
      <c r="AC26" s="96">
        <v>2174720</v>
      </c>
      <c r="AD26" s="96">
        <v>2126984</v>
      </c>
      <c r="AE26" s="96">
        <v>2077963</v>
      </c>
      <c r="AF26" s="96">
        <v>2056510</v>
      </c>
      <c r="AG26" s="96">
        <v>1533172</v>
      </c>
      <c r="AH26" s="96">
        <v>1523303</v>
      </c>
      <c r="AI26" s="96">
        <v>1499698</v>
      </c>
      <c r="AJ26" s="96">
        <v>1479334</v>
      </c>
      <c r="AK26" s="96">
        <v>1466612</v>
      </c>
      <c r="AL26" s="96">
        <v>1452528</v>
      </c>
      <c r="AM26" s="96">
        <v>1433462</v>
      </c>
      <c r="AN26" s="96">
        <v>1417557</v>
      </c>
      <c r="AO26" s="96">
        <v>1404295</v>
      </c>
      <c r="AP26" s="96">
        <v>1374632</v>
      </c>
      <c r="AQ26" s="96">
        <v>1348116</v>
      </c>
      <c r="AR26" s="97">
        <v>1327242</v>
      </c>
    </row>
    <row r="27" spans="1:44" s="28" customFormat="1">
      <c r="A27" s="8"/>
      <c r="B27" s="8"/>
      <c r="C27" s="12" t="s">
        <v>103</v>
      </c>
      <c r="D27" s="22" t="str">
        <f ca="1">OFFSET('BSPR - SNL NCO Mapping'!$B$5,MATCH('SNL Loans - BSPR'!$C27,'BSPR - SNL NCO Mapping'!$D$6:$D$46,0),)</f>
        <v>Mortgages</v>
      </c>
      <c r="E27" s="95">
        <v>18</v>
      </c>
      <c r="F27" s="96">
        <v>18</v>
      </c>
      <c r="G27" s="96">
        <v>18</v>
      </c>
      <c r="H27" s="96">
        <v>17</v>
      </c>
      <c r="I27" s="96">
        <v>17</v>
      </c>
      <c r="J27" s="96">
        <v>17</v>
      </c>
      <c r="K27" s="96">
        <v>5</v>
      </c>
      <c r="L27" s="96">
        <v>4</v>
      </c>
      <c r="M27" s="96">
        <v>0</v>
      </c>
      <c r="N27" s="96">
        <v>3</v>
      </c>
      <c r="O27" s="96">
        <v>3</v>
      </c>
      <c r="P27" s="96">
        <v>2</v>
      </c>
      <c r="Q27" s="96">
        <v>1</v>
      </c>
      <c r="R27" s="96">
        <v>1</v>
      </c>
      <c r="S27" s="96">
        <v>1</v>
      </c>
      <c r="T27" s="96">
        <v>1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6">
        <v>0</v>
      </c>
      <c r="AG27" s="96">
        <v>0</v>
      </c>
      <c r="AH27" s="96">
        <v>0</v>
      </c>
      <c r="AI27" s="96">
        <v>0</v>
      </c>
      <c r="AJ27" s="96">
        <v>0</v>
      </c>
      <c r="AK27" s="96">
        <v>0</v>
      </c>
      <c r="AL27" s="96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7">
        <v>0</v>
      </c>
    </row>
    <row r="28" spans="1:44" s="28" customFormat="1">
      <c r="A28" s="8"/>
      <c r="B28" s="8"/>
      <c r="C28" s="12" t="s">
        <v>104</v>
      </c>
      <c r="D28" s="22" t="str">
        <f ca="1">OFFSET('BSPR - SNL NCO Mapping'!$B$5,MATCH('SNL Loans - BSPR'!$C28,'BSPR - SNL NCO Mapping'!$D$6:$D$46,0),)</f>
        <v>CRE</v>
      </c>
      <c r="E28" s="95">
        <v>12204</v>
      </c>
      <c r="F28" s="96">
        <v>11617</v>
      </c>
      <c r="G28" s="96">
        <v>13252</v>
      </c>
      <c r="H28" s="96">
        <v>14061</v>
      </c>
      <c r="I28" s="96">
        <v>13480</v>
      </c>
      <c r="J28" s="96">
        <v>17495</v>
      </c>
      <c r="K28" s="96">
        <v>17277</v>
      </c>
      <c r="L28" s="96">
        <v>12132</v>
      </c>
      <c r="M28" s="96">
        <v>12427</v>
      </c>
      <c r="N28" s="96">
        <v>18056</v>
      </c>
      <c r="O28" s="96">
        <v>18137</v>
      </c>
      <c r="P28" s="96">
        <v>15711</v>
      </c>
      <c r="Q28" s="96">
        <v>15276</v>
      </c>
      <c r="R28" s="96">
        <v>9512</v>
      </c>
      <c r="S28" s="96">
        <v>8166</v>
      </c>
      <c r="T28" s="96">
        <v>7593</v>
      </c>
      <c r="U28" s="96">
        <v>11033</v>
      </c>
      <c r="V28" s="96">
        <v>10942</v>
      </c>
      <c r="W28" s="96">
        <v>10961</v>
      </c>
      <c r="X28" s="96">
        <v>16281</v>
      </c>
      <c r="Y28" s="96">
        <v>11552</v>
      </c>
      <c r="Z28" s="96">
        <v>11438</v>
      </c>
      <c r="AA28" s="96">
        <v>11093</v>
      </c>
      <c r="AB28" s="96">
        <v>12424</v>
      </c>
      <c r="AC28" s="96">
        <v>12322</v>
      </c>
      <c r="AD28" s="96">
        <v>11410</v>
      </c>
      <c r="AE28" s="96">
        <v>10623</v>
      </c>
      <c r="AF28" s="96">
        <v>10517</v>
      </c>
      <c r="AG28" s="96">
        <v>10428</v>
      </c>
      <c r="AH28" s="96">
        <v>10329</v>
      </c>
      <c r="AI28" s="96">
        <v>12285</v>
      </c>
      <c r="AJ28" s="96">
        <v>11898</v>
      </c>
      <c r="AK28" s="96">
        <v>13151</v>
      </c>
      <c r="AL28" s="96">
        <v>9426</v>
      </c>
      <c r="AM28" s="96">
        <v>9304</v>
      </c>
      <c r="AN28" s="96">
        <v>8494</v>
      </c>
      <c r="AO28" s="96">
        <v>8337</v>
      </c>
      <c r="AP28" s="96">
        <v>8171</v>
      </c>
      <c r="AQ28" s="96">
        <v>8003</v>
      </c>
      <c r="AR28" s="97">
        <v>7904</v>
      </c>
    </row>
    <row r="29" spans="1:44" s="28" customFormat="1">
      <c r="A29" s="8"/>
      <c r="B29" s="8"/>
      <c r="C29" s="12" t="s">
        <v>105</v>
      </c>
      <c r="D29" s="22" t="str">
        <f ca="1">OFFSET('BSPR - SNL NCO Mapping'!$B$5,MATCH('SNL Loans - BSPR'!$C29,'BSPR - SNL NCO Mapping'!$D$6:$D$46,0),)</f>
        <v>CRE</v>
      </c>
      <c r="E29" s="95" t="s">
        <v>48</v>
      </c>
      <c r="F29" s="96" t="s">
        <v>48</v>
      </c>
      <c r="G29" s="96" t="s">
        <v>48</v>
      </c>
      <c r="H29" s="96" t="s">
        <v>48</v>
      </c>
      <c r="I29" s="96"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96">
        <v>0</v>
      </c>
      <c r="S29" s="96">
        <v>0</v>
      </c>
      <c r="T29" s="96">
        <v>0</v>
      </c>
      <c r="U29" s="96">
        <v>0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6">
        <v>0</v>
      </c>
      <c r="AD29" s="96">
        <v>0</v>
      </c>
      <c r="AE29" s="96">
        <v>0</v>
      </c>
      <c r="AF29" s="96">
        <v>0</v>
      </c>
      <c r="AG29" s="96">
        <v>0</v>
      </c>
      <c r="AH29" s="96">
        <v>0</v>
      </c>
      <c r="AI29" s="96">
        <v>0</v>
      </c>
      <c r="AJ29" s="96">
        <v>0</v>
      </c>
      <c r="AK29" s="96">
        <v>0</v>
      </c>
      <c r="AL29" s="96">
        <v>0</v>
      </c>
      <c r="AM29" s="96">
        <v>0</v>
      </c>
      <c r="AN29" s="96">
        <v>0</v>
      </c>
      <c r="AO29" s="96">
        <v>0</v>
      </c>
      <c r="AP29" s="96">
        <v>0</v>
      </c>
      <c r="AQ29" s="96">
        <v>0</v>
      </c>
      <c r="AR29" s="97">
        <v>0</v>
      </c>
    </row>
    <row r="30" spans="1:44" s="28" customFormat="1">
      <c r="A30" s="8"/>
      <c r="B30" s="8"/>
      <c r="C30" s="12" t="s">
        <v>106</v>
      </c>
      <c r="D30" s="22" t="str">
        <f ca="1">OFFSET('BSPR - SNL NCO Mapping'!$B$5,MATCH('SNL Loans - BSPR'!$C30,'BSPR - SNL NCO Mapping'!$D$6:$D$46,0),)</f>
        <v>CRE</v>
      </c>
      <c r="E30" s="95" t="s">
        <v>48</v>
      </c>
      <c r="F30" s="96" t="s">
        <v>48</v>
      </c>
      <c r="G30" s="96" t="s">
        <v>48</v>
      </c>
      <c r="H30" s="96" t="s">
        <v>48</v>
      </c>
      <c r="I30" s="96">
        <v>948711</v>
      </c>
      <c r="J30" s="96">
        <v>934118</v>
      </c>
      <c r="K30" s="96">
        <v>928628</v>
      </c>
      <c r="L30" s="96">
        <v>919614</v>
      </c>
      <c r="M30" s="96">
        <v>938801</v>
      </c>
      <c r="N30" s="96">
        <v>917682</v>
      </c>
      <c r="O30" s="96">
        <v>895138</v>
      </c>
      <c r="P30" s="96">
        <v>812274</v>
      </c>
      <c r="Q30" s="96">
        <v>805753</v>
      </c>
      <c r="R30" s="96">
        <v>732288</v>
      </c>
      <c r="S30" s="96">
        <v>674374</v>
      </c>
      <c r="T30" s="96">
        <v>640513</v>
      </c>
      <c r="U30" s="96">
        <v>680334</v>
      </c>
      <c r="V30" s="96">
        <v>653364</v>
      </c>
      <c r="W30" s="96">
        <v>619750</v>
      </c>
      <c r="X30" s="96">
        <v>748883</v>
      </c>
      <c r="Y30" s="96">
        <v>719949</v>
      </c>
      <c r="Z30" s="96">
        <v>671612</v>
      </c>
      <c r="AA30" s="96">
        <v>656018</v>
      </c>
      <c r="AB30" s="96">
        <v>651221</v>
      </c>
      <c r="AC30" s="96">
        <v>631794</v>
      </c>
      <c r="AD30" s="96">
        <v>611313</v>
      </c>
      <c r="AE30" s="96">
        <v>592525</v>
      </c>
      <c r="AF30" s="96">
        <v>567245</v>
      </c>
      <c r="AG30" s="96">
        <v>553803</v>
      </c>
      <c r="AH30" s="96">
        <v>623486</v>
      </c>
      <c r="AI30" s="96">
        <v>614610</v>
      </c>
      <c r="AJ30" s="96">
        <v>606357</v>
      </c>
      <c r="AK30" s="96">
        <v>591294</v>
      </c>
      <c r="AL30" s="96">
        <v>588307</v>
      </c>
      <c r="AM30" s="96">
        <v>586779</v>
      </c>
      <c r="AN30" s="96">
        <v>572593</v>
      </c>
      <c r="AO30" s="96">
        <v>573918</v>
      </c>
      <c r="AP30" s="96">
        <v>582024</v>
      </c>
      <c r="AQ30" s="96">
        <v>572648</v>
      </c>
      <c r="AR30" s="97">
        <v>739898</v>
      </c>
    </row>
    <row r="31" spans="1:44" s="28" customFormat="1">
      <c r="A31" s="8"/>
      <c r="B31" s="8"/>
      <c r="C31" s="12" t="s">
        <v>107</v>
      </c>
      <c r="D31" s="22" t="str">
        <f ca="1">OFFSET('BSPR - SNL NCO Mapping'!$B$5,MATCH('SNL Loans - BSPR'!$C31,'BSPR - SNL NCO Mapping'!$D$6:$D$46,0),)</f>
        <v>N/A</v>
      </c>
      <c r="E31" s="95">
        <v>1587242</v>
      </c>
      <c r="F31" s="96">
        <v>981073</v>
      </c>
      <c r="G31" s="96">
        <v>975794</v>
      </c>
      <c r="H31" s="96">
        <v>968666</v>
      </c>
      <c r="I31" s="96">
        <v>948711</v>
      </c>
      <c r="J31" s="96">
        <v>934118</v>
      </c>
      <c r="K31" s="96">
        <v>928628</v>
      </c>
      <c r="L31" s="96">
        <v>919614</v>
      </c>
      <c r="M31" s="96">
        <v>938801</v>
      </c>
      <c r="N31" s="96">
        <v>917682</v>
      </c>
      <c r="O31" s="96">
        <v>895138</v>
      </c>
      <c r="P31" s="96">
        <v>812274</v>
      </c>
      <c r="Q31" s="96">
        <v>805753</v>
      </c>
      <c r="R31" s="96">
        <v>732288</v>
      </c>
      <c r="S31" s="96">
        <v>674374</v>
      </c>
      <c r="T31" s="96">
        <v>640513</v>
      </c>
      <c r="U31" s="96">
        <v>680334</v>
      </c>
      <c r="V31" s="96">
        <v>653364</v>
      </c>
      <c r="W31" s="96">
        <v>619750</v>
      </c>
      <c r="X31" s="96">
        <v>748883</v>
      </c>
      <c r="Y31" s="96">
        <v>719949</v>
      </c>
      <c r="Z31" s="96">
        <v>671612</v>
      </c>
      <c r="AA31" s="96">
        <v>656018</v>
      </c>
      <c r="AB31" s="96">
        <v>651221</v>
      </c>
      <c r="AC31" s="96">
        <v>631794</v>
      </c>
      <c r="AD31" s="96">
        <v>611313</v>
      </c>
      <c r="AE31" s="96">
        <v>592525</v>
      </c>
      <c r="AF31" s="96">
        <v>567245</v>
      </c>
      <c r="AG31" s="96">
        <v>553803</v>
      </c>
      <c r="AH31" s="96">
        <v>623486</v>
      </c>
      <c r="AI31" s="96">
        <v>614610</v>
      </c>
      <c r="AJ31" s="96">
        <v>606357</v>
      </c>
      <c r="AK31" s="96">
        <v>591294</v>
      </c>
      <c r="AL31" s="96">
        <v>588307</v>
      </c>
      <c r="AM31" s="96">
        <v>586779</v>
      </c>
      <c r="AN31" s="96">
        <v>572593</v>
      </c>
      <c r="AO31" s="96">
        <v>573918</v>
      </c>
      <c r="AP31" s="96">
        <v>582024</v>
      </c>
      <c r="AQ31" s="96">
        <v>572648</v>
      </c>
      <c r="AR31" s="97">
        <v>739898</v>
      </c>
    </row>
    <row r="32" spans="1:44" s="28" customFormat="1">
      <c r="A32" s="8"/>
      <c r="B32" s="8"/>
      <c r="C32" s="12" t="s">
        <v>108</v>
      </c>
      <c r="D32" s="22" t="str">
        <f ca="1">OFFSET('BSPR - SNL NCO Mapping'!$B$5,MATCH('SNL Loans - BSPR'!$C32,'BSPR - SNL NCO Mapping'!$D$6:$D$46,0),)</f>
        <v>N/A</v>
      </c>
      <c r="E32" s="95">
        <v>1599446</v>
      </c>
      <c r="F32" s="96">
        <v>992690</v>
      </c>
      <c r="G32" s="96">
        <v>989046</v>
      </c>
      <c r="H32" s="96">
        <v>982727</v>
      </c>
      <c r="I32" s="96">
        <v>962191</v>
      </c>
      <c r="J32" s="96">
        <v>951613</v>
      </c>
      <c r="K32" s="96">
        <v>945905</v>
      </c>
      <c r="L32" s="96">
        <v>931746</v>
      </c>
      <c r="M32" s="96">
        <v>951228</v>
      </c>
      <c r="N32" s="96">
        <v>935738</v>
      </c>
      <c r="O32" s="96">
        <v>913275</v>
      </c>
      <c r="P32" s="96">
        <v>827985</v>
      </c>
      <c r="Q32" s="96">
        <v>821029</v>
      </c>
      <c r="R32" s="96">
        <v>741800</v>
      </c>
      <c r="S32" s="96">
        <v>682540</v>
      </c>
      <c r="T32" s="96">
        <v>648106</v>
      </c>
      <c r="U32" s="96">
        <v>691367</v>
      </c>
      <c r="V32" s="96">
        <v>664306</v>
      </c>
      <c r="W32" s="96">
        <v>630711</v>
      </c>
      <c r="X32" s="96">
        <v>765164</v>
      </c>
      <c r="Y32" s="96">
        <v>731501</v>
      </c>
      <c r="Z32" s="96">
        <v>683050</v>
      </c>
      <c r="AA32" s="96">
        <v>667111</v>
      </c>
      <c r="AB32" s="96">
        <v>663645</v>
      </c>
      <c r="AC32" s="96">
        <v>644116</v>
      </c>
      <c r="AD32" s="96">
        <v>622723</v>
      </c>
      <c r="AE32" s="96">
        <v>603148</v>
      </c>
      <c r="AF32" s="96">
        <v>577762</v>
      </c>
      <c r="AG32" s="96">
        <v>564231</v>
      </c>
      <c r="AH32" s="96">
        <v>633815</v>
      </c>
      <c r="AI32" s="96">
        <v>626895</v>
      </c>
      <c r="AJ32" s="96">
        <v>618255</v>
      </c>
      <c r="AK32" s="96">
        <v>604445</v>
      </c>
      <c r="AL32" s="96">
        <v>597733</v>
      </c>
      <c r="AM32" s="96">
        <v>596083</v>
      </c>
      <c r="AN32" s="96">
        <v>581087</v>
      </c>
      <c r="AO32" s="96">
        <v>582255</v>
      </c>
      <c r="AP32" s="96">
        <v>590195</v>
      </c>
      <c r="AQ32" s="96">
        <v>580651</v>
      </c>
      <c r="AR32" s="97">
        <v>747802</v>
      </c>
    </row>
    <row r="33" spans="1:44" s="28" customFormat="1">
      <c r="A33" s="8"/>
      <c r="B33" s="8"/>
      <c r="C33" s="12" t="s">
        <v>109</v>
      </c>
      <c r="D33" s="22" t="str">
        <f ca="1">OFFSET('BSPR - SNL NCO Mapping'!$B$5,MATCH('SNL Loans - BSPR'!$C33,'BSPR - SNL NCO Mapping'!$D$6:$D$46,0),)</f>
        <v>CRE</v>
      </c>
      <c r="E33" s="95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>
        <v>0</v>
      </c>
      <c r="U33" s="96">
        <v>0</v>
      </c>
      <c r="V33" s="96">
        <v>0</v>
      </c>
      <c r="W33" s="96">
        <v>0</v>
      </c>
      <c r="X33" s="96">
        <v>0</v>
      </c>
      <c r="Y33" s="96">
        <v>0</v>
      </c>
      <c r="Z33" s="96">
        <v>0</v>
      </c>
      <c r="AA33" s="96">
        <v>0</v>
      </c>
      <c r="AB33" s="96">
        <v>0</v>
      </c>
      <c r="AC33" s="96">
        <v>0</v>
      </c>
      <c r="AD33" s="96">
        <v>0</v>
      </c>
      <c r="AE33" s="96">
        <v>0</v>
      </c>
      <c r="AF33" s="96">
        <v>0</v>
      </c>
      <c r="AG33" s="96">
        <v>0</v>
      </c>
      <c r="AH33" s="96">
        <v>0</v>
      </c>
      <c r="AI33" s="96">
        <v>0</v>
      </c>
      <c r="AJ33" s="96">
        <v>0</v>
      </c>
      <c r="AK33" s="96">
        <v>0</v>
      </c>
      <c r="AL33" s="96">
        <v>0</v>
      </c>
      <c r="AM33" s="96">
        <v>0</v>
      </c>
      <c r="AN33" s="96">
        <v>0</v>
      </c>
      <c r="AO33" s="96">
        <v>0</v>
      </c>
      <c r="AP33" s="96">
        <v>0</v>
      </c>
      <c r="AQ33" s="96">
        <v>0</v>
      </c>
      <c r="AR33" s="97">
        <v>0</v>
      </c>
    </row>
    <row r="34" spans="1:44" s="28" customFormat="1">
      <c r="A34" s="8"/>
      <c r="B34" s="8"/>
      <c r="C34" s="12" t="s">
        <v>110</v>
      </c>
      <c r="D34" s="22" t="str">
        <f ca="1">OFFSET('BSPR - SNL NCO Mapping'!$B$5,MATCH('SNL Loans - BSPR'!$C34,'BSPR - SNL NCO Mapping'!$D$6:$D$46,0),)</f>
        <v>N/A</v>
      </c>
      <c r="E34" s="95">
        <v>1599446</v>
      </c>
      <c r="F34" s="96">
        <v>992690</v>
      </c>
      <c r="G34" s="96">
        <v>989046</v>
      </c>
      <c r="H34" s="96">
        <v>982727</v>
      </c>
      <c r="I34" s="96">
        <v>962191</v>
      </c>
      <c r="J34" s="96">
        <v>951613</v>
      </c>
      <c r="K34" s="96">
        <v>945905</v>
      </c>
      <c r="L34" s="96">
        <v>931746</v>
      </c>
      <c r="M34" s="96">
        <v>951228</v>
      </c>
      <c r="N34" s="96">
        <v>935738</v>
      </c>
      <c r="O34" s="96">
        <v>913275</v>
      </c>
      <c r="P34" s="96">
        <v>827985</v>
      </c>
      <c r="Q34" s="96">
        <v>821029</v>
      </c>
      <c r="R34" s="96">
        <v>741800</v>
      </c>
      <c r="S34" s="96">
        <v>682540</v>
      </c>
      <c r="T34" s="96">
        <v>648106</v>
      </c>
      <c r="U34" s="96">
        <v>691367</v>
      </c>
      <c r="V34" s="96">
        <v>664306</v>
      </c>
      <c r="W34" s="96">
        <v>630711</v>
      </c>
      <c r="X34" s="96">
        <v>765164</v>
      </c>
      <c r="Y34" s="96">
        <v>731501</v>
      </c>
      <c r="Z34" s="96">
        <v>683050</v>
      </c>
      <c r="AA34" s="96">
        <v>667111</v>
      </c>
      <c r="AB34" s="96">
        <v>663645</v>
      </c>
      <c r="AC34" s="96">
        <v>644116</v>
      </c>
      <c r="AD34" s="96">
        <v>622723</v>
      </c>
      <c r="AE34" s="96">
        <v>603148</v>
      </c>
      <c r="AF34" s="96">
        <v>577762</v>
      </c>
      <c r="AG34" s="96">
        <v>564231</v>
      </c>
      <c r="AH34" s="96">
        <v>633815</v>
      </c>
      <c r="AI34" s="96">
        <v>626895</v>
      </c>
      <c r="AJ34" s="96">
        <v>618255</v>
      </c>
      <c r="AK34" s="96">
        <v>604445</v>
      </c>
      <c r="AL34" s="96">
        <v>597733</v>
      </c>
      <c r="AM34" s="96">
        <v>596083</v>
      </c>
      <c r="AN34" s="96">
        <v>581087</v>
      </c>
      <c r="AO34" s="96">
        <v>582255</v>
      </c>
      <c r="AP34" s="96">
        <v>590195</v>
      </c>
      <c r="AQ34" s="96">
        <v>580651</v>
      </c>
      <c r="AR34" s="97">
        <v>747802</v>
      </c>
    </row>
    <row r="35" spans="1:44" s="28" customFormat="1">
      <c r="A35" s="8"/>
      <c r="B35" s="8"/>
      <c r="C35" s="12" t="s">
        <v>111</v>
      </c>
      <c r="D35" s="22" t="str">
        <f ca="1">OFFSET('BSPR - SNL NCO Mapping'!$B$5,MATCH('SNL Loans - BSPR'!$C35,'BSPR - SNL NCO Mapping'!$D$6:$D$46,0),)</f>
        <v>N/A</v>
      </c>
      <c r="E35" s="95">
        <v>4154199</v>
      </c>
      <c r="F35" s="96">
        <v>3791070</v>
      </c>
      <c r="G35" s="96">
        <v>3924499</v>
      </c>
      <c r="H35" s="96">
        <v>4100112</v>
      </c>
      <c r="I35" s="96">
        <v>4156921</v>
      </c>
      <c r="J35" s="96">
        <v>4183092</v>
      </c>
      <c r="K35" s="96">
        <v>4163171</v>
      </c>
      <c r="L35" s="96">
        <v>4122377</v>
      </c>
      <c r="M35" s="96">
        <v>4115262</v>
      </c>
      <c r="N35" s="96">
        <v>3994588</v>
      </c>
      <c r="O35" s="96">
        <v>3784546</v>
      </c>
      <c r="P35" s="96">
        <v>3597943</v>
      </c>
      <c r="Q35" s="96">
        <v>3446265</v>
      </c>
      <c r="R35" s="96">
        <v>3298237</v>
      </c>
      <c r="S35" s="96">
        <v>3190497</v>
      </c>
      <c r="T35" s="96">
        <v>3109212</v>
      </c>
      <c r="U35" s="96">
        <v>3122487</v>
      </c>
      <c r="V35" s="96">
        <v>3054533</v>
      </c>
      <c r="W35" s="96">
        <v>2983862</v>
      </c>
      <c r="X35" s="96">
        <v>3121646</v>
      </c>
      <c r="Y35" s="96">
        <v>3120577</v>
      </c>
      <c r="Z35" s="96">
        <v>3046420</v>
      </c>
      <c r="AA35" s="96">
        <v>2957960</v>
      </c>
      <c r="AB35" s="96">
        <v>2919293</v>
      </c>
      <c r="AC35" s="96">
        <v>2854955</v>
      </c>
      <c r="AD35" s="96">
        <v>2779376</v>
      </c>
      <c r="AE35" s="96">
        <v>2713333</v>
      </c>
      <c r="AF35" s="96">
        <v>2663601</v>
      </c>
      <c r="AG35" s="96">
        <v>2127937</v>
      </c>
      <c r="AH35" s="96">
        <v>2190633</v>
      </c>
      <c r="AI35" s="96">
        <v>2162167</v>
      </c>
      <c r="AJ35" s="96">
        <v>2134939</v>
      </c>
      <c r="AK35" s="96">
        <v>2106447</v>
      </c>
      <c r="AL35" s="96">
        <v>2071138</v>
      </c>
      <c r="AM35" s="96">
        <v>2034415</v>
      </c>
      <c r="AN35" s="96">
        <v>2003444</v>
      </c>
      <c r="AO35" s="96">
        <v>1989491</v>
      </c>
      <c r="AP35" s="96">
        <v>1967768</v>
      </c>
      <c r="AQ35" s="96">
        <v>1933450</v>
      </c>
      <c r="AR35" s="97">
        <v>2075044</v>
      </c>
    </row>
    <row r="36" spans="1:44" s="28" customFormat="1">
      <c r="A36" s="8"/>
      <c r="B36" s="8"/>
      <c r="C36" s="12" t="s">
        <v>112</v>
      </c>
      <c r="D36" s="22" t="str">
        <f ca="1">OFFSET('BSPR - SNL NCO Mapping'!$B$5,MATCH('SNL Loans - BSPR'!$C36,'BSPR - SNL NCO Mapping'!$D$6:$D$46,0),)</f>
        <v>N/A</v>
      </c>
      <c r="E36" s="95">
        <v>920122</v>
      </c>
      <c r="F36" s="96">
        <v>839390</v>
      </c>
      <c r="G36" s="96">
        <v>842753</v>
      </c>
      <c r="H36" s="96">
        <v>845673</v>
      </c>
      <c r="I36" s="96">
        <v>849580</v>
      </c>
      <c r="J36" s="96">
        <v>881751</v>
      </c>
      <c r="K36" s="96">
        <v>1598359</v>
      </c>
      <c r="L36" s="96">
        <v>995571</v>
      </c>
      <c r="M36" s="96">
        <v>1667417</v>
      </c>
      <c r="N36" s="96">
        <v>1538849</v>
      </c>
      <c r="O36" s="96">
        <v>1501038</v>
      </c>
      <c r="P36" s="96">
        <v>1479266</v>
      </c>
      <c r="Q36" s="96">
        <v>1409889</v>
      </c>
      <c r="R36" s="96">
        <v>1471280</v>
      </c>
      <c r="S36" s="96">
        <v>1480844</v>
      </c>
      <c r="T36" s="96">
        <v>1435875</v>
      </c>
      <c r="U36" s="96">
        <v>1321834</v>
      </c>
      <c r="V36" s="96">
        <v>1337795</v>
      </c>
      <c r="W36" s="96">
        <v>1353035</v>
      </c>
      <c r="X36" s="96">
        <v>1456319</v>
      </c>
      <c r="Y36" s="96">
        <v>1366927</v>
      </c>
      <c r="Z36" s="96">
        <v>1299187</v>
      </c>
      <c r="AA36" s="96">
        <v>1485270</v>
      </c>
      <c r="AB36" s="96">
        <v>1599708</v>
      </c>
      <c r="AC36" s="96">
        <v>1596429</v>
      </c>
      <c r="AD36" s="96">
        <v>1450630</v>
      </c>
      <c r="AE36" s="96">
        <v>1482030</v>
      </c>
      <c r="AF36" s="96">
        <v>1702530</v>
      </c>
      <c r="AG36" s="96">
        <v>1813622</v>
      </c>
      <c r="AH36" s="96">
        <v>2093716</v>
      </c>
      <c r="AI36" s="96">
        <v>1932845</v>
      </c>
      <c r="AJ36" s="96">
        <v>1814729</v>
      </c>
      <c r="AK36" s="96">
        <v>1697160</v>
      </c>
      <c r="AL36" s="96">
        <v>1566251</v>
      </c>
      <c r="AM36" s="96">
        <v>1468758</v>
      </c>
      <c r="AN36" s="96">
        <v>1241605</v>
      </c>
      <c r="AO36" s="96">
        <v>1137856</v>
      </c>
      <c r="AP36" s="96">
        <v>1247307</v>
      </c>
      <c r="AQ36" s="96">
        <v>1188725</v>
      </c>
      <c r="AR36" s="97">
        <v>960513</v>
      </c>
    </row>
    <row r="37" spans="1:44" s="28" customFormat="1">
      <c r="A37" s="8"/>
      <c r="B37" s="8"/>
      <c r="C37" s="12" t="s">
        <v>113</v>
      </c>
      <c r="D37" s="22" t="str">
        <f ca="1">OFFSET('BSPR - SNL NCO Mapping'!$B$5,MATCH('SNL Loans - BSPR'!$C37,'BSPR - SNL NCO Mapping'!$D$6:$D$46,0),)</f>
        <v>Credit Cards</v>
      </c>
      <c r="E37" s="95">
        <v>196963</v>
      </c>
      <c r="F37" s="96">
        <v>204192</v>
      </c>
      <c r="G37" s="96">
        <v>215401</v>
      </c>
      <c r="H37" s="96">
        <v>233396</v>
      </c>
      <c r="I37" s="96">
        <v>205449</v>
      </c>
      <c r="J37" s="96">
        <v>221554</v>
      </c>
      <c r="K37" s="96">
        <v>231885</v>
      </c>
      <c r="L37" s="96">
        <v>240774</v>
      </c>
      <c r="M37" s="96">
        <v>247498</v>
      </c>
      <c r="N37" s="96">
        <v>255092</v>
      </c>
      <c r="O37" s="96">
        <v>261180</v>
      </c>
      <c r="P37" s="96">
        <v>261117</v>
      </c>
      <c r="Q37" s="96">
        <v>255488</v>
      </c>
      <c r="R37" s="96">
        <v>249933</v>
      </c>
      <c r="S37" s="96">
        <v>243397</v>
      </c>
      <c r="T37" s="96">
        <v>236966</v>
      </c>
      <c r="U37" s="96">
        <v>232730</v>
      </c>
      <c r="V37" s="96">
        <v>238355</v>
      </c>
      <c r="W37" s="96">
        <v>234359</v>
      </c>
      <c r="X37" s="96">
        <v>230505</v>
      </c>
      <c r="Y37" s="96">
        <v>223988</v>
      </c>
      <c r="Z37" s="96">
        <v>218813</v>
      </c>
      <c r="AA37" s="96">
        <v>218748</v>
      </c>
      <c r="AB37" s="96">
        <v>215011</v>
      </c>
      <c r="AC37" s="96">
        <v>206104</v>
      </c>
      <c r="AD37" s="96">
        <v>203486</v>
      </c>
      <c r="AE37" s="96">
        <v>198772</v>
      </c>
      <c r="AF37" s="96">
        <v>197369</v>
      </c>
      <c r="AG37" s="96">
        <v>205593</v>
      </c>
      <c r="AH37" s="96">
        <v>214496</v>
      </c>
      <c r="AI37" s="96">
        <v>221970</v>
      </c>
      <c r="AJ37" s="96">
        <v>227856</v>
      </c>
      <c r="AK37" s="96">
        <v>230015</v>
      </c>
      <c r="AL37" s="96">
        <v>236174</v>
      </c>
      <c r="AM37" s="96">
        <v>238184</v>
      </c>
      <c r="AN37" s="96">
        <v>240815</v>
      </c>
      <c r="AO37" s="96">
        <v>237669</v>
      </c>
      <c r="AP37" s="96">
        <v>239705</v>
      </c>
      <c r="AQ37" s="96">
        <v>237213</v>
      </c>
      <c r="AR37" s="97">
        <v>233304</v>
      </c>
    </row>
    <row r="38" spans="1:44" s="28" customFormat="1">
      <c r="A38" s="8"/>
      <c r="B38" s="8"/>
      <c r="C38" s="12" t="s">
        <v>114</v>
      </c>
      <c r="D38" s="22" t="str">
        <f ca="1">OFFSET('BSPR - SNL NCO Mapping'!$B$5,MATCH('SNL Loans - BSPR'!$C38,'BSPR - SNL NCO Mapping'!$D$6:$D$46,0),)</f>
        <v>Personal Loans</v>
      </c>
      <c r="E38" s="95">
        <v>0</v>
      </c>
      <c r="F38" s="96">
        <v>0</v>
      </c>
      <c r="G38" s="96">
        <v>0</v>
      </c>
      <c r="H38" s="96">
        <v>0</v>
      </c>
      <c r="I38" s="96">
        <v>48617</v>
      </c>
      <c r="J38" s="96">
        <v>49152</v>
      </c>
      <c r="K38" s="96">
        <v>50143</v>
      </c>
      <c r="L38" s="96">
        <v>51978</v>
      </c>
      <c r="M38" s="96">
        <v>94634</v>
      </c>
      <c r="N38" s="96">
        <v>89255</v>
      </c>
      <c r="O38" s="96">
        <v>61471</v>
      </c>
      <c r="P38" s="96">
        <v>52328</v>
      </c>
      <c r="Q38" s="96">
        <v>52070</v>
      </c>
      <c r="R38" s="96">
        <v>50917</v>
      </c>
      <c r="S38" s="96">
        <v>49326</v>
      </c>
      <c r="T38" s="96">
        <v>47660</v>
      </c>
      <c r="U38" s="96">
        <v>42133</v>
      </c>
      <c r="V38" s="96">
        <v>36373</v>
      </c>
      <c r="W38" s="96">
        <v>33865</v>
      </c>
      <c r="X38" s="96">
        <v>32209</v>
      </c>
      <c r="Y38" s="96">
        <v>29703</v>
      </c>
      <c r="Z38" s="96">
        <v>28533</v>
      </c>
      <c r="AA38" s="96">
        <v>49945</v>
      </c>
      <c r="AB38" s="96">
        <v>22082</v>
      </c>
      <c r="AC38" s="96">
        <v>20390</v>
      </c>
      <c r="AD38" s="96">
        <v>19095</v>
      </c>
      <c r="AE38" s="96">
        <v>15308</v>
      </c>
      <c r="AF38" s="96">
        <v>14633</v>
      </c>
      <c r="AG38" s="96">
        <v>13743</v>
      </c>
      <c r="AH38" s="96">
        <v>6884</v>
      </c>
      <c r="AI38" s="96">
        <v>6731</v>
      </c>
      <c r="AJ38" s="96">
        <v>6534</v>
      </c>
      <c r="AK38" s="96">
        <v>6393</v>
      </c>
      <c r="AL38" s="96">
        <v>6531</v>
      </c>
      <c r="AM38" s="96">
        <v>6356</v>
      </c>
      <c r="AN38" s="96">
        <v>6318</v>
      </c>
      <c r="AO38" s="96">
        <v>6090</v>
      </c>
      <c r="AP38" s="96">
        <v>6139</v>
      </c>
      <c r="AQ38" s="96">
        <v>5974</v>
      </c>
      <c r="AR38" s="97">
        <v>5752</v>
      </c>
    </row>
    <row r="39" spans="1:44" s="28" customFormat="1">
      <c r="A39" s="8"/>
      <c r="B39" s="8"/>
      <c r="C39" s="12" t="s">
        <v>115</v>
      </c>
      <c r="D39" s="22" t="str">
        <f ca="1">OFFSET('BSPR - SNL NCO Mapping'!$B$5,MATCH('SNL Loans - BSPR'!$C39,'BSPR - SNL NCO Mapping'!$D$6:$D$46,0),)</f>
        <v>N/A</v>
      </c>
      <c r="E39" s="95" t="s">
        <v>48</v>
      </c>
      <c r="F39" s="96" t="s">
        <v>48</v>
      </c>
      <c r="G39" s="96" t="s">
        <v>48</v>
      </c>
      <c r="H39" s="96" t="s">
        <v>48</v>
      </c>
      <c r="I39" s="96" t="s">
        <v>48</v>
      </c>
      <c r="J39" s="96" t="s">
        <v>48</v>
      </c>
      <c r="K39" s="96" t="s">
        <v>48</v>
      </c>
      <c r="L39" s="96" t="s">
        <v>48</v>
      </c>
      <c r="M39" s="96" t="s">
        <v>48</v>
      </c>
      <c r="N39" s="96" t="s">
        <v>48</v>
      </c>
      <c r="O39" s="96" t="s">
        <v>48</v>
      </c>
      <c r="P39" s="96" t="s">
        <v>48</v>
      </c>
      <c r="Q39" s="96" t="s">
        <v>48</v>
      </c>
      <c r="R39" s="96" t="s">
        <v>48</v>
      </c>
      <c r="S39" s="96" t="s">
        <v>48</v>
      </c>
      <c r="T39" s="96" t="s">
        <v>48</v>
      </c>
      <c r="U39" s="96" t="s">
        <v>48</v>
      </c>
      <c r="V39" s="96" t="s">
        <v>48</v>
      </c>
      <c r="W39" s="96" t="s">
        <v>48</v>
      </c>
      <c r="X39" s="96" t="s">
        <v>48</v>
      </c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6">
        <v>0</v>
      </c>
      <c r="AE39" s="96">
        <v>0</v>
      </c>
      <c r="AF39" s="96">
        <v>0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6">
        <v>0</v>
      </c>
      <c r="AM39" s="96">
        <v>0</v>
      </c>
      <c r="AN39" s="96">
        <v>0</v>
      </c>
      <c r="AO39" s="96">
        <v>0</v>
      </c>
      <c r="AP39" s="96">
        <v>0</v>
      </c>
      <c r="AQ39" s="96">
        <v>0</v>
      </c>
      <c r="AR39" s="97">
        <v>0</v>
      </c>
    </row>
    <row r="40" spans="1:44" s="28" customFormat="1">
      <c r="A40" s="8"/>
      <c r="B40" s="8"/>
      <c r="C40" s="12" t="s">
        <v>116</v>
      </c>
      <c r="D40" s="22" t="str">
        <f ca="1">OFFSET('BSPR - SNL NCO Mapping'!$B$5,MATCH('SNL Loans - BSPR'!$C40,'BSPR - SNL NCO Mapping'!$D$6:$D$46,0),)</f>
        <v>N/A</v>
      </c>
      <c r="E40" s="95" t="s">
        <v>48</v>
      </c>
      <c r="F40" s="96" t="s">
        <v>48</v>
      </c>
      <c r="G40" s="96" t="s">
        <v>48</v>
      </c>
      <c r="H40" s="96" t="s">
        <v>48</v>
      </c>
      <c r="I40" s="96" t="s">
        <v>48</v>
      </c>
      <c r="J40" s="96" t="s">
        <v>48</v>
      </c>
      <c r="K40" s="96" t="s">
        <v>48</v>
      </c>
      <c r="L40" s="96" t="s">
        <v>48</v>
      </c>
      <c r="M40" s="96" t="s">
        <v>48</v>
      </c>
      <c r="N40" s="96" t="s">
        <v>48</v>
      </c>
      <c r="O40" s="96" t="s">
        <v>48</v>
      </c>
      <c r="P40" s="96" t="s">
        <v>48</v>
      </c>
      <c r="Q40" s="96" t="s">
        <v>48</v>
      </c>
      <c r="R40" s="96" t="s">
        <v>48</v>
      </c>
      <c r="S40" s="96" t="s">
        <v>48</v>
      </c>
      <c r="T40" s="96" t="s">
        <v>48</v>
      </c>
      <c r="U40" s="96" t="s">
        <v>48</v>
      </c>
      <c r="V40" s="96" t="s">
        <v>48</v>
      </c>
      <c r="W40" s="96" t="s">
        <v>48</v>
      </c>
      <c r="X40" s="96" t="s">
        <v>48</v>
      </c>
      <c r="Y40" s="96">
        <v>159717</v>
      </c>
      <c r="Z40" s="96">
        <v>167366</v>
      </c>
      <c r="AA40" s="96">
        <v>175519</v>
      </c>
      <c r="AB40" s="96">
        <v>187140</v>
      </c>
      <c r="AC40" s="96">
        <v>191694</v>
      </c>
      <c r="AD40" s="96">
        <v>197589</v>
      </c>
      <c r="AE40" s="96">
        <v>205007</v>
      </c>
      <c r="AF40" s="96">
        <v>210007</v>
      </c>
      <c r="AG40" s="96">
        <v>219525</v>
      </c>
      <c r="AH40" s="96">
        <v>235839</v>
      </c>
      <c r="AI40" s="96">
        <v>249190</v>
      </c>
      <c r="AJ40" s="96">
        <v>257312</v>
      </c>
      <c r="AK40" s="96">
        <v>258665</v>
      </c>
      <c r="AL40" s="96">
        <v>260223</v>
      </c>
      <c r="AM40" s="96">
        <v>261642</v>
      </c>
      <c r="AN40" s="96">
        <v>261826</v>
      </c>
      <c r="AO40" s="96">
        <v>261895</v>
      </c>
      <c r="AP40" s="96">
        <v>264355</v>
      </c>
      <c r="AQ40" s="96">
        <v>261118</v>
      </c>
      <c r="AR40" s="97">
        <v>253341</v>
      </c>
    </row>
    <row r="41" spans="1:44" s="28" customFormat="1">
      <c r="A41" s="8"/>
      <c r="B41" s="8"/>
      <c r="C41" s="12" t="s">
        <v>117</v>
      </c>
      <c r="D41" s="22" t="str">
        <f ca="1">OFFSET('BSPR - SNL NCO Mapping'!$B$5,MATCH('SNL Loans - BSPR'!$C41,'BSPR - SNL NCO Mapping'!$D$6:$D$46,0),)</f>
        <v>Personal Loans</v>
      </c>
      <c r="E41" s="95">
        <v>361864</v>
      </c>
      <c r="F41" s="96">
        <v>452043</v>
      </c>
      <c r="G41" s="96">
        <v>450466</v>
      </c>
      <c r="H41" s="96">
        <v>455730</v>
      </c>
      <c r="I41" s="96">
        <v>392993</v>
      </c>
      <c r="J41" s="96">
        <v>401198</v>
      </c>
      <c r="K41" s="96">
        <v>390264</v>
      </c>
      <c r="L41" s="96">
        <v>384017</v>
      </c>
      <c r="M41" s="96">
        <v>366667</v>
      </c>
      <c r="N41" s="96">
        <v>347365</v>
      </c>
      <c r="O41" s="96">
        <v>319229</v>
      </c>
      <c r="P41" s="96">
        <v>290008</v>
      </c>
      <c r="Q41" s="96">
        <v>262282</v>
      </c>
      <c r="R41" s="96">
        <v>237204</v>
      </c>
      <c r="S41" s="96">
        <v>217134</v>
      </c>
      <c r="T41" s="96">
        <v>194823</v>
      </c>
      <c r="U41" s="96">
        <v>180857</v>
      </c>
      <c r="V41" s="96">
        <v>171139</v>
      </c>
      <c r="W41" s="96">
        <v>165871</v>
      </c>
      <c r="X41" s="96">
        <v>162153</v>
      </c>
      <c r="Y41" s="96">
        <v>159717</v>
      </c>
      <c r="Z41" s="96">
        <v>167366</v>
      </c>
      <c r="AA41" s="96">
        <v>175519</v>
      </c>
      <c r="AB41" s="96">
        <v>187140</v>
      </c>
      <c r="AC41" s="96">
        <v>191694</v>
      </c>
      <c r="AD41" s="96">
        <v>197589</v>
      </c>
      <c r="AE41" s="96">
        <v>205007</v>
      </c>
      <c r="AF41" s="96">
        <v>210007</v>
      </c>
      <c r="AG41" s="96">
        <v>219525</v>
      </c>
      <c r="AH41" s="96">
        <v>235839</v>
      </c>
      <c r="AI41" s="96">
        <v>249190</v>
      </c>
      <c r="AJ41" s="96">
        <v>257312</v>
      </c>
      <c r="AK41" s="96">
        <v>258665</v>
      </c>
      <c r="AL41" s="96">
        <v>260223</v>
      </c>
      <c r="AM41" s="96">
        <v>261642</v>
      </c>
      <c r="AN41" s="96">
        <v>261826</v>
      </c>
      <c r="AO41" s="96">
        <v>261895</v>
      </c>
      <c r="AP41" s="96">
        <v>264355</v>
      </c>
      <c r="AQ41" s="96">
        <v>261118</v>
      </c>
      <c r="AR41" s="97">
        <v>253341</v>
      </c>
    </row>
    <row r="42" spans="1:44" s="28" customFormat="1">
      <c r="A42" s="8"/>
      <c r="B42" s="8"/>
      <c r="C42" s="12" t="s">
        <v>118</v>
      </c>
      <c r="D42" s="22" t="str">
        <f ca="1">OFFSET('BSPR - SNL NCO Mapping'!$B$5,MATCH('SNL Loans - BSPR'!$C42,'BSPR - SNL NCO Mapping'!$D$6:$D$46,0),)</f>
        <v>N/A</v>
      </c>
      <c r="E42" s="95">
        <v>361864</v>
      </c>
      <c r="F42" s="96">
        <v>452043</v>
      </c>
      <c r="G42" s="96">
        <v>450466</v>
      </c>
      <c r="H42" s="96">
        <v>455730</v>
      </c>
      <c r="I42" s="96">
        <v>441610</v>
      </c>
      <c r="J42" s="96">
        <v>450350</v>
      </c>
      <c r="K42" s="96">
        <v>440407</v>
      </c>
      <c r="L42" s="96">
        <v>435995</v>
      </c>
      <c r="M42" s="96">
        <v>461301</v>
      </c>
      <c r="N42" s="96">
        <v>436620</v>
      </c>
      <c r="O42" s="96">
        <v>380700</v>
      </c>
      <c r="P42" s="96">
        <v>342336</v>
      </c>
      <c r="Q42" s="96">
        <v>314352</v>
      </c>
      <c r="R42" s="96">
        <v>288121</v>
      </c>
      <c r="S42" s="96">
        <v>266460</v>
      </c>
      <c r="T42" s="96">
        <v>242483</v>
      </c>
      <c r="U42" s="96">
        <v>222990</v>
      </c>
      <c r="V42" s="96">
        <v>207512</v>
      </c>
      <c r="W42" s="96">
        <v>199736</v>
      </c>
      <c r="X42" s="96">
        <v>194362</v>
      </c>
      <c r="Y42" s="96">
        <v>189420</v>
      </c>
      <c r="Z42" s="96">
        <v>195899</v>
      </c>
      <c r="AA42" s="96">
        <v>225464</v>
      </c>
      <c r="AB42" s="96">
        <v>209222</v>
      </c>
      <c r="AC42" s="96">
        <v>212084</v>
      </c>
      <c r="AD42" s="96">
        <v>216684</v>
      </c>
      <c r="AE42" s="96">
        <v>220315</v>
      </c>
      <c r="AF42" s="96">
        <v>224640</v>
      </c>
      <c r="AG42" s="96">
        <v>233268</v>
      </c>
      <c r="AH42" s="96">
        <v>242723</v>
      </c>
      <c r="AI42" s="96">
        <v>255921</v>
      </c>
      <c r="AJ42" s="96">
        <v>263846</v>
      </c>
      <c r="AK42" s="96">
        <v>265058</v>
      </c>
      <c r="AL42" s="96">
        <v>266754</v>
      </c>
      <c r="AM42" s="96">
        <v>267998</v>
      </c>
      <c r="AN42" s="96">
        <v>268144</v>
      </c>
      <c r="AO42" s="96">
        <v>267985</v>
      </c>
      <c r="AP42" s="96">
        <v>270494</v>
      </c>
      <c r="AQ42" s="96">
        <v>267092</v>
      </c>
      <c r="AR42" s="97">
        <v>259093</v>
      </c>
    </row>
    <row r="43" spans="1:44" s="28" customFormat="1">
      <c r="A43" s="8"/>
      <c r="B43" s="8"/>
      <c r="C43" s="12" t="s">
        <v>119</v>
      </c>
      <c r="D43" s="22" t="str">
        <f ca="1">OFFSET('BSPR - SNL NCO Mapping'!$B$5,MATCH('SNL Loans - BSPR'!$C43,'BSPR - SNL NCO Mapping'!$D$6:$D$46,0),)</f>
        <v>N/A</v>
      </c>
      <c r="E43" s="95">
        <v>558827</v>
      </c>
      <c r="F43" s="96">
        <v>656235</v>
      </c>
      <c r="G43" s="96">
        <v>665867</v>
      </c>
      <c r="H43" s="96">
        <v>689126</v>
      </c>
      <c r="I43" s="96">
        <v>647059</v>
      </c>
      <c r="J43" s="96">
        <v>671904</v>
      </c>
      <c r="K43" s="96">
        <v>672292</v>
      </c>
      <c r="L43" s="96">
        <v>676769</v>
      </c>
      <c r="M43" s="96">
        <v>708799</v>
      </c>
      <c r="N43" s="96">
        <v>691712</v>
      </c>
      <c r="O43" s="96">
        <v>641880</v>
      </c>
      <c r="P43" s="96">
        <v>603453</v>
      </c>
      <c r="Q43" s="96">
        <v>569840</v>
      </c>
      <c r="R43" s="96">
        <v>538054</v>
      </c>
      <c r="S43" s="96">
        <v>509857</v>
      </c>
      <c r="T43" s="96">
        <v>479449</v>
      </c>
      <c r="U43" s="96">
        <v>455720</v>
      </c>
      <c r="V43" s="96">
        <v>445867</v>
      </c>
      <c r="W43" s="96">
        <v>434095</v>
      </c>
      <c r="X43" s="96">
        <v>424867</v>
      </c>
      <c r="Y43" s="96">
        <v>413408</v>
      </c>
      <c r="Z43" s="96">
        <v>414712</v>
      </c>
      <c r="AA43" s="96">
        <v>444212</v>
      </c>
      <c r="AB43" s="96">
        <v>424233</v>
      </c>
      <c r="AC43" s="96">
        <v>418188</v>
      </c>
      <c r="AD43" s="96">
        <v>420170</v>
      </c>
      <c r="AE43" s="96">
        <v>419087</v>
      </c>
      <c r="AF43" s="96">
        <v>422009</v>
      </c>
      <c r="AG43" s="96">
        <v>438861</v>
      </c>
      <c r="AH43" s="96">
        <v>457219</v>
      </c>
      <c r="AI43" s="96">
        <v>477891</v>
      </c>
      <c r="AJ43" s="96">
        <v>491702</v>
      </c>
      <c r="AK43" s="96">
        <v>495073</v>
      </c>
      <c r="AL43" s="96">
        <v>502928</v>
      </c>
      <c r="AM43" s="96">
        <v>506182</v>
      </c>
      <c r="AN43" s="96">
        <v>508959</v>
      </c>
      <c r="AO43" s="96">
        <v>505654</v>
      </c>
      <c r="AP43" s="96">
        <v>510199</v>
      </c>
      <c r="AQ43" s="96">
        <v>504305</v>
      </c>
      <c r="AR43" s="97">
        <v>492397</v>
      </c>
    </row>
    <row r="44" spans="1:44" s="28" customFormat="1">
      <c r="A44" s="8"/>
      <c r="B44" s="8"/>
      <c r="C44" s="12" t="s">
        <v>120</v>
      </c>
      <c r="D44" s="22" t="str">
        <f ca="1">OFFSET('BSPR - SNL NCO Mapping'!$B$5,MATCH('SNL Loans - BSPR'!$C44,'BSPR - SNL NCO Mapping'!$D$6:$D$46,0),)</f>
        <v>Commercial Banking</v>
      </c>
      <c r="E44" s="95">
        <v>52526</v>
      </c>
      <c r="F44" s="96">
        <v>73033</v>
      </c>
      <c r="G44" s="96">
        <v>69288</v>
      </c>
      <c r="H44" s="96">
        <v>62755</v>
      </c>
      <c r="I44" s="96">
        <v>61375</v>
      </c>
      <c r="J44" s="96">
        <v>56607</v>
      </c>
      <c r="K44" s="96">
        <v>55265</v>
      </c>
      <c r="L44" s="96">
        <v>51120</v>
      </c>
      <c r="M44" s="96">
        <v>63756</v>
      </c>
      <c r="N44" s="96">
        <v>58360</v>
      </c>
      <c r="O44" s="96">
        <v>55166</v>
      </c>
      <c r="P44" s="96">
        <v>42324</v>
      </c>
      <c r="Q44" s="96">
        <v>37348</v>
      </c>
      <c r="R44" s="96">
        <v>30788</v>
      </c>
      <c r="S44" s="96">
        <v>30612</v>
      </c>
      <c r="T44" s="96">
        <v>28647</v>
      </c>
      <c r="U44" s="96">
        <v>24830</v>
      </c>
      <c r="V44" s="96">
        <v>24216</v>
      </c>
      <c r="W44" s="96">
        <v>23748</v>
      </c>
      <c r="X44" s="96">
        <v>16608</v>
      </c>
      <c r="Y44" s="96">
        <v>20302</v>
      </c>
      <c r="Z44" s="96">
        <v>19794</v>
      </c>
      <c r="AA44" s="96">
        <v>19297</v>
      </c>
      <c r="AB44" s="96">
        <v>16884</v>
      </c>
      <c r="AC44" s="96">
        <v>16511</v>
      </c>
      <c r="AD44" s="96">
        <v>16592</v>
      </c>
      <c r="AE44" s="96">
        <v>16647</v>
      </c>
      <c r="AF44" s="96">
        <v>16014</v>
      </c>
      <c r="AG44" s="96">
        <v>15650</v>
      </c>
      <c r="AH44" s="96">
        <v>14626</v>
      </c>
      <c r="AI44" s="96">
        <v>12708</v>
      </c>
      <c r="AJ44" s="96">
        <v>12559</v>
      </c>
      <c r="AK44" s="96">
        <v>10945</v>
      </c>
      <c r="AL44" s="96">
        <v>13545</v>
      </c>
      <c r="AM44" s="96">
        <v>13277</v>
      </c>
      <c r="AN44" s="96">
        <v>13673</v>
      </c>
      <c r="AO44" s="96">
        <v>13923</v>
      </c>
      <c r="AP44" s="96">
        <v>13534</v>
      </c>
      <c r="AQ44" s="96">
        <v>12950</v>
      </c>
      <c r="AR44" s="97">
        <v>11717</v>
      </c>
    </row>
    <row r="45" spans="1:44" s="28" customFormat="1">
      <c r="A45" s="8"/>
      <c r="B45" s="8"/>
      <c r="C45" s="12" t="s">
        <v>121</v>
      </c>
      <c r="D45" s="22" t="str">
        <f ca="1">OFFSET('BSPR - SNL NCO Mapping'!$B$5,MATCH('SNL Loans - BSPR'!$C45,'BSPR - SNL NCO Mapping'!$D$6:$D$46,0),)</f>
        <v>N/A</v>
      </c>
      <c r="E45" s="95">
        <v>1531475</v>
      </c>
      <c r="F45" s="96">
        <v>1568658</v>
      </c>
      <c r="G45" s="96">
        <v>1577908</v>
      </c>
      <c r="H45" s="96">
        <v>1597554</v>
      </c>
      <c r="I45" s="96">
        <v>1558014</v>
      </c>
      <c r="J45" s="96">
        <v>1610262</v>
      </c>
      <c r="K45" s="96">
        <v>2325916</v>
      </c>
      <c r="L45" s="96">
        <v>1723460</v>
      </c>
      <c r="M45" s="96">
        <v>2439972</v>
      </c>
      <c r="N45" s="96">
        <v>2288921</v>
      </c>
      <c r="O45" s="96">
        <v>2198084</v>
      </c>
      <c r="P45" s="96">
        <v>2125043</v>
      </c>
      <c r="Q45" s="96">
        <v>2017077</v>
      </c>
      <c r="R45" s="96">
        <v>2040122</v>
      </c>
      <c r="S45" s="96">
        <v>2021313</v>
      </c>
      <c r="T45" s="96">
        <v>1943971</v>
      </c>
      <c r="U45" s="96">
        <v>1802384</v>
      </c>
      <c r="V45" s="96">
        <v>1807878</v>
      </c>
      <c r="W45" s="96">
        <v>1810878</v>
      </c>
      <c r="X45" s="96">
        <v>1897794</v>
      </c>
      <c r="Y45" s="96">
        <v>1800637</v>
      </c>
      <c r="Z45" s="96">
        <v>1733693</v>
      </c>
      <c r="AA45" s="96">
        <v>1948779</v>
      </c>
      <c r="AB45" s="96">
        <v>2040825</v>
      </c>
      <c r="AC45" s="96">
        <v>2031128</v>
      </c>
      <c r="AD45" s="96">
        <v>1887392</v>
      </c>
      <c r="AE45" s="96">
        <v>1917764</v>
      </c>
      <c r="AF45" s="96">
        <v>2140553</v>
      </c>
      <c r="AG45" s="96">
        <v>2268133</v>
      </c>
      <c r="AH45" s="96">
        <v>2565561</v>
      </c>
      <c r="AI45" s="96">
        <v>2423444</v>
      </c>
      <c r="AJ45" s="96">
        <v>2318990</v>
      </c>
      <c r="AK45" s="96">
        <v>2203178</v>
      </c>
      <c r="AL45" s="96">
        <v>2082724</v>
      </c>
      <c r="AM45" s="96">
        <v>1988217</v>
      </c>
      <c r="AN45" s="96">
        <v>1764237</v>
      </c>
      <c r="AO45" s="96">
        <v>1657433</v>
      </c>
      <c r="AP45" s="96">
        <v>1771040</v>
      </c>
      <c r="AQ45" s="96">
        <v>1705980</v>
      </c>
      <c r="AR45" s="97">
        <v>1464627</v>
      </c>
    </row>
    <row r="46" spans="1:44" s="28" customFormat="1">
      <c r="A46" s="8"/>
      <c r="B46" s="8"/>
      <c r="C46" s="12" t="s">
        <v>122</v>
      </c>
      <c r="D46" s="22" t="str">
        <f ca="1">OFFSET('BSPR - SNL NCO Mapping'!$B$5,MATCH('SNL Loans - BSPR'!$C46,'BSPR - SNL NCO Mapping'!$D$6:$D$46,0),)</f>
        <v>Commercial Banking</v>
      </c>
      <c r="E46" s="95">
        <v>147728</v>
      </c>
      <c r="F46" s="96">
        <v>131058</v>
      </c>
      <c r="G46" s="96">
        <v>121478</v>
      </c>
      <c r="H46" s="96">
        <v>121074</v>
      </c>
      <c r="I46" s="96">
        <v>125512</v>
      </c>
      <c r="J46" s="96">
        <v>132805</v>
      </c>
      <c r="K46" s="96">
        <v>128672</v>
      </c>
      <c r="L46" s="96">
        <v>129031</v>
      </c>
      <c r="M46" s="96">
        <v>37</v>
      </c>
      <c r="N46" s="96">
        <v>166</v>
      </c>
      <c r="O46" s="96">
        <v>35</v>
      </c>
      <c r="P46" s="96">
        <v>23</v>
      </c>
      <c r="Q46" s="96">
        <v>26</v>
      </c>
      <c r="R46" s="96">
        <v>960</v>
      </c>
      <c r="S46" s="96">
        <v>25</v>
      </c>
      <c r="T46" s="96">
        <v>146</v>
      </c>
      <c r="U46" s="96">
        <v>12</v>
      </c>
      <c r="V46" s="96">
        <v>51</v>
      </c>
      <c r="W46" s="96">
        <v>0</v>
      </c>
      <c r="X46" s="96">
        <v>1798</v>
      </c>
      <c r="Y46" s="96">
        <v>2847</v>
      </c>
      <c r="Z46" s="96">
        <v>1771</v>
      </c>
      <c r="AA46" s="96">
        <v>1763</v>
      </c>
      <c r="AB46" s="96">
        <v>1153</v>
      </c>
      <c r="AC46" s="96">
        <v>0</v>
      </c>
      <c r="AD46" s="96">
        <v>0</v>
      </c>
      <c r="AE46" s="96">
        <v>0</v>
      </c>
      <c r="AF46" s="96">
        <v>0</v>
      </c>
      <c r="AG46" s="96">
        <v>0</v>
      </c>
      <c r="AH46" s="96">
        <v>0</v>
      </c>
      <c r="AI46" s="96">
        <v>0</v>
      </c>
      <c r="AJ46" s="96">
        <v>0</v>
      </c>
      <c r="AK46" s="96">
        <v>0</v>
      </c>
      <c r="AL46" s="96">
        <v>0</v>
      </c>
      <c r="AM46" s="96">
        <v>0</v>
      </c>
      <c r="AN46" s="96">
        <v>0</v>
      </c>
      <c r="AO46" s="96">
        <v>0</v>
      </c>
      <c r="AP46" s="96">
        <v>0</v>
      </c>
      <c r="AQ46" s="96">
        <v>0</v>
      </c>
      <c r="AR46" s="97">
        <v>0</v>
      </c>
    </row>
    <row r="47" spans="1:44" s="28" customFormat="1">
      <c r="A47" s="8"/>
      <c r="B47" s="8"/>
      <c r="C47" s="12" t="s">
        <v>123</v>
      </c>
      <c r="D47" s="22" t="str">
        <f ca="1">OFFSET('BSPR - SNL NCO Mapping'!$B$5,MATCH('SNL Loans - BSPR'!$C47,'BSPR - SNL NCO Mapping'!$D$6:$D$46,0),)</f>
        <v>Public Sector</v>
      </c>
      <c r="E47" s="95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6">
        <v>0</v>
      </c>
      <c r="X47" s="96">
        <v>0</v>
      </c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6">
        <v>0</v>
      </c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6">
        <v>0</v>
      </c>
      <c r="AM47" s="96">
        <v>0</v>
      </c>
      <c r="AN47" s="96">
        <v>0</v>
      </c>
      <c r="AO47" s="96">
        <v>0</v>
      </c>
      <c r="AP47" s="96">
        <v>0</v>
      </c>
      <c r="AQ47" s="96">
        <v>0</v>
      </c>
      <c r="AR47" s="97">
        <v>0</v>
      </c>
    </row>
    <row r="48" spans="1:44" s="28" customFormat="1">
      <c r="A48" s="8"/>
      <c r="B48" s="8"/>
      <c r="C48" s="12" t="s">
        <v>124</v>
      </c>
      <c r="D48" s="22" t="str">
        <f ca="1">OFFSET('BSPR - SNL NCO Mapping'!$B$5,MATCH('SNL Loans - BSPR'!$C48,'BSPR - SNL NCO Mapping'!$D$6:$D$46,0),)</f>
        <v>Commercial Banking</v>
      </c>
      <c r="E48" s="95">
        <v>53107</v>
      </c>
      <c r="F48" s="96">
        <v>27575</v>
      </c>
      <c r="G48" s="96">
        <v>33481</v>
      </c>
      <c r="H48" s="96">
        <v>45313</v>
      </c>
      <c r="I48" s="96">
        <v>57647</v>
      </c>
      <c r="J48" s="96">
        <v>57007</v>
      </c>
      <c r="K48" s="96">
        <v>70578</v>
      </c>
      <c r="L48" s="96">
        <v>79448</v>
      </c>
      <c r="M48" s="96">
        <v>151180</v>
      </c>
      <c r="N48" s="96">
        <v>137895</v>
      </c>
      <c r="O48" s="96">
        <v>94942</v>
      </c>
      <c r="P48" s="96">
        <v>100023</v>
      </c>
      <c r="Q48" s="96">
        <v>84558</v>
      </c>
      <c r="R48" s="96">
        <v>79763</v>
      </c>
      <c r="S48" s="96">
        <v>82054</v>
      </c>
      <c r="T48" s="96">
        <v>85538</v>
      </c>
      <c r="U48" s="96">
        <v>87010</v>
      </c>
      <c r="V48" s="96">
        <v>79617</v>
      </c>
      <c r="W48" s="96">
        <v>81678</v>
      </c>
      <c r="X48" s="96">
        <v>104103</v>
      </c>
      <c r="Y48" s="96">
        <v>105925</v>
      </c>
      <c r="Z48" s="96">
        <v>116833</v>
      </c>
      <c r="AA48" s="96">
        <v>106813</v>
      </c>
      <c r="AB48" s="96">
        <v>100691</v>
      </c>
      <c r="AC48" s="96">
        <v>105138</v>
      </c>
      <c r="AD48" s="96">
        <v>102312</v>
      </c>
      <c r="AE48" s="96">
        <v>106639</v>
      </c>
      <c r="AF48" s="96">
        <v>110756</v>
      </c>
      <c r="AG48" s="96">
        <v>114577</v>
      </c>
      <c r="AH48" s="96">
        <v>109203</v>
      </c>
      <c r="AI48" s="96">
        <v>102701</v>
      </c>
      <c r="AJ48" s="96">
        <v>83315</v>
      </c>
      <c r="AK48" s="96">
        <v>98445</v>
      </c>
      <c r="AL48" s="96">
        <v>83627</v>
      </c>
      <c r="AM48" s="96">
        <v>93872</v>
      </c>
      <c r="AN48" s="96">
        <v>86413</v>
      </c>
      <c r="AO48" s="96">
        <v>79809</v>
      </c>
      <c r="AP48" s="96">
        <v>73280</v>
      </c>
      <c r="AQ48" s="96">
        <v>70395</v>
      </c>
      <c r="AR48" s="97">
        <v>68918</v>
      </c>
    </row>
    <row r="49" spans="1:44" s="28" customFormat="1">
      <c r="A49" s="8"/>
      <c r="B49" s="8"/>
      <c r="C49" s="12" t="s">
        <v>125</v>
      </c>
      <c r="D49" s="22" t="str">
        <f ca="1">OFFSET('BSPR - SNL NCO Mapping'!$B$5,MATCH('SNL Loans - BSPR'!$C49,'BSPR - SNL NCO Mapping'!$D$6:$D$46,0),)</f>
        <v>N/A</v>
      </c>
      <c r="E49" s="95">
        <v>151966</v>
      </c>
      <c r="F49" s="96">
        <v>314947</v>
      </c>
      <c r="G49" s="96">
        <v>349352</v>
      </c>
      <c r="H49" s="96">
        <v>428862</v>
      </c>
      <c r="I49" s="96">
        <v>445671</v>
      </c>
      <c r="J49" s="96">
        <v>339781</v>
      </c>
      <c r="K49" s="96">
        <v>385388</v>
      </c>
      <c r="L49" s="96">
        <v>387846</v>
      </c>
      <c r="M49" s="96">
        <v>479619</v>
      </c>
      <c r="N49" s="96">
        <v>474399</v>
      </c>
      <c r="O49" s="96">
        <v>425280</v>
      </c>
      <c r="P49" s="96">
        <v>417261</v>
      </c>
      <c r="Q49" s="96">
        <v>396523</v>
      </c>
      <c r="R49" s="96">
        <v>384946</v>
      </c>
      <c r="S49" s="96">
        <v>371254</v>
      </c>
      <c r="T49" s="96">
        <v>432959</v>
      </c>
      <c r="U49" s="96">
        <v>448009</v>
      </c>
      <c r="V49" s="96">
        <v>329084</v>
      </c>
      <c r="W49" s="96">
        <v>411661</v>
      </c>
      <c r="X49" s="96">
        <v>365647</v>
      </c>
      <c r="Y49" s="96">
        <v>460306</v>
      </c>
      <c r="Z49" s="96">
        <v>782422</v>
      </c>
      <c r="AA49" s="96">
        <v>672470</v>
      </c>
      <c r="AB49" s="96">
        <v>672255</v>
      </c>
      <c r="AC49" s="96">
        <v>700277</v>
      </c>
      <c r="AD49" s="96">
        <v>731006</v>
      </c>
      <c r="AE49" s="96">
        <v>690575</v>
      </c>
      <c r="AF49" s="96">
        <v>997167</v>
      </c>
      <c r="AG49" s="96">
        <v>971506</v>
      </c>
      <c r="AH49" s="96">
        <v>818098</v>
      </c>
      <c r="AI49" s="96">
        <v>854542</v>
      </c>
      <c r="AJ49" s="96">
        <v>875343</v>
      </c>
      <c r="AK49" s="96">
        <v>824748</v>
      </c>
      <c r="AL49" s="96">
        <v>563216</v>
      </c>
      <c r="AM49" s="96">
        <v>565974</v>
      </c>
      <c r="AN49" s="96">
        <v>547525</v>
      </c>
      <c r="AO49" s="96">
        <v>537825</v>
      </c>
      <c r="AP49" s="96">
        <v>528979</v>
      </c>
      <c r="AQ49" s="96">
        <v>387728</v>
      </c>
      <c r="AR49" s="97">
        <v>425336</v>
      </c>
    </row>
    <row r="50" spans="1:44" s="28" customFormat="1">
      <c r="A50" s="8"/>
      <c r="B50" s="8"/>
      <c r="C50" s="12" t="s">
        <v>126</v>
      </c>
      <c r="D50" s="22" t="str">
        <f ca="1">OFFSET('BSPR - SNL NCO Mapping'!$B$5,MATCH('SNL Loans - BSPR'!$C50,'BSPR - SNL NCO Mapping'!$D$6:$D$46,0),)</f>
        <v>Commercial Banking</v>
      </c>
      <c r="E50" s="95">
        <v>142860</v>
      </c>
      <c r="F50" s="96">
        <v>52437</v>
      </c>
      <c r="G50" s="96">
        <v>55809</v>
      </c>
      <c r="H50" s="96">
        <v>53157</v>
      </c>
      <c r="I50" s="96">
        <v>133072</v>
      </c>
      <c r="J50" s="96">
        <v>120623</v>
      </c>
      <c r="K50" s="96">
        <v>109380</v>
      </c>
      <c r="L50" s="96">
        <v>98703</v>
      </c>
      <c r="M50" s="96">
        <v>89664</v>
      </c>
      <c r="N50" s="96">
        <v>80711</v>
      </c>
      <c r="O50" s="96">
        <v>72419</v>
      </c>
      <c r="P50" s="96">
        <v>63729</v>
      </c>
      <c r="Q50" s="96">
        <v>56236</v>
      </c>
      <c r="R50" s="96">
        <v>48766</v>
      </c>
      <c r="S50" s="96">
        <v>42855</v>
      </c>
      <c r="T50" s="96">
        <v>36625</v>
      </c>
      <c r="U50" s="96">
        <v>30794</v>
      </c>
      <c r="V50" s="96">
        <v>25958</v>
      </c>
      <c r="W50" s="96">
        <v>21437</v>
      </c>
      <c r="X50" s="96">
        <v>16935</v>
      </c>
      <c r="Y50" s="96">
        <v>12983</v>
      </c>
      <c r="Z50" s="96">
        <v>9806</v>
      </c>
      <c r="AA50" s="96">
        <v>7791</v>
      </c>
      <c r="AB50" s="96">
        <v>6229</v>
      </c>
      <c r="AC50" s="96">
        <v>5063</v>
      </c>
      <c r="AD50" s="96">
        <v>4227</v>
      </c>
      <c r="AE50" s="96">
        <v>3522</v>
      </c>
      <c r="AF50" s="96">
        <v>3260</v>
      </c>
      <c r="AG50" s="96">
        <v>3082</v>
      </c>
      <c r="AH50" s="96">
        <v>2783</v>
      </c>
      <c r="AI50" s="96">
        <v>2534</v>
      </c>
      <c r="AJ50" s="96">
        <v>2242</v>
      </c>
      <c r="AK50" s="96">
        <v>1947</v>
      </c>
      <c r="AL50" s="96">
        <v>1746</v>
      </c>
      <c r="AM50" s="96">
        <v>1570</v>
      </c>
      <c r="AN50" s="96">
        <v>1395</v>
      </c>
      <c r="AO50" s="96">
        <v>1238</v>
      </c>
      <c r="AP50" s="96">
        <v>1071</v>
      </c>
      <c r="AQ50" s="96">
        <v>946</v>
      </c>
      <c r="AR50" s="97">
        <v>829</v>
      </c>
    </row>
    <row r="51" spans="1:44" s="28" customFormat="1">
      <c r="A51" s="8"/>
      <c r="B51" s="8"/>
      <c r="C51" s="12" t="s">
        <v>127</v>
      </c>
      <c r="D51" s="22" t="str">
        <f ca="1">OFFSET('BSPR - SNL NCO Mapping'!$B$5,MATCH('SNL Loans - BSPR'!$C51,'BSPR - SNL NCO Mapping'!$D$6:$D$46,0),)</f>
        <v>N/A</v>
      </c>
      <c r="E51" s="95">
        <v>1921503</v>
      </c>
      <c r="F51" s="96">
        <v>1994067</v>
      </c>
      <c r="G51" s="96">
        <v>2035259</v>
      </c>
      <c r="H51" s="96">
        <v>2137892</v>
      </c>
      <c r="I51" s="96">
        <v>2200894</v>
      </c>
      <c r="J51" s="96">
        <v>2146864</v>
      </c>
      <c r="K51" s="96">
        <v>2894091</v>
      </c>
      <c r="L51" s="96">
        <v>2287920</v>
      </c>
      <c r="M51" s="96">
        <v>2945536</v>
      </c>
      <c r="N51" s="96">
        <v>2785837</v>
      </c>
      <c r="O51" s="96">
        <v>2640652</v>
      </c>
      <c r="P51" s="96">
        <v>2563732</v>
      </c>
      <c r="Q51" s="96">
        <v>2432514</v>
      </c>
      <c r="R51" s="96">
        <v>2444006</v>
      </c>
      <c r="S51" s="96">
        <v>2404835</v>
      </c>
      <c r="T51" s="96">
        <v>2385054</v>
      </c>
      <c r="U51" s="96">
        <v>2256369</v>
      </c>
      <c r="V51" s="96">
        <v>2138755</v>
      </c>
      <c r="W51" s="96">
        <v>2220228</v>
      </c>
      <c r="X51" s="96">
        <v>2265566</v>
      </c>
      <c r="Y51" s="96">
        <v>2256471</v>
      </c>
      <c r="Z51" s="96">
        <v>2507898</v>
      </c>
      <c r="AA51" s="96">
        <v>2611506</v>
      </c>
      <c r="AB51" s="96">
        <v>2703578</v>
      </c>
      <c r="AC51" s="96">
        <v>2719957</v>
      </c>
      <c r="AD51" s="96">
        <v>2606033</v>
      </c>
      <c r="AE51" s="96">
        <v>2595214</v>
      </c>
      <c r="AF51" s="96">
        <v>3124966</v>
      </c>
      <c r="AG51" s="96">
        <v>3227071</v>
      </c>
      <c r="AH51" s="96">
        <v>3371816</v>
      </c>
      <c r="AI51" s="96">
        <v>3267812</v>
      </c>
      <c r="AJ51" s="96">
        <v>3184016</v>
      </c>
      <c r="AK51" s="96">
        <v>3018928</v>
      </c>
      <c r="AL51" s="96">
        <v>2634141</v>
      </c>
      <c r="AM51" s="96">
        <v>2542484</v>
      </c>
      <c r="AN51" s="96">
        <v>2299484</v>
      </c>
      <c r="AO51" s="96">
        <v>2182573</v>
      </c>
      <c r="AP51" s="96">
        <v>2287556</v>
      </c>
      <c r="AQ51" s="96">
        <v>2081704</v>
      </c>
      <c r="AR51" s="97">
        <v>1879075</v>
      </c>
    </row>
    <row r="52" spans="1:44" s="28" customFormat="1">
      <c r="A52" s="8"/>
      <c r="B52" s="8"/>
      <c r="C52" s="12" t="s">
        <v>128</v>
      </c>
      <c r="D52" s="22" t="str">
        <f ca="1">OFFSET('BSPR - SNL NCO Mapping'!$B$5,MATCH('SNL Loans - BSPR'!$C52,'BSPR - SNL NCO Mapping'!$D$6:$D$46,0),)</f>
        <v>N/A</v>
      </c>
      <c r="E52" s="95">
        <v>6075702</v>
      </c>
      <c r="F52" s="96">
        <v>5785137</v>
      </c>
      <c r="G52" s="96">
        <v>5959758</v>
      </c>
      <c r="H52" s="96">
        <v>6238004</v>
      </c>
      <c r="I52" s="96">
        <v>6357815</v>
      </c>
      <c r="J52" s="96">
        <v>6329956</v>
      </c>
      <c r="K52" s="96">
        <v>7057262</v>
      </c>
      <c r="L52" s="96">
        <v>6410297</v>
      </c>
      <c r="M52" s="96">
        <v>7060798</v>
      </c>
      <c r="N52" s="96">
        <v>6780425</v>
      </c>
      <c r="O52" s="96">
        <v>6425198</v>
      </c>
      <c r="P52" s="96">
        <v>6161675</v>
      </c>
      <c r="Q52" s="96">
        <v>5878779</v>
      </c>
      <c r="R52" s="96">
        <v>5742243</v>
      </c>
      <c r="S52" s="96">
        <v>5595332</v>
      </c>
      <c r="T52" s="96">
        <v>5494266</v>
      </c>
      <c r="U52" s="96">
        <v>5378856</v>
      </c>
      <c r="V52" s="96">
        <v>5193288</v>
      </c>
      <c r="W52" s="96">
        <v>5204090</v>
      </c>
      <c r="X52" s="96">
        <v>5387212</v>
      </c>
      <c r="Y52" s="96">
        <v>5377048</v>
      </c>
      <c r="Z52" s="96">
        <v>5554318</v>
      </c>
      <c r="AA52" s="96">
        <v>5569466</v>
      </c>
      <c r="AB52" s="96">
        <v>5622871</v>
      </c>
      <c r="AC52" s="96">
        <v>5574912</v>
      </c>
      <c r="AD52" s="96">
        <v>5385409</v>
      </c>
      <c r="AE52" s="96">
        <v>5308547</v>
      </c>
      <c r="AF52" s="96">
        <v>5788567</v>
      </c>
      <c r="AG52" s="96">
        <v>5355008</v>
      </c>
      <c r="AH52" s="96">
        <v>5562449</v>
      </c>
      <c r="AI52" s="96">
        <v>5429979</v>
      </c>
      <c r="AJ52" s="96">
        <v>5318955</v>
      </c>
      <c r="AK52" s="96">
        <v>5125375</v>
      </c>
      <c r="AL52" s="96">
        <v>4705279</v>
      </c>
      <c r="AM52" s="96">
        <v>4576899</v>
      </c>
      <c r="AN52" s="96">
        <v>4302928</v>
      </c>
      <c r="AO52" s="96">
        <v>4172064</v>
      </c>
      <c r="AP52" s="96">
        <v>4255324</v>
      </c>
      <c r="AQ52" s="96">
        <v>4015154</v>
      </c>
      <c r="AR52" s="97">
        <v>3954119</v>
      </c>
    </row>
    <row r="53" spans="1:44" s="28" customFormat="1">
      <c r="A53" s="8"/>
      <c r="B53" s="8"/>
      <c r="C53" s="12" t="s">
        <v>129</v>
      </c>
      <c r="D53" s="22" t="str">
        <f ca="1">OFFSET('BSPR - SNL NCO Mapping'!$B$5,MATCH('SNL Loans - BSPR'!$C53,'BSPR - SNL NCO Mapping'!$D$6:$D$46,0),)</f>
        <v>N/A</v>
      </c>
      <c r="E53" s="95">
        <v>6068162</v>
      </c>
      <c r="F53" s="96">
        <v>5776651</v>
      </c>
      <c r="G53" s="96">
        <v>5951293</v>
      </c>
      <c r="H53" s="96">
        <v>6229322</v>
      </c>
      <c r="I53" s="96">
        <v>6350839</v>
      </c>
      <c r="J53" s="96">
        <v>6324648</v>
      </c>
      <c r="K53" s="96">
        <v>7052860</v>
      </c>
      <c r="L53" s="96">
        <v>6406424</v>
      </c>
      <c r="M53" s="96">
        <v>7057415</v>
      </c>
      <c r="N53" s="96">
        <v>6777679</v>
      </c>
      <c r="O53" s="96">
        <v>6423494</v>
      </c>
      <c r="P53" s="96">
        <v>6160487</v>
      </c>
      <c r="Q53" s="96">
        <v>5877971</v>
      </c>
      <c r="R53" s="96">
        <v>5741220</v>
      </c>
      <c r="S53" s="96">
        <v>5594620</v>
      </c>
      <c r="T53" s="96">
        <v>5494011</v>
      </c>
      <c r="U53" s="96">
        <v>5378856</v>
      </c>
      <c r="V53" s="96">
        <v>5193287</v>
      </c>
      <c r="W53" s="96">
        <v>5204090</v>
      </c>
      <c r="X53" s="96">
        <v>5387212</v>
      </c>
      <c r="Y53" s="96">
        <v>5377048</v>
      </c>
      <c r="Z53" s="96">
        <v>5554318</v>
      </c>
      <c r="AA53" s="96">
        <v>5569466</v>
      </c>
      <c r="AB53" s="96">
        <v>5622871</v>
      </c>
      <c r="AC53" s="96">
        <v>5574912</v>
      </c>
      <c r="AD53" s="96">
        <v>5385409</v>
      </c>
      <c r="AE53" s="96">
        <v>5308547</v>
      </c>
      <c r="AF53" s="96">
        <v>5788567</v>
      </c>
      <c r="AG53" s="96">
        <v>5355008</v>
      </c>
      <c r="AH53" s="96">
        <v>5562449</v>
      </c>
      <c r="AI53" s="96">
        <v>5429979</v>
      </c>
      <c r="AJ53" s="96">
        <v>5318955</v>
      </c>
      <c r="AK53" s="96">
        <v>5125375</v>
      </c>
      <c r="AL53" s="96">
        <v>4705279</v>
      </c>
      <c r="AM53" s="96">
        <v>4576899</v>
      </c>
      <c r="AN53" s="96">
        <v>4302928</v>
      </c>
      <c r="AO53" s="96">
        <v>4172064</v>
      </c>
      <c r="AP53" s="96">
        <v>4255324</v>
      </c>
      <c r="AQ53" s="96">
        <v>4015154</v>
      </c>
      <c r="AR53" s="97">
        <v>3954119</v>
      </c>
    </row>
    <row r="54" spans="1:44" s="28" customFormat="1">
      <c r="A54" s="8"/>
      <c r="B54" s="8"/>
      <c r="C54" s="12" t="s">
        <v>130</v>
      </c>
      <c r="D54" s="22" t="str">
        <f ca="1">OFFSET('BSPR - SNL NCO Mapping'!$B$5,MATCH('SNL Loans - BSPR'!$C54,'BSPR - SNL NCO Mapping'!$D$6:$D$46,0),)</f>
        <v>N/A</v>
      </c>
      <c r="E54" s="95">
        <v>67899</v>
      </c>
      <c r="F54" s="96">
        <v>64301</v>
      </c>
      <c r="G54" s="96">
        <v>65261</v>
      </c>
      <c r="H54" s="96">
        <v>65582</v>
      </c>
      <c r="I54" s="96">
        <v>65340</v>
      </c>
      <c r="J54" s="96">
        <v>68029</v>
      </c>
      <c r="K54" s="96">
        <v>80155</v>
      </c>
      <c r="L54" s="96">
        <v>93216</v>
      </c>
      <c r="M54" s="96">
        <v>79365</v>
      </c>
      <c r="N54" s="96">
        <v>82842</v>
      </c>
      <c r="O54" s="96">
        <v>97494</v>
      </c>
      <c r="P54" s="96">
        <v>97863</v>
      </c>
      <c r="Q54" s="96">
        <v>100136</v>
      </c>
      <c r="R54" s="96">
        <v>98248</v>
      </c>
      <c r="S54" s="96">
        <v>100774</v>
      </c>
      <c r="T54" s="96">
        <v>97848</v>
      </c>
      <c r="U54" s="96">
        <v>92280</v>
      </c>
      <c r="V54" s="96">
        <v>91207</v>
      </c>
      <c r="W54" s="96">
        <v>85283</v>
      </c>
      <c r="X54" s="96">
        <v>93831</v>
      </c>
      <c r="Y54" s="96">
        <v>134296</v>
      </c>
      <c r="Z54" s="96">
        <v>135878</v>
      </c>
      <c r="AA54" s="96">
        <v>111881</v>
      </c>
      <c r="AB54" s="96">
        <v>108619</v>
      </c>
      <c r="AC54" s="96">
        <v>103129</v>
      </c>
      <c r="AD54" s="96">
        <v>98363</v>
      </c>
      <c r="AE54" s="96">
        <v>96978</v>
      </c>
      <c r="AF54" s="96">
        <v>89611</v>
      </c>
      <c r="AG54" s="96">
        <v>89650</v>
      </c>
      <c r="AH54" s="96">
        <v>83491</v>
      </c>
      <c r="AI54" s="96">
        <v>83309</v>
      </c>
      <c r="AJ54" s="96">
        <v>80586</v>
      </c>
      <c r="AK54" s="96">
        <v>85007</v>
      </c>
      <c r="AL54" s="96">
        <v>81162</v>
      </c>
      <c r="AM54" s="96">
        <v>82641</v>
      </c>
      <c r="AN54" s="96">
        <v>74106</v>
      </c>
      <c r="AO54" s="96">
        <v>75720</v>
      </c>
      <c r="AP54" s="96">
        <v>77375</v>
      </c>
      <c r="AQ54" s="96">
        <v>80704</v>
      </c>
      <c r="AR54" s="97">
        <v>83140</v>
      </c>
    </row>
    <row r="55" spans="1:44" s="28" customFormat="1">
      <c r="A55" s="8"/>
      <c r="B55" s="8"/>
      <c r="C55" s="12" t="s">
        <v>131</v>
      </c>
      <c r="D55" s="22" t="str">
        <f ca="1">OFFSET('BSPR - SNL NCO Mapping'!$B$5,MATCH('SNL Loans - BSPR'!$C55,'BSPR - SNL NCO Mapping'!$D$6:$D$46,0),)</f>
        <v>N/A</v>
      </c>
      <c r="E55" s="95">
        <v>6000263</v>
      </c>
      <c r="F55" s="96">
        <v>5712350</v>
      </c>
      <c r="G55" s="96">
        <v>5886032</v>
      </c>
      <c r="H55" s="96">
        <v>6163740</v>
      </c>
      <c r="I55" s="96">
        <v>6285499</v>
      </c>
      <c r="J55" s="96">
        <v>6256619</v>
      </c>
      <c r="K55" s="96">
        <v>6972705</v>
      </c>
      <c r="L55" s="96">
        <v>6313208</v>
      </c>
      <c r="M55" s="96">
        <v>6978050</v>
      </c>
      <c r="N55" s="96">
        <v>6694837</v>
      </c>
      <c r="O55" s="96">
        <v>6326000</v>
      </c>
      <c r="P55" s="96">
        <v>6062624</v>
      </c>
      <c r="Q55" s="96">
        <v>5777835</v>
      </c>
      <c r="R55" s="96">
        <v>5642972</v>
      </c>
      <c r="S55" s="96">
        <v>5493846</v>
      </c>
      <c r="T55" s="96">
        <v>5396163</v>
      </c>
      <c r="U55" s="96">
        <v>5286576</v>
      </c>
      <c r="V55" s="96">
        <v>5102080</v>
      </c>
      <c r="W55" s="96">
        <v>5118807</v>
      </c>
      <c r="X55" s="96">
        <v>5293381</v>
      </c>
      <c r="Y55" s="96">
        <v>5242752</v>
      </c>
      <c r="Z55" s="96">
        <v>5418440</v>
      </c>
      <c r="AA55" s="96">
        <v>5457585</v>
      </c>
      <c r="AB55" s="96">
        <v>5514252</v>
      </c>
      <c r="AC55" s="96">
        <v>5471783</v>
      </c>
      <c r="AD55" s="96">
        <v>5287046</v>
      </c>
      <c r="AE55" s="96">
        <v>5211569</v>
      </c>
      <c r="AF55" s="96">
        <v>5698956</v>
      </c>
      <c r="AG55" s="96">
        <v>5265358</v>
      </c>
      <c r="AH55" s="96">
        <v>5478958</v>
      </c>
      <c r="AI55" s="96">
        <v>5346670</v>
      </c>
      <c r="AJ55" s="96">
        <v>5238369</v>
      </c>
      <c r="AK55" s="96">
        <v>5040368</v>
      </c>
      <c r="AL55" s="96">
        <v>4624117</v>
      </c>
      <c r="AM55" s="96">
        <v>4494258</v>
      </c>
      <c r="AN55" s="96">
        <v>4228822</v>
      </c>
      <c r="AO55" s="96">
        <v>4096344</v>
      </c>
      <c r="AP55" s="96">
        <v>4177949</v>
      </c>
      <c r="AQ55" s="96">
        <v>3934450</v>
      </c>
      <c r="AR55" s="97">
        <v>3870979</v>
      </c>
    </row>
    <row r="56" spans="1:44" s="28" customFormat="1">
      <c r="A56" s="8"/>
      <c r="B56" s="8"/>
      <c r="C56" s="12" t="s">
        <v>132</v>
      </c>
      <c r="D56" s="22" t="str">
        <f ca="1">OFFSET('BSPR - SNL NCO Mapping'!$B$5,MATCH('SNL Loans - BSPR'!$C56,'BSPR - SNL NCO Mapping'!$D$6:$D$46,0),)</f>
        <v>N/A</v>
      </c>
      <c r="E56" s="95">
        <v>294157</v>
      </c>
      <c r="F56" s="96">
        <v>302488</v>
      </c>
      <c r="G56" s="96">
        <v>195822</v>
      </c>
      <c r="H56" s="96">
        <v>196277</v>
      </c>
      <c r="I56" s="96">
        <v>191096</v>
      </c>
      <c r="J56" s="96">
        <v>164917</v>
      </c>
      <c r="K56" s="96">
        <v>175307</v>
      </c>
      <c r="L56" s="96">
        <v>141902</v>
      </c>
      <c r="M56" s="96">
        <v>142452</v>
      </c>
      <c r="N56" s="96">
        <v>136745</v>
      </c>
      <c r="O56" s="96">
        <v>79666</v>
      </c>
      <c r="P56" s="96">
        <v>38459</v>
      </c>
      <c r="Q56" s="96">
        <v>30498</v>
      </c>
      <c r="R56" s="96">
        <v>37794</v>
      </c>
      <c r="S56" s="96">
        <v>25173</v>
      </c>
      <c r="T56" s="96">
        <v>26726</v>
      </c>
      <c r="U56" s="96">
        <v>25351</v>
      </c>
      <c r="V56" s="96">
        <v>22977</v>
      </c>
      <c r="W56" s="96">
        <v>27884</v>
      </c>
      <c r="X56" s="96">
        <v>20457</v>
      </c>
      <c r="Y56" s="96">
        <v>28044</v>
      </c>
      <c r="Z56" s="96">
        <v>27030</v>
      </c>
      <c r="AA56" s="96">
        <v>45538</v>
      </c>
      <c r="AB56" s="96">
        <v>16854</v>
      </c>
      <c r="AC56" s="96">
        <v>20838</v>
      </c>
      <c r="AD56" s="96">
        <v>16724</v>
      </c>
      <c r="AE56" s="96">
        <v>15426</v>
      </c>
      <c r="AF56" s="96">
        <v>521446</v>
      </c>
      <c r="AG56" s="96">
        <v>48260</v>
      </c>
      <c r="AH56" s="96">
        <v>58088</v>
      </c>
      <c r="AI56" s="96">
        <v>17985</v>
      </c>
      <c r="AJ56" s="96">
        <v>15316</v>
      </c>
      <c r="AK56" s="96">
        <v>10545</v>
      </c>
      <c r="AL56" s="96">
        <v>14403</v>
      </c>
      <c r="AM56" s="96">
        <v>14587</v>
      </c>
      <c r="AN56" s="96">
        <v>34010</v>
      </c>
      <c r="AO56" s="96">
        <v>37111</v>
      </c>
      <c r="AP56" s="96">
        <v>26677</v>
      </c>
      <c r="AQ56" s="96">
        <v>6285</v>
      </c>
      <c r="AR56" s="97">
        <v>6785</v>
      </c>
    </row>
    <row r="57" spans="1:44" s="28" customFormat="1">
      <c r="A57" s="8"/>
      <c r="B57" s="8"/>
      <c r="C57" s="12" t="s">
        <v>133</v>
      </c>
      <c r="D57" s="22" t="str">
        <f ca="1">OFFSET('BSPR - SNL NCO Mapping'!$B$5,MATCH('SNL Loans - BSPR'!$C57,'BSPR - SNL NCO Mapping'!$D$6:$D$46,0),)</f>
        <v>N/A</v>
      </c>
      <c r="E57" s="95">
        <v>5774005</v>
      </c>
      <c r="F57" s="96">
        <v>5474163</v>
      </c>
      <c r="G57" s="96">
        <v>5755471</v>
      </c>
      <c r="H57" s="96">
        <v>6033045</v>
      </c>
      <c r="I57" s="96">
        <v>6159743</v>
      </c>
      <c r="J57" s="96">
        <v>6159731</v>
      </c>
      <c r="K57" s="96">
        <v>6877553</v>
      </c>
      <c r="L57" s="96">
        <v>6264522</v>
      </c>
      <c r="M57" s="96">
        <v>6914963</v>
      </c>
      <c r="N57" s="96">
        <v>6640934</v>
      </c>
      <c r="O57" s="96">
        <v>6343828</v>
      </c>
      <c r="P57" s="96">
        <v>6122028</v>
      </c>
      <c r="Q57" s="96">
        <v>5847473</v>
      </c>
      <c r="R57" s="96">
        <v>5703426</v>
      </c>
      <c r="S57" s="96">
        <v>5569447</v>
      </c>
      <c r="T57" s="96">
        <v>5467285</v>
      </c>
      <c r="U57" s="96">
        <v>5353505</v>
      </c>
      <c r="V57" s="96">
        <v>5170310</v>
      </c>
      <c r="W57" s="96">
        <v>5176206</v>
      </c>
      <c r="X57" s="96">
        <v>5366755</v>
      </c>
      <c r="Y57" s="96">
        <v>5349004</v>
      </c>
      <c r="Z57" s="96">
        <v>5527288</v>
      </c>
      <c r="AA57" s="96">
        <v>5523928</v>
      </c>
      <c r="AB57" s="96">
        <v>5606017</v>
      </c>
      <c r="AC57" s="96">
        <v>5554074</v>
      </c>
      <c r="AD57" s="96">
        <v>5368685</v>
      </c>
      <c r="AE57" s="96">
        <v>5293121</v>
      </c>
      <c r="AF57" s="96">
        <v>5267121</v>
      </c>
      <c r="AG57" s="96">
        <v>5306748</v>
      </c>
      <c r="AH57" s="96">
        <v>5504361</v>
      </c>
      <c r="AI57" s="96">
        <v>5411994</v>
      </c>
      <c r="AJ57" s="96">
        <v>5303639</v>
      </c>
      <c r="AK57" s="96">
        <v>5114830</v>
      </c>
      <c r="AL57" s="96">
        <v>4690876</v>
      </c>
      <c r="AM57" s="96">
        <v>4562312</v>
      </c>
      <c r="AN57" s="96">
        <v>4268918</v>
      </c>
      <c r="AO57" s="96">
        <v>4134953</v>
      </c>
      <c r="AP57" s="96">
        <v>4228647</v>
      </c>
      <c r="AQ57" s="96">
        <v>4008869</v>
      </c>
      <c r="AR57" s="97">
        <v>3947334</v>
      </c>
    </row>
    <row r="58" spans="1:44" s="28" customFormat="1">
      <c r="A58" s="8"/>
      <c r="B58" s="8"/>
      <c r="C58" s="12" t="s">
        <v>134</v>
      </c>
      <c r="D58" s="22" t="str">
        <f ca="1">OFFSET('BSPR - SNL NCO Mapping'!$B$5,MATCH('SNL Loans - BSPR'!$C58,'BSPR - SNL NCO Mapping'!$D$6:$D$46,0),)</f>
        <v>N/A</v>
      </c>
      <c r="E58" s="95">
        <v>5706106</v>
      </c>
      <c r="F58" s="96">
        <v>5409862</v>
      </c>
      <c r="G58" s="96">
        <v>5690210</v>
      </c>
      <c r="H58" s="96">
        <v>5967463</v>
      </c>
      <c r="I58" s="96">
        <v>6094403</v>
      </c>
      <c r="J58" s="96">
        <v>6091702</v>
      </c>
      <c r="K58" s="96">
        <v>6797398</v>
      </c>
      <c r="L58" s="96">
        <v>6171306</v>
      </c>
      <c r="M58" s="96">
        <v>6835598</v>
      </c>
      <c r="N58" s="96">
        <v>6558092</v>
      </c>
      <c r="O58" s="96">
        <v>6246334</v>
      </c>
      <c r="P58" s="96">
        <v>6024165</v>
      </c>
      <c r="Q58" s="96">
        <v>5747337</v>
      </c>
      <c r="R58" s="96">
        <v>5605178</v>
      </c>
      <c r="S58" s="96">
        <v>5468673</v>
      </c>
      <c r="T58" s="96">
        <v>5369437</v>
      </c>
      <c r="U58" s="96">
        <v>5261225</v>
      </c>
      <c r="V58" s="96">
        <v>5079103</v>
      </c>
      <c r="W58" s="96">
        <v>5090923</v>
      </c>
      <c r="X58" s="96">
        <v>5272924</v>
      </c>
      <c r="Y58" s="96">
        <v>5214708</v>
      </c>
      <c r="Z58" s="96">
        <v>5391410</v>
      </c>
      <c r="AA58" s="96">
        <v>5412047</v>
      </c>
      <c r="AB58" s="96">
        <v>5497398</v>
      </c>
      <c r="AC58" s="96">
        <v>5450945</v>
      </c>
      <c r="AD58" s="96">
        <v>5270322</v>
      </c>
      <c r="AE58" s="96">
        <v>5196143</v>
      </c>
      <c r="AF58" s="96">
        <v>5177510</v>
      </c>
      <c r="AG58" s="96">
        <v>5217098</v>
      </c>
      <c r="AH58" s="96">
        <v>5420870</v>
      </c>
      <c r="AI58" s="96">
        <v>5328685</v>
      </c>
      <c r="AJ58" s="96">
        <v>5223053</v>
      </c>
      <c r="AK58" s="96">
        <v>5029823</v>
      </c>
      <c r="AL58" s="96">
        <v>4609714</v>
      </c>
      <c r="AM58" s="96">
        <v>4479671</v>
      </c>
      <c r="AN58" s="96">
        <v>4194812</v>
      </c>
      <c r="AO58" s="96">
        <v>4059233</v>
      </c>
      <c r="AP58" s="96">
        <v>4151272</v>
      </c>
      <c r="AQ58" s="96">
        <v>3928165</v>
      </c>
      <c r="AR58" s="97">
        <v>3864194</v>
      </c>
    </row>
    <row r="59" spans="1:44">
      <c r="E59" s="27"/>
    </row>
    <row r="63" spans="1:44" s="28" customFormat="1">
      <c r="A63" s="8"/>
      <c r="B63" s="8"/>
      <c r="C63" s="12"/>
      <c r="D63" s="12"/>
      <c r="E63" s="12"/>
      <c r="F63" s="12"/>
      <c r="G63" s="31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</sheetData>
  <sortState ref="D66:AP105">
    <sortCondition ref="D66"/>
  </sortState>
  <pageMargins left="0.74803149606299213" right="0.74803149606299213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R38"/>
  <sheetViews>
    <sheetView showGridLines="0" zoomScale="80" workbookViewId="0"/>
  </sheetViews>
  <sheetFormatPr defaultRowHeight="12.75"/>
  <cols>
    <col min="1" max="1" width="3.7109375" style="104" customWidth="1"/>
    <col min="2" max="2" width="9.140625" style="104"/>
    <col min="3" max="3" width="41" style="104" bestFit="1" customWidth="1"/>
    <col min="4" max="4" width="33.42578125" style="104" customWidth="1"/>
    <col min="5" max="44" width="18.85546875" style="104" customWidth="1"/>
    <col min="45" max="16384" width="9.140625" style="104"/>
  </cols>
  <sheetData>
    <row r="1" spans="1:44" s="166" customFormat="1" ht="18">
      <c r="A1" s="165" t="s">
        <v>232</v>
      </c>
    </row>
    <row r="2" spans="1:44" s="168" customFormat="1">
      <c r="A2" s="167" t="s">
        <v>231</v>
      </c>
    </row>
    <row r="5" spans="1:44" s="173" customFormat="1">
      <c r="C5" s="174" t="s">
        <v>233</v>
      </c>
      <c r="D5" s="174"/>
      <c r="E5" s="174"/>
      <c r="F5" s="174"/>
      <c r="G5" s="174"/>
      <c r="H5" s="174"/>
      <c r="I5" s="174"/>
      <c r="J5" s="174"/>
      <c r="K5" s="174"/>
      <c r="L5" s="174"/>
      <c r="M5" s="174"/>
    </row>
    <row r="8" spans="1:44">
      <c r="C8" s="107" t="s">
        <v>234</v>
      </c>
      <c r="E8" s="104" t="s">
        <v>235</v>
      </c>
      <c r="F8" s="104" t="s">
        <v>235</v>
      </c>
      <c r="G8" s="104" t="s">
        <v>235</v>
      </c>
      <c r="H8" s="104" t="s">
        <v>235</v>
      </c>
      <c r="I8" s="104" t="s">
        <v>235</v>
      </c>
      <c r="J8" s="104" t="s">
        <v>235</v>
      </c>
      <c r="K8" s="104" t="s">
        <v>235</v>
      </c>
      <c r="L8" s="104" t="s">
        <v>235</v>
      </c>
      <c r="M8" s="104" t="s">
        <v>235</v>
      </c>
      <c r="N8" s="104" t="s">
        <v>235</v>
      </c>
      <c r="O8" s="104" t="s">
        <v>235</v>
      </c>
      <c r="P8" s="104" t="s">
        <v>235</v>
      </c>
      <c r="Q8" s="104" t="s">
        <v>235</v>
      </c>
      <c r="R8" s="104" t="s">
        <v>235</v>
      </c>
      <c r="S8" s="104" t="s">
        <v>235</v>
      </c>
      <c r="T8" s="104" t="s">
        <v>235</v>
      </c>
      <c r="U8" s="104" t="s">
        <v>235</v>
      </c>
      <c r="V8" s="104" t="s">
        <v>235</v>
      </c>
      <c r="W8" s="104" t="s">
        <v>235</v>
      </c>
      <c r="X8" s="104" t="s">
        <v>235</v>
      </c>
      <c r="Y8" s="104" t="s">
        <v>235</v>
      </c>
      <c r="Z8" s="104" t="s">
        <v>235</v>
      </c>
      <c r="AA8" s="104" t="s">
        <v>235</v>
      </c>
      <c r="AB8" s="104" t="s">
        <v>235</v>
      </c>
      <c r="AC8" s="104" t="s">
        <v>235</v>
      </c>
      <c r="AD8" s="104" t="s">
        <v>235</v>
      </c>
      <c r="AE8" s="104" t="s">
        <v>235</v>
      </c>
      <c r="AF8" s="104" t="s">
        <v>235</v>
      </c>
      <c r="AG8" s="104" t="s">
        <v>235</v>
      </c>
      <c r="AH8" s="104" t="s">
        <v>235</v>
      </c>
      <c r="AI8" s="104" t="s">
        <v>235</v>
      </c>
      <c r="AJ8" s="104" t="s">
        <v>235</v>
      </c>
      <c r="AK8" s="104" t="s">
        <v>235</v>
      </c>
      <c r="AL8" s="104" t="s">
        <v>235</v>
      </c>
      <c r="AM8" s="104" t="s">
        <v>235</v>
      </c>
      <c r="AN8" s="104" t="s">
        <v>235</v>
      </c>
      <c r="AO8" s="104" t="s">
        <v>235</v>
      </c>
      <c r="AP8" s="104" t="s">
        <v>235</v>
      </c>
      <c r="AQ8" s="104" t="s">
        <v>235</v>
      </c>
      <c r="AR8" s="104" t="s">
        <v>235</v>
      </c>
    </row>
    <row r="9" spans="1:44">
      <c r="C9" s="107" t="s">
        <v>236</v>
      </c>
      <c r="E9" s="104">
        <v>1014050</v>
      </c>
      <c r="F9" s="104">
        <v>1014050</v>
      </c>
      <c r="G9" s="104">
        <v>1014050</v>
      </c>
      <c r="H9" s="104">
        <v>1014050</v>
      </c>
      <c r="I9" s="104">
        <v>1014050</v>
      </c>
      <c r="J9" s="104">
        <v>1014050</v>
      </c>
      <c r="K9" s="104">
        <v>1014050</v>
      </c>
      <c r="L9" s="104">
        <v>1014050</v>
      </c>
      <c r="M9" s="104">
        <v>1014050</v>
      </c>
      <c r="N9" s="104">
        <v>1014050</v>
      </c>
      <c r="O9" s="104">
        <v>1014050</v>
      </c>
      <c r="P9" s="104">
        <v>1014050</v>
      </c>
      <c r="Q9" s="104">
        <v>1014050</v>
      </c>
      <c r="R9" s="104">
        <v>1014050</v>
      </c>
      <c r="S9" s="104">
        <v>1014050</v>
      </c>
      <c r="T9" s="104">
        <v>1014050</v>
      </c>
      <c r="U9" s="104">
        <v>1014050</v>
      </c>
      <c r="V9" s="104">
        <v>1014050</v>
      </c>
      <c r="W9" s="104">
        <v>1014050</v>
      </c>
      <c r="X9" s="104">
        <v>1014050</v>
      </c>
      <c r="Y9" s="104">
        <v>1014050</v>
      </c>
      <c r="Z9" s="104">
        <v>1014050</v>
      </c>
      <c r="AA9" s="104">
        <v>1014050</v>
      </c>
      <c r="AB9" s="104">
        <v>1014050</v>
      </c>
      <c r="AC9" s="104">
        <v>1014050</v>
      </c>
      <c r="AD9" s="104">
        <v>1014050</v>
      </c>
      <c r="AE9" s="104">
        <v>1014050</v>
      </c>
      <c r="AF9" s="104">
        <v>1014050</v>
      </c>
      <c r="AG9" s="104">
        <v>1014050</v>
      </c>
      <c r="AH9" s="104">
        <v>1014050</v>
      </c>
      <c r="AI9" s="104">
        <v>1014050</v>
      </c>
      <c r="AJ9" s="104">
        <v>1014050</v>
      </c>
      <c r="AK9" s="104">
        <v>1014050</v>
      </c>
      <c r="AL9" s="104">
        <v>1014050</v>
      </c>
      <c r="AM9" s="104">
        <v>1014050</v>
      </c>
      <c r="AN9" s="104">
        <v>1014050</v>
      </c>
      <c r="AO9" s="104">
        <v>1014050</v>
      </c>
      <c r="AP9" s="104">
        <v>1014050</v>
      </c>
      <c r="AQ9" s="104">
        <v>1014050</v>
      </c>
      <c r="AR9" s="104">
        <v>1014050</v>
      </c>
    </row>
    <row r="10" spans="1:44">
      <c r="C10" s="133" t="s">
        <v>237</v>
      </c>
      <c r="D10" s="134" t="s">
        <v>238</v>
      </c>
      <c r="E10" s="135" t="s">
        <v>201</v>
      </c>
      <c r="F10" s="135" t="s">
        <v>96</v>
      </c>
      <c r="G10" s="135" t="s">
        <v>66</v>
      </c>
      <c r="H10" s="135" t="s">
        <v>42</v>
      </c>
      <c r="I10" s="135" t="s">
        <v>41</v>
      </c>
      <c r="J10" s="135" t="s">
        <v>40</v>
      </c>
      <c r="K10" s="135" t="s">
        <v>39</v>
      </c>
      <c r="L10" s="135" t="s">
        <v>38</v>
      </c>
      <c r="M10" s="135" t="s">
        <v>37</v>
      </c>
      <c r="N10" s="135" t="s">
        <v>36</v>
      </c>
      <c r="O10" s="135" t="s">
        <v>35</v>
      </c>
      <c r="P10" s="135" t="s">
        <v>34</v>
      </c>
      <c r="Q10" s="135" t="s">
        <v>33</v>
      </c>
      <c r="R10" s="135" t="s">
        <v>32</v>
      </c>
      <c r="S10" s="135" t="s">
        <v>31</v>
      </c>
      <c r="T10" s="135" t="s">
        <v>30</v>
      </c>
      <c r="U10" s="135" t="s">
        <v>29</v>
      </c>
      <c r="V10" s="135" t="s">
        <v>28</v>
      </c>
      <c r="W10" s="135" t="s">
        <v>27</v>
      </c>
      <c r="X10" s="135" t="s">
        <v>26</v>
      </c>
      <c r="Y10" s="135" t="s">
        <v>25</v>
      </c>
      <c r="Z10" s="135" t="s">
        <v>24</v>
      </c>
      <c r="AA10" s="135" t="s">
        <v>23</v>
      </c>
      <c r="AB10" s="135" t="s">
        <v>22</v>
      </c>
      <c r="AC10" s="135" t="s">
        <v>21</v>
      </c>
      <c r="AD10" s="135" t="s">
        <v>20</v>
      </c>
      <c r="AE10" s="135" t="s">
        <v>19</v>
      </c>
      <c r="AF10" s="135" t="s">
        <v>18</v>
      </c>
      <c r="AG10" s="135" t="s">
        <v>17</v>
      </c>
      <c r="AH10" s="135" t="s">
        <v>16</v>
      </c>
      <c r="AI10" s="135" t="s">
        <v>15</v>
      </c>
      <c r="AJ10" s="135" t="s">
        <v>14</v>
      </c>
      <c r="AK10" s="135" t="s">
        <v>13</v>
      </c>
      <c r="AL10" s="135" t="s">
        <v>12</v>
      </c>
      <c r="AM10" s="135" t="s">
        <v>11</v>
      </c>
      <c r="AN10" s="135" t="s">
        <v>10</v>
      </c>
      <c r="AO10" s="135" t="s">
        <v>9</v>
      </c>
      <c r="AP10" s="135" t="s">
        <v>8</v>
      </c>
      <c r="AQ10" s="135" t="s">
        <v>7</v>
      </c>
      <c r="AR10" s="135" t="s">
        <v>6</v>
      </c>
    </row>
    <row r="11" spans="1:44">
      <c r="C11" s="107" t="str">
        <f>'SNL Table'!A58</f>
        <v>NCOs: Clsd End Fst Lien 1-4 ($000)</v>
      </c>
      <c r="D11" s="151" t="str">
        <f>INDEX('[5]SHUSA - SNL NCO Mapping'!$B:$B,MATCH(C11,'[5]SHUSA - SNL NCO Mapping'!$G:$G,0))</f>
        <v>RRE</v>
      </c>
      <c r="E11" s="172">
        <f>'SNL Table'!AS58</f>
        <v>5206</v>
      </c>
      <c r="F11" s="172">
        <f>'SNL Table'!AT58</f>
        <v>5915</v>
      </c>
      <c r="G11" s="172">
        <f>'SNL Table'!AU58</f>
        <v>5961</v>
      </c>
      <c r="H11" s="172">
        <f>'SNL Table'!AV58</f>
        <v>5522</v>
      </c>
      <c r="I11" s="172">
        <f>'SNL Table'!AW58</f>
        <v>3504</v>
      </c>
      <c r="J11" s="172">
        <f>'SNL Table'!AX58</f>
        <v>5527</v>
      </c>
      <c r="K11" s="172">
        <f>'SNL Table'!AY58</f>
        <v>6212</v>
      </c>
      <c r="L11" s="172">
        <f>'SNL Table'!AZ58</f>
        <v>5130</v>
      </c>
      <c r="M11" s="172">
        <f>'SNL Table'!BA58</f>
        <v>4810</v>
      </c>
      <c r="N11" s="172">
        <f>'SNL Table'!BB58</f>
        <v>4637</v>
      </c>
      <c r="O11" s="172">
        <f>'SNL Table'!BC58</f>
        <v>9020</v>
      </c>
      <c r="P11" s="172">
        <f>'SNL Table'!BD58</f>
        <v>3842</v>
      </c>
      <c r="Q11" s="172">
        <f>'SNL Table'!BE58</f>
        <v>6036</v>
      </c>
      <c r="R11" s="172">
        <f>'SNL Table'!BF58</f>
        <v>5574</v>
      </c>
      <c r="S11" s="172">
        <f>'SNL Table'!BG58</f>
        <v>5833</v>
      </c>
      <c r="T11" s="172">
        <f>'SNL Table'!BH58</f>
        <v>7301</v>
      </c>
      <c r="U11" s="172">
        <f>'SNL Table'!BI58</f>
        <v>6393</v>
      </c>
      <c r="V11" s="172">
        <f>'SNL Table'!BJ58</f>
        <v>24402</v>
      </c>
      <c r="W11" s="172">
        <f>'SNL Table'!BK58</f>
        <v>8088</v>
      </c>
      <c r="X11" s="172">
        <f>'SNL Table'!BL58</f>
        <v>2855</v>
      </c>
      <c r="Y11" s="172">
        <f>'SNL Table'!BM58</f>
        <v>6493</v>
      </c>
      <c r="Z11" s="172">
        <f>'SNL Table'!BN58</f>
        <v>9276</v>
      </c>
      <c r="AA11" s="172">
        <f>'SNL Table'!BO58</f>
        <v>7931</v>
      </c>
      <c r="AB11" s="172">
        <f>'SNL Table'!BP58</f>
        <v>4372</v>
      </c>
      <c r="AC11" s="172">
        <f>'SNL Table'!BQ58</f>
        <v>8223</v>
      </c>
      <c r="AD11" s="172">
        <f>'SNL Table'!BR58</f>
        <v>4153</v>
      </c>
      <c r="AE11" s="172">
        <f>'SNL Table'!BS58</f>
        <v>-48</v>
      </c>
      <c r="AF11" s="172">
        <f>'SNL Table'!BT58</f>
        <v>390</v>
      </c>
      <c r="AG11" s="172">
        <f>'SNL Table'!BU58</f>
        <v>7737</v>
      </c>
      <c r="AH11" s="172">
        <f>'SNL Table'!BV58</f>
        <v>424</v>
      </c>
      <c r="AI11" s="172">
        <f>'SNL Table'!BW58</f>
        <v>714</v>
      </c>
      <c r="AJ11" s="172">
        <f>'SNL Table'!BX58</f>
        <v>2251</v>
      </c>
      <c r="AK11" s="172">
        <f>'SNL Table'!BY58</f>
        <v>-162</v>
      </c>
      <c r="AL11" s="172">
        <f>'SNL Table'!BZ58</f>
        <v>1369</v>
      </c>
      <c r="AM11" s="172">
        <f>'SNL Table'!CA58</f>
        <v>0</v>
      </c>
      <c r="AN11" s="172">
        <f>'SNL Table'!CB58</f>
        <v>1150</v>
      </c>
      <c r="AO11" s="172">
        <f>'SNL Table'!CC58</f>
        <v>0</v>
      </c>
      <c r="AP11" s="172">
        <f>'SNL Table'!CD58</f>
        <v>0</v>
      </c>
      <c r="AQ11" s="172">
        <f>'SNL Table'!CE58</f>
        <v>0</v>
      </c>
      <c r="AR11" s="172">
        <f>'SNL Table'!CF58</f>
        <v>0</v>
      </c>
    </row>
    <row r="12" spans="1:44">
      <c r="C12" s="107" t="str">
        <f>'SNL Table'!A59</f>
        <v>NCOs: Clsd End Jr Lien 1-4 ($000)</v>
      </c>
      <c r="D12" s="151" t="str">
        <f>INDEX('[5]SHUSA - SNL NCO Mapping'!$B:$B,MATCH(C12,'[5]SHUSA - SNL NCO Mapping'!$G:$G,0))</f>
        <v>RRE</v>
      </c>
      <c r="E12" s="172">
        <f>'SNL Table'!AS59</f>
        <v>0</v>
      </c>
      <c r="F12" s="172">
        <f>'SNL Table'!AT59</f>
        <v>0</v>
      </c>
      <c r="G12" s="172">
        <f>'SNL Table'!AU59</f>
        <v>0</v>
      </c>
      <c r="H12" s="172">
        <f>'SNL Table'!AV59</f>
        <v>0</v>
      </c>
      <c r="I12" s="172">
        <f>'SNL Table'!AW59</f>
        <v>0</v>
      </c>
      <c r="J12" s="172">
        <f>'SNL Table'!AX59</f>
        <v>0</v>
      </c>
      <c r="K12" s="172">
        <f>'SNL Table'!AY59</f>
        <v>0</v>
      </c>
      <c r="L12" s="172">
        <f>'SNL Table'!AZ59</f>
        <v>0</v>
      </c>
      <c r="M12" s="172">
        <f>'SNL Table'!BA59</f>
        <v>0</v>
      </c>
      <c r="N12" s="172">
        <f>'SNL Table'!BB59</f>
        <v>0</v>
      </c>
      <c r="O12" s="172">
        <f>'SNL Table'!BC59</f>
        <v>0</v>
      </c>
      <c r="P12" s="172">
        <f>'SNL Table'!BD59</f>
        <v>0</v>
      </c>
      <c r="Q12" s="172">
        <f>'SNL Table'!BE59</f>
        <v>0</v>
      </c>
      <c r="R12" s="172">
        <f>'SNL Table'!BF59</f>
        <v>0</v>
      </c>
      <c r="S12" s="172">
        <f>'SNL Table'!BG59</f>
        <v>0</v>
      </c>
      <c r="T12" s="172">
        <f>'SNL Table'!BH59</f>
        <v>0</v>
      </c>
      <c r="U12" s="172">
        <f>'SNL Table'!BI59</f>
        <v>0</v>
      </c>
      <c r="V12" s="172">
        <f>'SNL Table'!BJ59</f>
        <v>0</v>
      </c>
      <c r="W12" s="172">
        <f>'SNL Table'!BK59</f>
        <v>0</v>
      </c>
      <c r="X12" s="172">
        <f>'SNL Table'!BL59</f>
        <v>0</v>
      </c>
      <c r="Y12" s="172">
        <f>'SNL Table'!BM59</f>
        <v>0</v>
      </c>
      <c r="Z12" s="172">
        <f>'SNL Table'!BN59</f>
        <v>0</v>
      </c>
      <c r="AA12" s="172">
        <f>'SNL Table'!BO59</f>
        <v>0</v>
      </c>
      <c r="AB12" s="172">
        <f>'SNL Table'!BP59</f>
        <v>0</v>
      </c>
      <c r="AC12" s="172">
        <f>'SNL Table'!BQ59</f>
        <v>0</v>
      </c>
      <c r="AD12" s="172">
        <f>'SNL Table'!BR59</f>
        <v>0</v>
      </c>
      <c r="AE12" s="172">
        <f>'SNL Table'!BS59</f>
        <v>0</v>
      </c>
      <c r="AF12" s="172">
        <f>'SNL Table'!BT59</f>
        <v>0</v>
      </c>
      <c r="AG12" s="172">
        <f>'SNL Table'!BU59</f>
        <v>0</v>
      </c>
      <c r="AH12" s="172">
        <f>'SNL Table'!BV59</f>
        <v>0</v>
      </c>
      <c r="AI12" s="172">
        <f>'SNL Table'!BW59</f>
        <v>0</v>
      </c>
      <c r="AJ12" s="172">
        <f>'SNL Table'!BX59</f>
        <v>0</v>
      </c>
      <c r="AK12" s="172">
        <f>'SNL Table'!BY59</f>
        <v>0</v>
      </c>
      <c r="AL12" s="172">
        <f>'SNL Table'!BZ59</f>
        <v>0</v>
      </c>
      <c r="AM12" s="172">
        <f>'SNL Table'!CA59</f>
        <v>0</v>
      </c>
      <c r="AN12" s="172">
        <f>'SNL Table'!CB59</f>
        <v>0</v>
      </c>
      <c r="AO12" s="172">
        <f>'SNL Table'!CC59</f>
        <v>0</v>
      </c>
      <c r="AP12" s="172">
        <f>'SNL Table'!CD59</f>
        <v>0</v>
      </c>
      <c r="AQ12" s="172">
        <f>'SNL Table'!CE59</f>
        <v>0</v>
      </c>
      <c r="AR12" s="172">
        <f>'SNL Table'!CF59</f>
        <v>0</v>
      </c>
    </row>
    <row r="13" spans="1:44">
      <c r="C13" s="107" t="str">
        <f>'SNL Table'!A60</f>
        <v>NCOs: Rev 1-4 Fam (HE Lines) ($000)</v>
      </c>
      <c r="D13" s="151" t="str">
        <f>INDEX('[5]SHUSA - SNL NCO Mapping'!$B:$B,MATCH(C13,'[5]SHUSA - SNL NCO Mapping'!$G:$G,0))</f>
        <v>RRE</v>
      </c>
      <c r="E13" s="172">
        <f>INDEX('SNL Table'!$C$10:$L$55,MATCH('[5]SHUSA Loans'!$C13,'SNL Table'!$A$10:$A$55,0),MATCH('[5]SHUSA Loans'!E$10,'SNL Table'!$C$5:$L$5,0))</f>
        <v>1665037</v>
      </c>
      <c r="F13" s="172">
        <f>'SNL Table'!AT60</f>
        <v>0</v>
      </c>
      <c r="G13" s="172">
        <f>'SNL Table'!AU60</f>
        <v>0</v>
      </c>
      <c r="H13" s="172">
        <f>'SNL Table'!AV60</f>
        <v>0</v>
      </c>
      <c r="I13" s="172">
        <f>'SNL Table'!AW60</f>
        <v>0</v>
      </c>
      <c r="J13" s="172">
        <f>'SNL Table'!AX60</f>
        <v>0</v>
      </c>
      <c r="K13" s="172">
        <f>'SNL Table'!AY60</f>
        <v>0</v>
      </c>
      <c r="L13" s="172">
        <f>'SNL Table'!AZ60</f>
        <v>0</v>
      </c>
      <c r="M13" s="172">
        <f>'SNL Table'!BA60</f>
        <v>0</v>
      </c>
      <c r="N13" s="172">
        <f>'SNL Table'!BB60</f>
        <v>0</v>
      </c>
      <c r="O13" s="172">
        <f>'SNL Table'!BC60</f>
        <v>0</v>
      </c>
      <c r="P13" s="172">
        <f>'SNL Table'!BD60</f>
        <v>0</v>
      </c>
      <c r="Q13" s="172">
        <f>'SNL Table'!BE60</f>
        <v>0</v>
      </c>
      <c r="R13" s="172">
        <f>'SNL Table'!BF60</f>
        <v>0</v>
      </c>
      <c r="S13" s="172">
        <f>'SNL Table'!BG60</f>
        <v>0</v>
      </c>
      <c r="T13" s="172">
        <f>'SNL Table'!BH60</f>
        <v>0</v>
      </c>
      <c r="U13" s="172">
        <f>'SNL Table'!BI60</f>
        <v>0</v>
      </c>
      <c r="V13" s="172">
        <f>'SNL Table'!BJ60</f>
        <v>0</v>
      </c>
      <c r="W13" s="172">
        <f>'SNL Table'!BK60</f>
        <v>0</v>
      </c>
      <c r="X13" s="172">
        <f>'SNL Table'!BL60</f>
        <v>0</v>
      </c>
      <c r="Y13" s="172">
        <f>'SNL Table'!BM60</f>
        <v>0</v>
      </c>
      <c r="Z13" s="172">
        <f>'SNL Table'!BN60</f>
        <v>0</v>
      </c>
      <c r="AA13" s="172">
        <f>'SNL Table'!BO60</f>
        <v>0</v>
      </c>
      <c r="AB13" s="172">
        <f>'SNL Table'!BP60</f>
        <v>0</v>
      </c>
      <c r="AC13" s="172">
        <f>'SNL Table'!BQ60</f>
        <v>0</v>
      </c>
      <c r="AD13" s="172">
        <f>'SNL Table'!BR60</f>
        <v>0</v>
      </c>
      <c r="AE13" s="172">
        <f>'SNL Table'!BS60</f>
        <v>0</v>
      </c>
      <c r="AF13" s="172">
        <f>'SNL Table'!BT60</f>
        <v>0</v>
      </c>
      <c r="AG13" s="172">
        <f>'SNL Table'!BU60</f>
        <v>0</v>
      </c>
      <c r="AH13" s="172">
        <f>'SNL Table'!BV60</f>
        <v>0</v>
      </c>
      <c r="AI13" s="172">
        <f>'SNL Table'!BW60</f>
        <v>-3</v>
      </c>
      <c r="AJ13" s="172">
        <f>'SNL Table'!BX60</f>
        <v>3</v>
      </c>
      <c r="AK13" s="172">
        <f>'SNL Table'!BY60</f>
        <v>0</v>
      </c>
      <c r="AL13" s="172">
        <f>'SNL Table'!BZ60</f>
        <v>11</v>
      </c>
      <c r="AM13" s="172">
        <f>'SNL Table'!CA60</f>
        <v>0</v>
      </c>
      <c r="AN13" s="172">
        <f>'SNL Table'!CB60</f>
        <v>0</v>
      </c>
      <c r="AO13" s="172">
        <f>'SNL Table'!CC60</f>
        <v>0</v>
      </c>
      <c r="AP13" s="172">
        <f>'SNL Table'!CD60</f>
        <v>0</v>
      </c>
      <c r="AQ13" s="172">
        <f>'SNL Table'!CE60</f>
        <v>0</v>
      </c>
      <c r="AR13" s="172">
        <f>'SNL Table'!CF60</f>
        <v>0</v>
      </c>
    </row>
    <row r="14" spans="1:44">
      <c r="C14" s="107" t="str">
        <f>'SNL Table'!A61</f>
        <v>NCOs: 1-4 Family Construction Loans ($000)</v>
      </c>
      <c r="D14" s="151" t="str">
        <f>INDEX('[5]SHUSA - SNL NCO Mapping'!$B:$B,MATCH(C14,'[5]SHUSA - SNL NCO Mapping'!$G:$G,0))</f>
        <v>CRE</v>
      </c>
      <c r="E14" s="172">
        <f>'SNL Table'!AS61</f>
        <v>0</v>
      </c>
      <c r="F14" s="172">
        <f>'SNL Table'!AT61</f>
        <v>0</v>
      </c>
      <c r="G14" s="172">
        <f>'SNL Table'!AU61</f>
        <v>0</v>
      </c>
      <c r="H14" s="172">
        <f>'SNL Table'!AV61</f>
        <v>0</v>
      </c>
      <c r="I14" s="172">
        <f>'SNL Table'!AW61</f>
        <v>0</v>
      </c>
      <c r="J14" s="172">
        <f>'SNL Table'!AX61</f>
        <v>0</v>
      </c>
      <c r="K14" s="172">
        <f>'SNL Table'!AY61</f>
        <v>0</v>
      </c>
      <c r="L14" s="172">
        <f>'SNL Table'!AZ61</f>
        <v>0</v>
      </c>
      <c r="M14" s="172">
        <f>'SNL Table'!BA61</f>
        <v>0</v>
      </c>
      <c r="N14" s="172">
        <f>'SNL Table'!BB61</f>
        <v>0</v>
      </c>
      <c r="O14" s="172">
        <f>'SNL Table'!BC61</f>
        <v>0</v>
      </c>
      <c r="P14" s="172">
        <f>'SNL Table'!BD61</f>
        <v>0</v>
      </c>
      <c r="Q14" s="172">
        <f>'SNL Table'!BE61</f>
        <v>0</v>
      </c>
      <c r="R14" s="172">
        <f>'SNL Table'!BF61</f>
        <v>0</v>
      </c>
      <c r="S14" s="172">
        <f>'SNL Table'!BG61</f>
        <v>0</v>
      </c>
      <c r="T14" s="172">
        <f>'SNL Table'!BH61</f>
        <v>0</v>
      </c>
      <c r="U14" s="172">
        <f>'SNL Table'!BI61</f>
        <v>0</v>
      </c>
      <c r="V14" s="172">
        <f>'SNL Table'!BJ61</f>
        <v>0</v>
      </c>
      <c r="W14" s="172">
        <f>'SNL Table'!BK61</f>
        <v>0</v>
      </c>
      <c r="X14" s="172">
        <f>'SNL Table'!BL61</f>
        <v>0</v>
      </c>
      <c r="Y14" s="172">
        <f>'SNL Table'!BM61</f>
        <v>0</v>
      </c>
      <c r="Z14" s="172">
        <f>'SNL Table'!BN61</f>
        <v>0</v>
      </c>
      <c r="AA14" s="172">
        <f>'SNL Table'!BO61</f>
        <v>0</v>
      </c>
      <c r="AB14" s="172">
        <f>'SNL Table'!BP61</f>
        <v>0</v>
      </c>
      <c r="AC14" s="172">
        <f>'SNL Table'!BQ61</f>
        <v>0</v>
      </c>
      <c r="AD14" s="172">
        <f>'SNL Table'!BR61</f>
        <v>0</v>
      </c>
      <c r="AE14" s="172">
        <f>'SNL Table'!BS61</f>
        <v>0</v>
      </c>
      <c r="AF14" s="172">
        <f>'SNL Table'!BT61</f>
        <v>0</v>
      </c>
      <c r="AG14" s="172">
        <f>'SNL Table'!BU61</f>
        <v>0</v>
      </c>
      <c r="AH14" s="172">
        <f>'SNL Table'!BV61</f>
        <v>0</v>
      </c>
      <c r="AI14" s="172">
        <f>'SNL Table'!BW61</f>
        <v>0</v>
      </c>
      <c r="AJ14" s="172">
        <f>'SNL Table'!BX61</f>
        <v>0</v>
      </c>
      <c r="AK14" s="172">
        <f>'SNL Table'!BY61</f>
        <v>0</v>
      </c>
      <c r="AL14" s="172">
        <f>'SNL Table'!BZ61</f>
        <v>0</v>
      </c>
      <c r="AM14" s="172">
        <f>'SNL Table'!CA61</f>
        <v>0</v>
      </c>
      <c r="AN14" s="172">
        <f>'SNL Table'!CB61</f>
        <v>0</v>
      </c>
      <c r="AO14" s="172" t="str">
        <f>'SNL Table'!CC61</f>
        <v>NA</v>
      </c>
      <c r="AP14" s="172" t="str">
        <f>'SNL Table'!CD61</f>
        <v>NA</v>
      </c>
      <c r="AQ14" s="172" t="str">
        <f>'SNL Table'!CE61</f>
        <v>NA</v>
      </c>
      <c r="AR14" s="172" t="str">
        <f>'SNL Table'!CF61</f>
        <v>NA</v>
      </c>
    </row>
    <row r="15" spans="1:44">
      <c r="C15" s="107" t="str">
        <f>'SNL Table'!A62</f>
        <v>NCOs: Oth Con, Dev, &amp; LndLns ($000)</v>
      </c>
      <c r="D15" s="151" t="str">
        <f>INDEX('[5]SHUSA - SNL NCO Mapping'!$B:$B,MATCH(C15,'[5]SHUSA - SNL NCO Mapping'!$G:$G,0))</f>
        <v>CRE</v>
      </c>
      <c r="E15" s="172">
        <f>'SNL Table'!AS62</f>
        <v>0</v>
      </c>
      <c r="F15" s="172">
        <f>'SNL Table'!AT62</f>
        <v>0</v>
      </c>
      <c r="G15" s="172">
        <f>'SNL Table'!AU62</f>
        <v>0</v>
      </c>
      <c r="H15" s="172">
        <f>'SNL Table'!AV62</f>
        <v>0</v>
      </c>
      <c r="I15" s="172">
        <f>'SNL Table'!AW62</f>
        <v>0</v>
      </c>
      <c r="J15" s="172">
        <f>'SNL Table'!AX62</f>
        <v>0</v>
      </c>
      <c r="K15" s="172">
        <f>'SNL Table'!AY62</f>
        <v>0</v>
      </c>
      <c r="L15" s="172">
        <f>'SNL Table'!AZ62</f>
        <v>0</v>
      </c>
      <c r="M15" s="172">
        <f>'SNL Table'!BA62</f>
        <v>0</v>
      </c>
      <c r="N15" s="172">
        <f>'SNL Table'!BB62</f>
        <v>325</v>
      </c>
      <c r="O15" s="172">
        <f>'SNL Table'!BC62</f>
        <v>0</v>
      </c>
      <c r="P15" s="172">
        <f>'SNL Table'!BD62</f>
        <v>506</v>
      </c>
      <c r="Q15" s="172">
        <f>'SNL Table'!BE62</f>
        <v>5472</v>
      </c>
      <c r="R15" s="172">
        <f>'SNL Table'!BF62</f>
        <v>-20</v>
      </c>
      <c r="S15" s="172">
        <f>'SNL Table'!BG62</f>
        <v>-211</v>
      </c>
      <c r="T15" s="172">
        <f>'SNL Table'!BH62</f>
        <v>794</v>
      </c>
      <c r="U15" s="172">
        <f>'SNL Table'!BI62</f>
        <v>-239</v>
      </c>
      <c r="V15" s="172">
        <f>'SNL Table'!BJ62</f>
        <v>772</v>
      </c>
      <c r="W15" s="172">
        <f>'SNL Table'!BK62</f>
        <v>392</v>
      </c>
      <c r="X15" s="172">
        <f>'SNL Table'!BL62</f>
        <v>3090</v>
      </c>
      <c r="Y15" s="172">
        <f>'SNL Table'!BM62</f>
        <v>2034</v>
      </c>
      <c r="Z15" s="172">
        <f>'SNL Table'!BN62</f>
        <v>99</v>
      </c>
      <c r="AA15" s="172">
        <f>'SNL Table'!BO62</f>
        <v>633</v>
      </c>
      <c r="AB15" s="172">
        <f>'SNL Table'!BP62</f>
        <v>1831</v>
      </c>
      <c r="AC15" s="172">
        <f>'SNL Table'!BQ62</f>
        <v>435</v>
      </c>
      <c r="AD15" s="172">
        <f>'SNL Table'!BR62</f>
        <v>1924</v>
      </c>
      <c r="AE15" s="172">
        <f>'SNL Table'!BS62</f>
        <v>2796</v>
      </c>
      <c r="AF15" s="172">
        <f>'SNL Table'!BT62</f>
        <v>-771</v>
      </c>
      <c r="AG15" s="172">
        <f>'SNL Table'!BU62</f>
        <v>6905</v>
      </c>
      <c r="AH15" s="172">
        <f>'SNL Table'!BV62</f>
        <v>1762</v>
      </c>
      <c r="AI15" s="172">
        <f>'SNL Table'!BW62</f>
        <v>7926</v>
      </c>
      <c r="AJ15" s="172">
        <f>'SNL Table'!BX62</f>
        <v>19879</v>
      </c>
      <c r="AK15" s="172">
        <f>'SNL Table'!BY62</f>
        <v>78</v>
      </c>
      <c r="AL15" s="172">
        <f>'SNL Table'!BZ62</f>
        <v>2632</v>
      </c>
      <c r="AM15" s="172">
        <f>'SNL Table'!CA62</f>
        <v>0</v>
      </c>
      <c r="AN15" s="172">
        <f>'SNL Table'!CB62</f>
        <v>0</v>
      </c>
      <c r="AO15" s="172" t="str">
        <f>'SNL Table'!CC62</f>
        <v>NA</v>
      </c>
      <c r="AP15" s="172" t="str">
        <f>'SNL Table'!CD62</f>
        <v>NA</v>
      </c>
      <c r="AQ15" s="172" t="str">
        <f>'SNL Table'!CE62</f>
        <v>NA</v>
      </c>
      <c r="AR15" s="172" t="str">
        <f>'SNL Table'!CF62</f>
        <v>NA</v>
      </c>
    </row>
    <row r="16" spans="1:44">
      <c r="C16" s="107" t="str">
        <f>'SNL Table'!A63</f>
        <v>NCOs: Multifamily Loans ($000)</v>
      </c>
      <c r="D16" s="151" t="str">
        <f>INDEX('[5]SHUSA - SNL NCO Mapping'!$B:$B,MATCH(C16,'[5]SHUSA - SNL NCO Mapping'!$G:$G,0))</f>
        <v>CRE</v>
      </c>
      <c r="E16" s="172">
        <f>'SNL Table'!AS63</f>
        <v>0</v>
      </c>
      <c r="F16" s="172">
        <f>'SNL Table'!AT63</f>
        <v>0</v>
      </c>
      <c r="G16" s="172">
        <f>'SNL Table'!AU63</f>
        <v>0</v>
      </c>
      <c r="H16" s="172">
        <f>'SNL Table'!AV63</f>
        <v>0</v>
      </c>
      <c r="I16" s="172">
        <f>'SNL Table'!AW63</f>
        <v>0</v>
      </c>
      <c r="J16" s="172">
        <f>'SNL Table'!AX63</f>
        <v>0</v>
      </c>
      <c r="K16" s="172">
        <f>'SNL Table'!AY63</f>
        <v>0</v>
      </c>
      <c r="L16" s="172">
        <f>'SNL Table'!AZ63</f>
        <v>0</v>
      </c>
      <c r="M16" s="172">
        <f>'SNL Table'!BA63</f>
        <v>0</v>
      </c>
      <c r="N16" s="172">
        <f>'SNL Table'!BB63</f>
        <v>0</v>
      </c>
      <c r="O16" s="172">
        <f>'SNL Table'!BC63</f>
        <v>0</v>
      </c>
      <c r="P16" s="172">
        <f>'SNL Table'!BD63</f>
        <v>0</v>
      </c>
      <c r="Q16" s="172">
        <f>'SNL Table'!BE63</f>
        <v>0</v>
      </c>
      <c r="R16" s="172">
        <f>'SNL Table'!BF63</f>
        <v>0</v>
      </c>
      <c r="S16" s="172">
        <f>'SNL Table'!BG63</f>
        <v>0</v>
      </c>
      <c r="T16" s="172">
        <f>'SNL Table'!BH63</f>
        <v>0</v>
      </c>
      <c r="U16" s="172">
        <f>'SNL Table'!BI63</f>
        <v>0</v>
      </c>
      <c r="V16" s="172">
        <f>'SNL Table'!BJ63</f>
        <v>0</v>
      </c>
      <c r="W16" s="172">
        <f>'SNL Table'!BK63</f>
        <v>0</v>
      </c>
      <c r="X16" s="172">
        <f>'SNL Table'!BL63</f>
        <v>0</v>
      </c>
      <c r="Y16" s="172">
        <f>'SNL Table'!BM63</f>
        <v>0</v>
      </c>
      <c r="Z16" s="172">
        <f>'SNL Table'!BN63</f>
        <v>0</v>
      </c>
      <c r="AA16" s="172">
        <f>'SNL Table'!BO63</f>
        <v>0</v>
      </c>
      <c r="AB16" s="172">
        <f>'SNL Table'!BP63</f>
        <v>0</v>
      </c>
      <c r="AC16" s="172">
        <f>'SNL Table'!BQ63</f>
        <v>0</v>
      </c>
      <c r="AD16" s="172">
        <f>'SNL Table'!BR63</f>
        <v>0</v>
      </c>
      <c r="AE16" s="172">
        <f>'SNL Table'!BS63</f>
        <v>0</v>
      </c>
      <c r="AF16" s="172">
        <f>'SNL Table'!BT63</f>
        <v>0</v>
      </c>
      <c r="AG16" s="172">
        <f>'SNL Table'!BU63</f>
        <v>0</v>
      </c>
      <c r="AH16" s="172">
        <f>'SNL Table'!BV63</f>
        <v>0</v>
      </c>
      <c r="AI16" s="172">
        <f>'SNL Table'!BW63</f>
        <v>0</v>
      </c>
      <c r="AJ16" s="172">
        <f>'SNL Table'!BX63</f>
        <v>0</v>
      </c>
      <c r="AK16" s="172">
        <f>'SNL Table'!BY63</f>
        <v>0</v>
      </c>
      <c r="AL16" s="172">
        <f>'SNL Table'!BZ63</f>
        <v>0</v>
      </c>
      <c r="AM16" s="172">
        <f>'SNL Table'!CA63</f>
        <v>0</v>
      </c>
      <c r="AN16" s="172">
        <f>'SNL Table'!CB63</f>
        <v>0</v>
      </c>
      <c r="AO16" s="172">
        <f>'SNL Table'!CC63</f>
        <v>0</v>
      </c>
      <c r="AP16" s="172">
        <f>'SNL Table'!CD63</f>
        <v>0</v>
      </c>
      <c r="AQ16" s="172">
        <f>'SNL Table'!CE63</f>
        <v>0</v>
      </c>
      <c r="AR16" s="172">
        <f>'SNL Table'!CF63</f>
        <v>0</v>
      </c>
    </row>
    <row r="17" spans="3:44">
      <c r="C17" s="107" t="str">
        <f>'SNL Table'!A64</f>
        <v>NCOs: OwnerOcc NonFarm/NonRes RE ($000)</v>
      </c>
      <c r="D17" s="151" t="str">
        <f>INDEX('[5]SHUSA - SNL NCO Mapping'!$B:$B,MATCH(C17,'[5]SHUSA - SNL NCO Mapping'!$G:$G,0))</f>
        <v>CRE</v>
      </c>
      <c r="E17" s="172">
        <f>'SNL Table'!AS64</f>
        <v>0</v>
      </c>
      <c r="F17" s="172">
        <f>'SNL Table'!AT64</f>
        <v>0</v>
      </c>
      <c r="G17" s="172">
        <f>'SNL Table'!AU64</f>
        <v>0</v>
      </c>
      <c r="H17" s="172">
        <f>'SNL Table'!AV64</f>
        <v>0</v>
      </c>
      <c r="I17" s="172">
        <f>'SNL Table'!AW64</f>
        <v>0</v>
      </c>
      <c r="J17" s="172">
        <f>'SNL Table'!AX64</f>
        <v>0</v>
      </c>
      <c r="K17" s="172">
        <f>'SNL Table'!AY64</f>
        <v>0</v>
      </c>
      <c r="L17" s="172">
        <f>'SNL Table'!AZ64</f>
        <v>0</v>
      </c>
      <c r="M17" s="172">
        <f>'SNL Table'!BA64</f>
        <v>0</v>
      </c>
      <c r="N17" s="172">
        <f>'SNL Table'!BB64</f>
        <v>0</v>
      </c>
      <c r="O17" s="172">
        <f>'SNL Table'!BC64</f>
        <v>0</v>
      </c>
      <c r="P17" s="172">
        <f>'SNL Table'!BD64</f>
        <v>0</v>
      </c>
      <c r="Q17" s="172">
        <f>'SNL Table'!BE64</f>
        <v>0</v>
      </c>
      <c r="R17" s="172">
        <f>'SNL Table'!BF64</f>
        <v>0</v>
      </c>
      <c r="S17" s="172">
        <f>'SNL Table'!BG64</f>
        <v>0</v>
      </c>
      <c r="T17" s="172">
        <f>'SNL Table'!BH64</f>
        <v>0</v>
      </c>
      <c r="U17" s="172">
        <f>'SNL Table'!BI64</f>
        <v>0</v>
      </c>
      <c r="V17" s="172">
        <f>'SNL Table'!BJ64</f>
        <v>0</v>
      </c>
      <c r="W17" s="172">
        <f>'SNL Table'!BK64</f>
        <v>0</v>
      </c>
      <c r="X17" s="172">
        <f>'SNL Table'!BL64</f>
        <v>0</v>
      </c>
      <c r="Y17" s="172">
        <f>'SNL Table'!BM64</f>
        <v>0</v>
      </c>
      <c r="Z17" s="172">
        <f>'SNL Table'!BN64</f>
        <v>0</v>
      </c>
      <c r="AA17" s="172">
        <f>'SNL Table'!BO64</f>
        <v>0</v>
      </c>
      <c r="AB17" s="172">
        <f>'SNL Table'!BP64</f>
        <v>0</v>
      </c>
      <c r="AC17" s="172">
        <f>'SNL Table'!BQ64</f>
        <v>0</v>
      </c>
      <c r="AD17" s="172">
        <f>'SNL Table'!BR64</f>
        <v>0</v>
      </c>
      <c r="AE17" s="172">
        <f>'SNL Table'!BS64</f>
        <v>0</v>
      </c>
      <c r="AF17" s="172">
        <f>'SNL Table'!BT64</f>
        <v>0</v>
      </c>
      <c r="AG17" s="172">
        <f>'SNL Table'!BU64</f>
        <v>0</v>
      </c>
      <c r="AH17" s="172">
        <f>'SNL Table'!BV64</f>
        <v>0</v>
      </c>
      <c r="AI17" s="172">
        <f>'SNL Table'!BW64</f>
        <v>0</v>
      </c>
      <c r="AJ17" s="172">
        <f>'SNL Table'!BX64</f>
        <v>0</v>
      </c>
      <c r="AK17" s="172">
        <f>'SNL Table'!BY64</f>
        <v>0</v>
      </c>
      <c r="AL17" s="172">
        <f>'SNL Table'!BZ64</f>
        <v>0</v>
      </c>
      <c r="AM17" s="172">
        <f>'SNL Table'!CA64</f>
        <v>0</v>
      </c>
      <c r="AN17" s="172">
        <f>'SNL Table'!CB64</f>
        <v>0</v>
      </c>
      <c r="AO17" s="172" t="str">
        <f>'SNL Table'!CC64</f>
        <v>NA</v>
      </c>
      <c r="AP17" s="172" t="str">
        <f>'SNL Table'!CD64</f>
        <v>NA</v>
      </c>
      <c r="AQ17" s="172" t="str">
        <f>'SNL Table'!CE64</f>
        <v>NA</v>
      </c>
      <c r="AR17" s="172" t="str">
        <f>'SNL Table'!CF64</f>
        <v>NA</v>
      </c>
    </row>
    <row r="18" spans="3:44">
      <c r="C18" s="107" t="str">
        <f>'SNL Table'!A65</f>
        <v>NCOs: Other Commercial RE ($000)</v>
      </c>
      <c r="D18" s="151" t="str">
        <f>INDEX('[5]SHUSA - SNL NCO Mapping'!$B:$B,MATCH(C18,'[5]SHUSA - SNL NCO Mapping'!$G:$G,0))</f>
        <v>CRE</v>
      </c>
      <c r="E18" s="172">
        <f>'SNL Table'!AS65</f>
        <v>0</v>
      </c>
      <c r="F18" s="172">
        <f>'SNL Table'!AT65</f>
        <v>0</v>
      </c>
      <c r="G18" s="172">
        <f>'SNL Table'!AU65</f>
        <v>0</v>
      </c>
      <c r="H18" s="172">
        <f>'SNL Table'!AV65</f>
        <v>0</v>
      </c>
      <c r="I18" s="172">
        <f>'SNL Table'!AW65</f>
        <v>0</v>
      </c>
      <c r="J18" s="172">
        <f>'SNL Table'!AX65</f>
        <v>0</v>
      </c>
      <c r="K18" s="172">
        <f>'SNL Table'!AY65</f>
        <v>0</v>
      </c>
      <c r="L18" s="172">
        <f>'SNL Table'!AZ65</f>
        <v>0</v>
      </c>
      <c r="M18" s="172">
        <f>'SNL Table'!BA65</f>
        <v>0</v>
      </c>
      <c r="N18" s="172">
        <f>'SNL Table'!BB65</f>
        <v>0</v>
      </c>
      <c r="O18" s="172">
        <f>'SNL Table'!BC65</f>
        <v>0</v>
      </c>
      <c r="P18" s="172">
        <f>'SNL Table'!BD65</f>
        <v>0</v>
      </c>
      <c r="Q18" s="172">
        <f>'SNL Table'!BE65</f>
        <v>0</v>
      </c>
      <c r="R18" s="172">
        <f>'SNL Table'!BF65</f>
        <v>0</v>
      </c>
      <c r="S18" s="172">
        <f>'SNL Table'!BG65</f>
        <v>0</v>
      </c>
      <c r="T18" s="172">
        <f>'SNL Table'!BH65</f>
        <v>0</v>
      </c>
      <c r="U18" s="172">
        <f>'SNL Table'!BI65</f>
        <v>0</v>
      </c>
      <c r="V18" s="172">
        <f>'SNL Table'!BJ65</f>
        <v>0</v>
      </c>
      <c r="W18" s="172">
        <f>'SNL Table'!BK65</f>
        <v>0</v>
      </c>
      <c r="X18" s="172">
        <f>'SNL Table'!BL65</f>
        <v>0</v>
      </c>
      <c r="Y18" s="172">
        <f>'SNL Table'!BM65</f>
        <v>-41</v>
      </c>
      <c r="Z18" s="172">
        <f>'SNL Table'!BN65</f>
        <v>-14</v>
      </c>
      <c r="AA18" s="172">
        <f>'SNL Table'!BO65</f>
        <v>-628</v>
      </c>
      <c r="AB18" s="172">
        <f>'SNL Table'!BP65</f>
        <v>-425</v>
      </c>
      <c r="AC18" s="172">
        <f>'SNL Table'!BQ65</f>
        <v>721</v>
      </c>
      <c r="AD18" s="172">
        <f>'SNL Table'!BR65</f>
        <v>189</v>
      </c>
      <c r="AE18" s="172">
        <f>'SNL Table'!BS65</f>
        <v>0</v>
      </c>
      <c r="AF18" s="172">
        <f>'SNL Table'!BT65</f>
        <v>-249</v>
      </c>
      <c r="AG18" s="172">
        <f>'SNL Table'!BU65</f>
        <v>711</v>
      </c>
      <c r="AH18" s="172">
        <f>'SNL Table'!BV65</f>
        <v>0</v>
      </c>
      <c r="AI18" s="172">
        <f>'SNL Table'!BW65</f>
        <v>0</v>
      </c>
      <c r="AJ18" s="172">
        <f>'SNL Table'!BX65</f>
        <v>0</v>
      </c>
      <c r="AK18" s="172">
        <f>'SNL Table'!BY65</f>
        <v>-176</v>
      </c>
      <c r="AL18" s="172">
        <f>'SNL Table'!BZ65</f>
        <v>553</v>
      </c>
      <c r="AM18" s="172">
        <f>'SNL Table'!CA65</f>
        <v>0</v>
      </c>
      <c r="AN18" s="172">
        <f>'SNL Table'!CB65</f>
        <v>0</v>
      </c>
      <c r="AO18" s="172" t="str">
        <f>'SNL Table'!CC65</f>
        <v>NA</v>
      </c>
      <c r="AP18" s="172" t="str">
        <f>'SNL Table'!CD65</f>
        <v>NA</v>
      </c>
      <c r="AQ18" s="172" t="str">
        <f>'SNL Table'!CE65</f>
        <v>NA</v>
      </c>
      <c r="AR18" s="172" t="str">
        <f>'SNL Table'!CF65</f>
        <v>NA</v>
      </c>
    </row>
    <row r="19" spans="3:44">
      <c r="C19" s="107" t="str">
        <f>'SNL Table'!A66</f>
        <v>NCOs: Comm RE(Nonfm/NonRes) ($000)</v>
      </c>
      <c r="D19" s="151" t="str">
        <f>INDEX('[5]SHUSA - SNL NCO Mapping'!$B:$B,MATCH(C19,'[5]SHUSA - SNL NCO Mapping'!$G:$G,0))</f>
        <v>N/A</v>
      </c>
      <c r="E19" s="172">
        <f>'SNL Table'!AS66</f>
        <v>0</v>
      </c>
      <c r="F19" s="172">
        <f>'SNL Table'!AT66</f>
        <v>0</v>
      </c>
      <c r="G19" s="172">
        <f>'SNL Table'!AU66</f>
        <v>0</v>
      </c>
      <c r="H19" s="172">
        <f>'SNL Table'!AV66</f>
        <v>0</v>
      </c>
      <c r="I19" s="172">
        <f>'SNL Table'!AW66</f>
        <v>0</v>
      </c>
      <c r="J19" s="172">
        <f>'SNL Table'!AX66</f>
        <v>0</v>
      </c>
      <c r="K19" s="172">
        <f>'SNL Table'!AY66</f>
        <v>0</v>
      </c>
      <c r="L19" s="172">
        <f>'SNL Table'!AZ66</f>
        <v>0</v>
      </c>
      <c r="M19" s="172">
        <f>'SNL Table'!BA66</f>
        <v>0</v>
      </c>
      <c r="N19" s="172">
        <f>'SNL Table'!BB66</f>
        <v>0</v>
      </c>
      <c r="O19" s="172">
        <f>'SNL Table'!BC66</f>
        <v>0</v>
      </c>
      <c r="P19" s="172">
        <f>'SNL Table'!BD66</f>
        <v>0</v>
      </c>
      <c r="Q19" s="172">
        <f>'SNL Table'!BE66</f>
        <v>0</v>
      </c>
      <c r="R19" s="172">
        <f>'SNL Table'!BF66</f>
        <v>0</v>
      </c>
      <c r="S19" s="172">
        <f>'SNL Table'!BG66</f>
        <v>0</v>
      </c>
      <c r="T19" s="172">
        <f>'SNL Table'!BH66</f>
        <v>0</v>
      </c>
      <c r="U19" s="172">
        <f>'SNL Table'!BI66</f>
        <v>0</v>
      </c>
      <c r="V19" s="172">
        <f>'SNL Table'!BJ66</f>
        <v>0</v>
      </c>
      <c r="W19" s="172">
        <f>'SNL Table'!BK66</f>
        <v>0</v>
      </c>
      <c r="X19" s="172">
        <f>'SNL Table'!BL66</f>
        <v>0</v>
      </c>
      <c r="Y19" s="172">
        <f>'SNL Table'!BM66</f>
        <v>-41</v>
      </c>
      <c r="Z19" s="172">
        <f>'SNL Table'!BN66</f>
        <v>-14</v>
      </c>
      <c r="AA19" s="172">
        <f>'SNL Table'!BO66</f>
        <v>-628</v>
      </c>
      <c r="AB19" s="172">
        <f>'SNL Table'!BP66</f>
        <v>-425</v>
      </c>
      <c r="AC19" s="172">
        <f>'SNL Table'!BQ66</f>
        <v>721</v>
      </c>
      <c r="AD19" s="172">
        <f>'SNL Table'!BR66</f>
        <v>189</v>
      </c>
      <c r="AE19" s="172">
        <f>'SNL Table'!BS66</f>
        <v>0</v>
      </c>
      <c r="AF19" s="172">
        <f>'SNL Table'!BT66</f>
        <v>-249</v>
      </c>
      <c r="AG19" s="172">
        <f>'SNL Table'!BU66</f>
        <v>711</v>
      </c>
      <c r="AH19" s="172">
        <f>'SNL Table'!BV66</f>
        <v>0</v>
      </c>
      <c r="AI19" s="172">
        <f>'SNL Table'!BW66</f>
        <v>0</v>
      </c>
      <c r="AJ19" s="172">
        <f>'SNL Table'!BX66</f>
        <v>0</v>
      </c>
      <c r="AK19" s="172">
        <f>'SNL Table'!BY66</f>
        <v>-176</v>
      </c>
      <c r="AL19" s="172">
        <f>'SNL Table'!BZ66</f>
        <v>553</v>
      </c>
      <c r="AM19" s="172">
        <f>'SNL Table'!CA66</f>
        <v>0</v>
      </c>
      <c r="AN19" s="172">
        <f>'SNL Table'!CB66</f>
        <v>0</v>
      </c>
      <c r="AO19" s="172">
        <f>'SNL Table'!CC66</f>
        <v>0</v>
      </c>
      <c r="AP19" s="172">
        <f>'SNL Table'!CD66</f>
        <v>0</v>
      </c>
      <c r="AQ19" s="172">
        <f>'SNL Table'!CE66</f>
        <v>0</v>
      </c>
      <c r="AR19" s="172">
        <f>'SNL Table'!CF66</f>
        <v>0</v>
      </c>
    </row>
    <row r="20" spans="3:44">
      <c r="C20" s="107" t="str">
        <f>'SNL Table'!A67</f>
        <v>NCOs: Farm Loans ($000)</v>
      </c>
      <c r="D20" s="151" t="str">
        <f>INDEX('[5]SHUSA - SNL NCO Mapping'!$B:$B,MATCH(C20,'[5]SHUSA - SNL NCO Mapping'!$G:$G,0))</f>
        <v>CRE</v>
      </c>
      <c r="E20" s="172">
        <f>'SNL Table'!AS67</f>
        <v>0</v>
      </c>
      <c r="F20" s="172">
        <f>'SNL Table'!AT67</f>
        <v>0</v>
      </c>
      <c r="G20" s="172">
        <f>'SNL Table'!AU67</f>
        <v>0</v>
      </c>
      <c r="H20" s="172">
        <f>'SNL Table'!AV67</f>
        <v>0</v>
      </c>
      <c r="I20" s="172">
        <f>'SNL Table'!AW67</f>
        <v>0</v>
      </c>
      <c r="J20" s="172">
        <f>'SNL Table'!AX67</f>
        <v>0</v>
      </c>
      <c r="K20" s="172">
        <f>'SNL Table'!AY67</f>
        <v>0</v>
      </c>
      <c r="L20" s="172">
        <f>'SNL Table'!AZ67</f>
        <v>0</v>
      </c>
      <c r="M20" s="172">
        <f>'SNL Table'!BA67</f>
        <v>0</v>
      </c>
      <c r="N20" s="172">
        <f>'SNL Table'!BB67</f>
        <v>0</v>
      </c>
      <c r="O20" s="172">
        <f>'SNL Table'!BC67</f>
        <v>0</v>
      </c>
      <c r="P20" s="172">
        <f>'SNL Table'!BD67</f>
        <v>0</v>
      </c>
      <c r="Q20" s="172">
        <f>'SNL Table'!BE67</f>
        <v>0</v>
      </c>
      <c r="R20" s="172">
        <f>'SNL Table'!BF67</f>
        <v>0</v>
      </c>
      <c r="S20" s="172">
        <f>'SNL Table'!BG67</f>
        <v>0</v>
      </c>
      <c r="T20" s="172">
        <f>'SNL Table'!BH67</f>
        <v>0</v>
      </c>
      <c r="U20" s="172">
        <f>'SNL Table'!BI67</f>
        <v>0</v>
      </c>
      <c r="V20" s="172">
        <f>'SNL Table'!BJ67</f>
        <v>0</v>
      </c>
      <c r="W20" s="172">
        <f>'SNL Table'!BK67</f>
        <v>0</v>
      </c>
      <c r="X20" s="172">
        <f>'SNL Table'!BL67</f>
        <v>0</v>
      </c>
      <c r="Y20" s="172">
        <f>'SNL Table'!BM67</f>
        <v>0</v>
      </c>
      <c r="Z20" s="172">
        <f>'SNL Table'!BN67</f>
        <v>0</v>
      </c>
      <c r="AA20" s="172">
        <f>'SNL Table'!BO67</f>
        <v>0</v>
      </c>
      <c r="AB20" s="172">
        <f>'SNL Table'!BP67</f>
        <v>0</v>
      </c>
      <c r="AC20" s="172">
        <f>'SNL Table'!BQ67</f>
        <v>0</v>
      </c>
      <c r="AD20" s="172">
        <f>'SNL Table'!BR67</f>
        <v>0</v>
      </c>
      <c r="AE20" s="172">
        <f>'SNL Table'!BS67</f>
        <v>0</v>
      </c>
      <c r="AF20" s="172">
        <f>'SNL Table'!BT67</f>
        <v>0</v>
      </c>
      <c r="AG20" s="172">
        <f>'SNL Table'!BU67</f>
        <v>0</v>
      </c>
      <c r="AH20" s="172">
        <f>'SNL Table'!BV67</f>
        <v>0</v>
      </c>
      <c r="AI20" s="172">
        <f>'SNL Table'!BW67</f>
        <v>0</v>
      </c>
      <c r="AJ20" s="172">
        <f>'SNL Table'!BX67</f>
        <v>0</v>
      </c>
      <c r="AK20" s="172">
        <f>'SNL Table'!BY67</f>
        <v>0</v>
      </c>
      <c r="AL20" s="172">
        <f>'SNL Table'!BZ67</f>
        <v>0</v>
      </c>
      <c r="AM20" s="172">
        <f>'SNL Table'!CA67</f>
        <v>0</v>
      </c>
      <c r="AN20" s="172">
        <f>'SNL Table'!CB67</f>
        <v>0</v>
      </c>
      <c r="AO20" s="172">
        <f>'SNL Table'!CC67</f>
        <v>0</v>
      </c>
      <c r="AP20" s="172">
        <f>'SNL Table'!CD67</f>
        <v>0</v>
      </c>
      <c r="AQ20" s="172">
        <f>'SNL Table'!CE67</f>
        <v>0</v>
      </c>
      <c r="AR20" s="172">
        <f>'SNL Table'!CF67</f>
        <v>0</v>
      </c>
    </row>
    <row r="21" spans="3:44">
      <c r="C21" s="107" t="str">
        <f>'SNL Table'!A68</f>
        <v>NCOs: Comm Real Estate &amp; Farm Loans ($000)</v>
      </c>
      <c r="D21" s="151" t="str">
        <f>INDEX('[5]SHUSA - SNL NCO Mapping'!$B:$B,MATCH(C21,'[5]SHUSA - SNL NCO Mapping'!$G:$G,0))</f>
        <v>N/A</v>
      </c>
      <c r="E21" s="172">
        <f>'SNL Table'!AS68</f>
        <v>0</v>
      </c>
      <c r="F21" s="172">
        <f>'SNL Table'!AT68</f>
        <v>0</v>
      </c>
      <c r="G21" s="172">
        <f>'SNL Table'!AU68</f>
        <v>0</v>
      </c>
      <c r="H21" s="172">
        <f>'SNL Table'!AV68</f>
        <v>0</v>
      </c>
      <c r="I21" s="172">
        <f>'SNL Table'!AW68</f>
        <v>0</v>
      </c>
      <c r="J21" s="172">
        <f>'SNL Table'!AX68</f>
        <v>0</v>
      </c>
      <c r="K21" s="172">
        <f>'SNL Table'!AY68</f>
        <v>0</v>
      </c>
      <c r="L21" s="172">
        <f>'SNL Table'!AZ68</f>
        <v>0</v>
      </c>
      <c r="M21" s="172">
        <f>'SNL Table'!BA68</f>
        <v>0</v>
      </c>
      <c r="N21" s="172">
        <f>'SNL Table'!BB68</f>
        <v>0</v>
      </c>
      <c r="O21" s="172">
        <f>'SNL Table'!BC68</f>
        <v>0</v>
      </c>
      <c r="P21" s="172">
        <f>'SNL Table'!BD68</f>
        <v>0</v>
      </c>
      <c r="Q21" s="172">
        <f>'SNL Table'!BE68</f>
        <v>0</v>
      </c>
      <c r="R21" s="172">
        <f>'SNL Table'!BF68</f>
        <v>0</v>
      </c>
      <c r="S21" s="172">
        <f>'SNL Table'!BG68</f>
        <v>0</v>
      </c>
      <c r="T21" s="172">
        <f>'SNL Table'!BH68</f>
        <v>0</v>
      </c>
      <c r="U21" s="172">
        <f>'SNL Table'!BI68</f>
        <v>0</v>
      </c>
      <c r="V21" s="172">
        <f>'SNL Table'!BJ68</f>
        <v>0</v>
      </c>
      <c r="W21" s="172">
        <f>'SNL Table'!BK68</f>
        <v>0</v>
      </c>
      <c r="X21" s="172">
        <f>'SNL Table'!BL68</f>
        <v>0</v>
      </c>
      <c r="Y21" s="172">
        <f>'SNL Table'!BM68</f>
        <v>-41</v>
      </c>
      <c r="Z21" s="172">
        <f>'SNL Table'!BN68</f>
        <v>-14</v>
      </c>
      <c r="AA21" s="172">
        <f>'SNL Table'!BO68</f>
        <v>-628</v>
      </c>
      <c r="AB21" s="172">
        <f>'SNL Table'!BP68</f>
        <v>-425</v>
      </c>
      <c r="AC21" s="172">
        <f>'SNL Table'!BQ68</f>
        <v>721</v>
      </c>
      <c r="AD21" s="172">
        <f>'SNL Table'!BR68</f>
        <v>189</v>
      </c>
      <c r="AE21" s="172">
        <f>'SNL Table'!BS68</f>
        <v>0</v>
      </c>
      <c r="AF21" s="172">
        <f>'SNL Table'!BT68</f>
        <v>-249</v>
      </c>
      <c r="AG21" s="172">
        <f>'SNL Table'!BU68</f>
        <v>711</v>
      </c>
      <c r="AH21" s="172">
        <f>'SNL Table'!BV68</f>
        <v>0</v>
      </c>
      <c r="AI21" s="172">
        <f>'SNL Table'!BW68</f>
        <v>0</v>
      </c>
      <c r="AJ21" s="172">
        <f>'SNL Table'!BX68</f>
        <v>0</v>
      </c>
      <c r="AK21" s="172">
        <f>'SNL Table'!BY68</f>
        <v>-176</v>
      </c>
      <c r="AL21" s="172">
        <f>'SNL Table'!BZ68</f>
        <v>553</v>
      </c>
      <c r="AM21" s="172">
        <f>'SNL Table'!CA68</f>
        <v>0</v>
      </c>
      <c r="AN21" s="172">
        <f>'SNL Table'!CB68</f>
        <v>0</v>
      </c>
      <c r="AO21" s="172">
        <f>'SNL Table'!CC68</f>
        <v>0</v>
      </c>
      <c r="AP21" s="172">
        <f>'SNL Table'!CD68</f>
        <v>0</v>
      </c>
      <c r="AQ21" s="172">
        <f>'SNL Table'!CE68</f>
        <v>0</v>
      </c>
      <c r="AR21" s="172">
        <f>'SNL Table'!CF68</f>
        <v>0</v>
      </c>
    </row>
    <row r="22" spans="3:44">
      <c r="C22" s="107" t="str">
        <f>'SNL Table'!A69</f>
        <v>NCOs: Real Estate Loans ($000)</v>
      </c>
      <c r="D22" s="151" t="str">
        <f>INDEX('[5]SHUSA - SNL NCO Mapping'!$B:$B,MATCH(C22,'[5]SHUSA - SNL NCO Mapping'!$G:$G,0))</f>
        <v>N/A</v>
      </c>
      <c r="E22" s="172">
        <f>'SNL Table'!AS69</f>
        <v>5206</v>
      </c>
      <c r="F22" s="172">
        <f>'SNL Table'!AT69</f>
        <v>5915</v>
      </c>
      <c r="G22" s="172">
        <f>'SNL Table'!AU69</f>
        <v>5961</v>
      </c>
      <c r="H22" s="172">
        <f>'SNL Table'!AV69</f>
        <v>5522</v>
      </c>
      <c r="I22" s="172">
        <f>'SNL Table'!AW69</f>
        <v>3504</v>
      </c>
      <c r="J22" s="172">
        <f>'SNL Table'!AX69</f>
        <v>5527</v>
      </c>
      <c r="K22" s="172">
        <f>'SNL Table'!AY69</f>
        <v>6212</v>
      </c>
      <c r="L22" s="172">
        <f>'SNL Table'!AZ69</f>
        <v>5130</v>
      </c>
      <c r="M22" s="172">
        <f>'SNL Table'!BA69</f>
        <v>4810</v>
      </c>
      <c r="N22" s="172">
        <f>'SNL Table'!BB69</f>
        <v>4962</v>
      </c>
      <c r="O22" s="172">
        <f>'SNL Table'!BC69</f>
        <v>9020</v>
      </c>
      <c r="P22" s="172">
        <f>'SNL Table'!BD69</f>
        <v>4348</v>
      </c>
      <c r="Q22" s="172">
        <f>'SNL Table'!BE69</f>
        <v>11508</v>
      </c>
      <c r="R22" s="172">
        <f>'SNL Table'!BF69</f>
        <v>5554</v>
      </c>
      <c r="S22" s="172">
        <f>'SNL Table'!BG69</f>
        <v>5622</v>
      </c>
      <c r="T22" s="172">
        <f>'SNL Table'!BH69</f>
        <v>8095</v>
      </c>
      <c r="U22" s="172">
        <f>'SNL Table'!BI69</f>
        <v>6154</v>
      </c>
      <c r="V22" s="172">
        <f>'SNL Table'!BJ69</f>
        <v>25174</v>
      </c>
      <c r="W22" s="172">
        <f>'SNL Table'!BK69</f>
        <v>8480</v>
      </c>
      <c r="X22" s="172">
        <f>'SNL Table'!BL69</f>
        <v>5945</v>
      </c>
      <c r="Y22" s="172">
        <f>'SNL Table'!BM69</f>
        <v>8486</v>
      </c>
      <c r="Z22" s="172">
        <f>'SNL Table'!BN69</f>
        <v>9361</v>
      </c>
      <c r="AA22" s="172">
        <f>'SNL Table'!BO69</f>
        <v>7936</v>
      </c>
      <c r="AB22" s="172">
        <f>'SNL Table'!BP69</f>
        <v>5778</v>
      </c>
      <c r="AC22" s="172">
        <f>'SNL Table'!BQ69</f>
        <v>9379</v>
      </c>
      <c r="AD22" s="172">
        <f>'SNL Table'!BR69</f>
        <v>6266</v>
      </c>
      <c r="AE22" s="172">
        <f>'SNL Table'!BS69</f>
        <v>2748</v>
      </c>
      <c r="AF22" s="172">
        <f>'SNL Table'!BT69</f>
        <v>-630</v>
      </c>
      <c r="AG22" s="172">
        <f>'SNL Table'!BU69</f>
        <v>15353</v>
      </c>
      <c r="AH22" s="172">
        <f>'SNL Table'!BV69</f>
        <v>2186</v>
      </c>
      <c r="AI22" s="172">
        <f>'SNL Table'!BW69</f>
        <v>8637</v>
      </c>
      <c r="AJ22" s="172">
        <f>'SNL Table'!BX69</f>
        <v>22133</v>
      </c>
      <c r="AK22" s="172">
        <f>'SNL Table'!BY69</f>
        <v>-260</v>
      </c>
      <c r="AL22" s="172">
        <f>'SNL Table'!BZ69</f>
        <v>4565</v>
      </c>
      <c r="AM22" s="172">
        <f>'SNL Table'!CA69</f>
        <v>0</v>
      </c>
      <c r="AN22" s="172">
        <f>'SNL Table'!CB69</f>
        <v>1150</v>
      </c>
      <c r="AO22" s="172">
        <f>'SNL Table'!CC69</f>
        <v>0</v>
      </c>
      <c r="AP22" s="172">
        <f>'SNL Table'!CD69</f>
        <v>0</v>
      </c>
      <c r="AQ22" s="172">
        <f>'SNL Table'!CE69</f>
        <v>0</v>
      </c>
      <c r="AR22" s="172">
        <f>'SNL Table'!CF69</f>
        <v>0</v>
      </c>
    </row>
    <row r="23" spans="3:44">
      <c r="C23" s="107" t="str">
        <f>'SNL Table'!A70</f>
        <v>NCOs: Total Comm &amp; Ind Loans ($000)</v>
      </c>
      <c r="D23" s="151" t="str">
        <f>INDEX('[5]SHUSA - SNL NCO Mapping'!$B:$B,MATCH(C23,'[5]SHUSA - SNL NCO Mapping'!$G:$G,0))</f>
        <v>C&amp;I</v>
      </c>
      <c r="E23" s="172">
        <f>'SNL Table'!AS70</f>
        <v>2615</v>
      </c>
      <c r="F23" s="172">
        <f>'SNL Table'!AT70</f>
        <v>-43</v>
      </c>
      <c r="G23" s="172">
        <f>'SNL Table'!AU70</f>
        <v>1599</v>
      </c>
      <c r="H23" s="172">
        <f>'SNL Table'!AV70</f>
        <v>278</v>
      </c>
      <c r="I23" s="172">
        <f>'SNL Table'!AW70</f>
        <v>2583</v>
      </c>
      <c r="J23" s="172">
        <f>'SNL Table'!AX70</f>
        <v>225</v>
      </c>
      <c r="K23" s="172">
        <f>'SNL Table'!AY70</f>
        <v>820</v>
      </c>
      <c r="L23" s="172">
        <f>'SNL Table'!AZ70</f>
        <v>1163</v>
      </c>
      <c r="M23" s="172">
        <f>'SNL Table'!BA70</f>
        <v>6522</v>
      </c>
      <c r="N23" s="172">
        <f>'SNL Table'!BB70</f>
        <v>1538</v>
      </c>
      <c r="O23" s="172">
        <f>'SNL Table'!BC70</f>
        <v>2166</v>
      </c>
      <c r="P23" s="172">
        <f>'SNL Table'!BD70</f>
        <v>735</v>
      </c>
      <c r="Q23" s="172">
        <f>'SNL Table'!BE70</f>
        <v>3471</v>
      </c>
      <c r="R23" s="172">
        <f>'SNL Table'!BF70</f>
        <v>1280</v>
      </c>
      <c r="S23" s="172">
        <f>'SNL Table'!BG70</f>
        <v>950</v>
      </c>
      <c r="T23" s="172">
        <f>'SNL Table'!BH70</f>
        <v>6823</v>
      </c>
      <c r="U23" s="172">
        <f>'SNL Table'!BI70</f>
        <v>1666</v>
      </c>
      <c r="V23" s="172">
        <f>'SNL Table'!BJ70</f>
        <v>1961</v>
      </c>
      <c r="W23" s="172">
        <f>'SNL Table'!BK70</f>
        <v>-164</v>
      </c>
      <c r="X23" s="172">
        <f>'SNL Table'!BL70</f>
        <v>21029</v>
      </c>
      <c r="Y23" s="172">
        <f>'SNL Table'!BM70</f>
        <v>8376</v>
      </c>
      <c r="Z23" s="172">
        <f>'SNL Table'!BN70</f>
        <v>9442</v>
      </c>
      <c r="AA23" s="172">
        <f>'SNL Table'!BO70</f>
        <v>5462</v>
      </c>
      <c r="AB23" s="172">
        <f>'SNL Table'!BP70</f>
        <v>3148</v>
      </c>
      <c r="AC23" s="172">
        <f>'SNL Table'!BQ70</f>
        <v>2796</v>
      </c>
      <c r="AD23" s="172">
        <f>'SNL Table'!BR70</f>
        <v>9615</v>
      </c>
      <c r="AE23" s="172">
        <f>'SNL Table'!BS70</f>
        <v>2477</v>
      </c>
      <c r="AF23" s="172">
        <f>'SNL Table'!BT70</f>
        <v>10230</v>
      </c>
      <c r="AG23" s="172">
        <f>'SNL Table'!BU70</f>
        <v>4522</v>
      </c>
      <c r="AH23" s="172">
        <f>'SNL Table'!BV70</f>
        <v>4307</v>
      </c>
      <c r="AI23" s="172">
        <f>'SNL Table'!BW70</f>
        <v>2641</v>
      </c>
      <c r="AJ23" s="172">
        <f>'SNL Table'!BX70</f>
        <v>3755</v>
      </c>
      <c r="AK23" s="172">
        <f>'SNL Table'!BY70</f>
        <v>5429</v>
      </c>
      <c r="AL23" s="172">
        <f>'SNL Table'!BZ70</f>
        <v>4633</v>
      </c>
      <c r="AM23" s="172">
        <f>'SNL Table'!CA70</f>
        <v>1468</v>
      </c>
      <c r="AN23" s="172">
        <f>'SNL Table'!CB70</f>
        <v>1205</v>
      </c>
      <c r="AO23" s="172">
        <f>'SNL Table'!CC70</f>
        <v>1255</v>
      </c>
      <c r="AP23" s="172">
        <f>'SNL Table'!CD70</f>
        <v>618</v>
      </c>
      <c r="AQ23" s="172">
        <f>'SNL Table'!CE70</f>
        <v>5731</v>
      </c>
      <c r="AR23" s="172">
        <f>'SNL Table'!CF70</f>
        <v>80</v>
      </c>
    </row>
    <row r="24" spans="3:44">
      <c r="C24" s="107" t="str">
        <f>'SNL Table'!A71</f>
        <v>NCOs: Credit Cards ($000)</v>
      </c>
      <c r="D24" s="151" t="str">
        <f>INDEX('[5]SHUSA - SNL NCO Mapping'!$B:$B,MATCH(C24,'[5]SHUSA - SNL NCO Mapping'!$G:$G,0))</f>
        <v>Other Consumer Loans (Excl Auto)</v>
      </c>
      <c r="E24" s="172">
        <f>'SNL Table'!AS71</f>
        <v>3764</v>
      </c>
      <c r="F24" s="172">
        <f>'SNL Table'!AT71</f>
        <v>3639</v>
      </c>
      <c r="G24" s="172">
        <f>'SNL Table'!AU71</f>
        <v>3837</v>
      </c>
      <c r="H24" s="172">
        <f>'SNL Table'!AV71</f>
        <v>3939</v>
      </c>
      <c r="I24" s="172">
        <f>'SNL Table'!AW71</f>
        <v>3715</v>
      </c>
      <c r="J24" s="172">
        <f>'SNL Table'!AX71</f>
        <v>3717</v>
      </c>
      <c r="K24" s="172">
        <f>'SNL Table'!AY71</f>
        <v>3519</v>
      </c>
      <c r="L24" s="172">
        <f>'SNL Table'!AZ71</f>
        <v>3844</v>
      </c>
      <c r="M24" s="172">
        <f>'SNL Table'!BA71</f>
        <v>3860</v>
      </c>
      <c r="N24" s="172">
        <f>'SNL Table'!BB71</f>
        <v>3812</v>
      </c>
      <c r="O24" s="172">
        <f>'SNL Table'!BC71</f>
        <v>3979</v>
      </c>
      <c r="P24" s="172">
        <f>'SNL Table'!BD71</f>
        <v>3798</v>
      </c>
      <c r="Q24" s="172">
        <f>'SNL Table'!BE71</f>
        <v>3994</v>
      </c>
      <c r="R24" s="172">
        <f>'SNL Table'!BF71</f>
        <v>4211</v>
      </c>
      <c r="S24" s="172">
        <f>'SNL Table'!BG71</f>
        <v>5087</v>
      </c>
      <c r="T24" s="172">
        <f>'SNL Table'!BH71</f>
        <v>5063</v>
      </c>
      <c r="U24" s="172">
        <f>'SNL Table'!BI71</f>
        <v>5186</v>
      </c>
      <c r="V24" s="172">
        <f>'SNL Table'!BJ71</f>
        <v>5110</v>
      </c>
      <c r="W24" s="172">
        <f>'SNL Table'!BK71</f>
        <v>6308</v>
      </c>
      <c r="X24" s="172">
        <f>'SNL Table'!BL71</f>
        <v>6567</v>
      </c>
      <c r="Y24" s="172">
        <f>'SNL Table'!BM71</f>
        <v>8438</v>
      </c>
      <c r="Z24" s="172">
        <f>'SNL Table'!BN71</f>
        <v>8439</v>
      </c>
      <c r="AA24" s="172">
        <f>'SNL Table'!BO71</f>
        <v>7766</v>
      </c>
      <c r="AB24" s="172">
        <f>'SNL Table'!BP71</f>
        <v>6568</v>
      </c>
      <c r="AC24" s="172">
        <f>'SNL Table'!BQ71</f>
        <v>8125</v>
      </c>
      <c r="AD24" s="172">
        <f>'SNL Table'!BR71</f>
        <v>7399</v>
      </c>
      <c r="AE24" s="172">
        <f>'SNL Table'!BS71</f>
        <v>6969</v>
      </c>
      <c r="AF24" s="172">
        <f>'SNL Table'!BT71</f>
        <v>6471</v>
      </c>
      <c r="AG24" s="172">
        <f>'SNL Table'!BU71</f>
        <v>6915</v>
      </c>
      <c r="AH24" s="172">
        <f>'SNL Table'!BV71</f>
        <v>4846</v>
      </c>
      <c r="AI24" s="172">
        <f>'SNL Table'!BW71</f>
        <v>5139</v>
      </c>
      <c r="AJ24" s="172">
        <f>'SNL Table'!BX71</f>
        <v>4382</v>
      </c>
      <c r="AK24" s="172">
        <f>'SNL Table'!BY71</f>
        <v>4346</v>
      </c>
      <c r="AL24" s="172">
        <f>'SNL Table'!BZ71</f>
        <v>2950</v>
      </c>
      <c r="AM24" s="172">
        <f>'SNL Table'!CA71</f>
        <v>2757</v>
      </c>
      <c r="AN24" s="172">
        <f>'SNL Table'!CB71</f>
        <v>2183</v>
      </c>
      <c r="AO24" s="172">
        <f>'SNL Table'!CC71</f>
        <v>1537</v>
      </c>
      <c r="AP24" s="172">
        <f>'SNL Table'!CD71</f>
        <v>1294</v>
      </c>
      <c r="AQ24" s="172">
        <f>'SNL Table'!CE71</f>
        <v>1414</v>
      </c>
      <c r="AR24" s="172">
        <f>'SNL Table'!CF71</f>
        <v>1400</v>
      </c>
    </row>
    <row r="25" spans="3:44">
      <c r="C25" s="107" t="str">
        <f>'SNL Table'!A72</f>
        <v>NCOs: Credit Cd &amp; Rel Plns (historical) ($000)</v>
      </c>
      <c r="D25" s="151" t="str">
        <f>INDEX('[5]SHUSA - SNL NCO Mapping'!$B:$B,MATCH(C25,'[5]SHUSA - SNL NCO Mapping'!$G:$G,0))</f>
        <v>N/A</v>
      </c>
      <c r="E25" s="172" t="str">
        <f>'SNL Table'!AS72</f>
        <v>NA</v>
      </c>
      <c r="F25" s="172" t="str">
        <f>'SNL Table'!AT72</f>
        <v>NA</v>
      </c>
      <c r="G25" s="172" t="str">
        <f>'SNL Table'!AU72</f>
        <v>NA</v>
      </c>
      <c r="H25" s="172" t="str">
        <f>'SNL Table'!AV72</f>
        <v>NA</v>
      </c>
      <c r="I25" s="172" t="str">
        <f>'SNL Table'!AW72</f>
        <v>NA</v>
      </c>
      <c r="J25" s="172" t="str">
        <f>'SNL Table'!AX72</f>
        <v>NA</v>
      </c>
      <c r="K25" s="172" t="str">
        <f>'SNL Table'!AY72</f>
        <v>NA</v>
      </c>
      <c r="L25" s="172" t="str">
        <f>'SNL Table'!AZ72</f>
        <v>NA</v>
      </c>
      <c r="M25" s="172" t="str">
        <f>'SNL Table'!BA72</f>
        <v>NA</v>
      </c>
      <c r="N25" s="172" t="str">
        <f>'SNL Table'!BB72</f>
        <v>NA</v>
      </c>
      <c r="O25" s="172" t="str">
        <f>'SNL Table'!BC72</f>
        <v>NA</v>
      </c>
      <c r="P25" s="172" t="str">
        <f>'SNL Table'!BD72</f>
        <v>NA</v>
      </c>
      <c r="Q25" s="172" t="str">
        <f>'SNL Table'!BE72</f>
        <v>NA</v>
      </c>
      <c r="R25" s="172" t="str">
        <f>'SNL Table'!BF72</f>
        <v>NA</v>
      </c>
      <c r="S25" s="172" t="str">
        <f>'SNL Table'!BG72</f>
        <v>NA</v>
      </c>
      <c r="T25" s="172" t="str">
        <f>'SNL Table'!BH72</f>
        <v>NA</v>
      </c>
      <c r="U25" s="172" t="str">
        <f>'SNL Table'!BI72</f>
        <v>NA</v>
      </c>
      <c r="V25" s="172" t="str">
        <f>'SNL Table'!BJ72</f>
        <v>NA</v>
      </c>
      <c r="W25" s="172" t="str">
        <f>'SNL Table'!BK72</f>
        <v>NA</v>
      </c>
      <c r="X25" s="172" t="str">
        <f>'SNL Table'!BL72</f>
        <v>NA</v>
      </c>
      <c r="Y25" s="172" t="str">
        <f>'SNL Table'!BM72</f>
        <v>NA</v>
      </c>
      <c r="Z25" s="172" t="str">
        <f>'SNL Table'!BN72</f>
        <v>NA</v>
      </c>
      <c r="AA25" s="172" t="str">
        <f>'SNL Table'!BO72</f>
        <v>NA</v>
      </c>
      <c r="AB25" s="172" t="str">
        <f>'SNL Table'!BP72</f>
        <v>NA</v>
      </c>
      <c r="AC25" s="172" t="str">
        <f>'SNL Table'!BQ72</f>
        <v>NA</v>
      </c>
      <c r="AD25" s="172" t="str">
        <f>'SNL Table'!BR72</f>
        <v>NA</v>
      </c>
      <c r="AE25" s="172" t="str">
        <f>'SNL Table'!BS72</f>
        <v>NA</v>
      </c>
      <c r="AF25" s="172" t="str">
        <f>'SNL Table'!BT72</f>
        <v>NA</v>
      </c>
      <c r="AG25" s="172" t="str">
        <f>'SNL Table'!BU72</f>
        <v>NA</v>
      </c>
      <c r="AH25" s="172" t="str">
        <f>'SNL Table'!BV72</f>
        <v>NA</v>
      </c>
      <c r="AI25" s="172" t="str">
        <f>'SNL Table'!BW72</f>
        <v>NA</v>
      </c>
      <c r="AJ25" s="172" t="str">
        <f>'SNL Table'!BX72</f>
        <v>NA</v>
      </c>
      <c r="AK25" s="172" t="str">
        <f>'SNL Table'!BY72</f>
        <v>NA</v>
      </c>
      <c r="AL25" s="172" t="str">
        <f>'SNL Table'!BZ72</f>
        <v>NA</v>
      </c>
      <c r="AM25" s="172" t="str">
        <f>'SNL Table'!CA72</f>
        <v>NA</v>
      </c>
      <c r="AN25" s="172" t="str">
        <f>'SNL Table'!CB72</f>
        <v>NA</v>
      </c>
      <c r="AO25" s="172" t="str">
        <f>'SNL Table'!CC72</f>
        <v>NA</v>
      </c>
      <c r="AP25" s="172" t="str">
        <f>'SNL Table'!CD72</f>
        <v>NA</v>
      </c>
      <c r="AQ25" s="172" t="str">
        <f>'SNL Table'!CE72</f>
        <v>NA</v>
      </c>
      <c r="AR25" s="172" t="str">
        <f>'SNL Table'!CF72</f>
        <v>NA</v>
      </c>
    </row>
    <row r="26" spans="3:44">
      <c r="C26" s="107" t="str">
        <f>'SNL Table'!A73</f>
        <v>NCOs: Oth Cons(Excl Rev Cr) (historical) ($000)</v>
      </c>
      <c r="D26" s="151" t="str">
        <f>INDEX('[5]SHUSA - SNL NCO Mapping'!$B:$B,MATCH(C26,'[5]SHUSA - SNL NCO Mapping'!$G:$G,0))</f>
        <v>N/A</v>
      </c>
      <c r="E26" s="172" t="str">
        <f>'SNL Table'!AS73</f>
        <v>NA</v>
      </c>
      <c r="F26" s="172" t="str">
        <f>'SNL Table'!AT73</f>
        <v>NA</v>
      </c>
      <c r="G26" s="172" t="str">
        <f>'SNL Table'!AU73</f>
        <v>NA</v>
      </c>
      <c r="H26" s="172" t="str">
        <f>'SNL Table'!AV73</f>
        <v>NA</v>
      </c>
      <c r="I26" s="172" t="str">
        <f>'SNL Table'!AW73</f>
        <v>NA</v>
      </c>
      <c r="J26" s="172" t="str">
        <f>'SNL Table'!AX73</f>
        <v>NA</v>
      </c>
      <c r="K26" s="172" t="str">
        <f>'SNL Table'!AY73</f>
        <v>NA</v>
      </c>
      <c r="L26" s="172" t="str">
        <f>'SNL Table'!AZ73</f>
        <v>NA</v>
      </c>
      <c r="M26" s="172" t="str">
        <f>'SNL Table'!BA73</f>
        <v>NA</v>
      </c>
      <c r="N26" s="172" t="str">
        <f>'SNL Table'!BB73</f>
        <v>NA</v>
      </c>
      <c r="O26" s="172" t="str">
        <f>'SNL Table'!BC73</f>
        <v>NA</v>
      </c>
      <c r="P26" s="172" t="str">
        <f>'SNL Table'!BD73</f>
        <v>NA</v>
      </c>
      <c r="Q26" s="172" t="str">
        <f>'SNL Table'!BE73</f>
        <v>NA</v>
      </c>
      <c r="R26" s="172" t="str">
        <f>'SNL Table'!BF73</f>
        <v>NA</v>
      </c>
      <c r="S26" s="172" t="str">
        <f>'SNL Table'!BG73</f>
        <v>NA</v>
      </c>
      <c r="T26" s="172" t="str">
        <f>'SNL Table'!BH73</f>
        <v>NA</v>
      </c>
      <c r="U26" s="172" t="str">
        <f>'SNL Table'!BI73</f>
        <v>NA</v>
      </c>
      <c r="V26" s="172" t="str">
        <f>'SNL Table'!BJ73</f>
        <v>NA</v>
      </c>
      <c r="W26" s="172" t="str">
        <f>'SNL Table'!BK73</f>
        <v>NA</v>
      </c>
      <c r="X26" s="172" t="str">
        <f>'SNL Table'!BL73</f>
        <v>NA</v>
      </c>
      <c r="Y26" s="172" t="str">
        <f>'SNL Table'!BM73</f>
        <v>NA</v>
      </c>
      <c r="Z26" s="172" t="str">
        <f>'SNL Table'!BN73</f>
        <v>NA</v>
      </c>
      <c r="AA26" s="172" t="str">
        <f>'SNL Table'!BO73</f>
        <v>NA</v>
      </c>
      <c r="AB26" s="172" t="str">
        <f>'SNL Table'!BP73</f>
        <v>NA</v>
      </c>
      <c r="AC26" s="172" t="str">
        <f>'SNL Table'!BQ73</f>
        <v>NA</v>
      </c>
      <c r="AD26" s="172" t="str">
        <f>'SNL Table'!BR73</f>
        <v>NA</v>
      </c>
      <c r="AE26" s="172" t="str">
        <f>'SNL Table'!BS73</f>
        <v>NA</v>
      </c>
      <c r="AF26" s="172" t="str">
        <f>'SNL Table'!BT73</f>
        <v>NA</v>
      </c>
      <c r="AG26" s="172" t="str">
        <f>'SNL Table'!BU73</f>
        <v>NA</v>
      </c>
      <c r="AH26" s="172" t="str">
        <f>'SNL Table'!BV73</f>
        <v>NA</v>
      </c>
      <c r="AI26" s="172" t="str">
        <f>'SNL Table'!BW73</f>
        <v>NA</v>
      </c>
      <c r="AJ26" s="172" t="str">
        <f>'SNL Table'!BX73</f>
        <v>NA</v>
      </c>
      <c r="AK26" s="172" t="str">
        <f>'SNL Table'!BY73</f>
        <v>NA</v>
      </c>
      <c r="AL26" s="172" t="str">
        <f>'SNL Table'!BZ73</f>
        <v>NA</v>
      </c>
      <c r="AM26" s="172" t="str">
        <f>'SNL Table'!CA73</f>
        <v>NA</v>
      </c>
      <c r="AN26" s="172" t="str">
        <f>'SNL Table'!CB73</f>
        <v>NA</v>
      </c>
      <c r="AO26" s="172" t="str">
        <f>'SNL Table'!CC73</f>
        <v>NA</v>
      </c>
      <c r="AP26" s="172" t="str">
        <f>'SNL Table'!CD73</f>
        <v>NA</v>
      </c>
      <c r="AQ26" s="172" t="str">
        <f>'SNL Table'!CE73</f>
        <v>NA</v>
      </c>
      <c r="AR26" s="172" t="str">
        <f>'SNL Table'!CF73</f>
        <v>NA</v>
      </c>
    </row>
    <row r="27" spans="3:44">
      <c r="C27" s="107" t="str">
        <f>'SNL Table'!A74</f>
        <v>NCOs: Automobile Loans ($000)</v>
      </c>
      <c r="D27" s="151" t="str">
        <f>INDEX('[5]SHUSA - SNL NCO Mapping'!$B:$B,MATCH(C27,'[5]SHUSA - SNL NCO Mapping'!$G:$G,0))</f>
        <v>Consumer Auto</v>
      </c>
      <c r="E27" s="172">
        <f>'SNL Table'!AS74</f>
        <v>0</v>
      </c>
      <c r="F27" s="172">
        <f>'SNL Table'!AT74</f>
        <v>0</v>
      </c>
      <c r="G27" s="172">
        <f>'SNL Table'!AU74</f>
        <v>0</v>
      </c>
      <c r="H27" s="172">
        <f>'SNL Table'!AV74</f>
        <v>0</v>
      </c>
      <c r="I27" s="172">
        <f>'SNL Table'!AW74</f>
        <v>0</v>
      </c>
      <c r="J27" s="172">
        <f>'SNL Table'!AX74</f>
        <v>0</v>
      </c>
      <c r="K27" s="172">
        <f>'SNL Table'!AY74</f>
        <v>0</v>
      </c>
      <c r="L27" s="172">
        <f>'SNL Table'!AZ74</f>
        <v>0</v>
      </c>
      <c r="M27" s="172">
        <f>'SNL Table'!BA74</f>
        <v>0</v>
      </c>
      <c r="N27" s="172">
        <f>'SNL Table'!BB74</f>
        <v>0</v>
      </c>
      <c r="O27" s="172">
        <f>'SNL Table'!BC74</f>
        <v>0</v>
      </c>
      <c r="P27" s="172">
        <f>'SNL Table'!BD74</f>
        <v>0</v>
      </c>
      <c r="Q27" s="172">
        <f>'SNL Table'!BE74</f>
        <v>0</v>
      </c>
      <c r="R27" s="172">
        <f>'SNL Table'!BF74</f>
        <v>0</v>
      </c>
      <c r="S27" s="172">
        <f>'SNL Table'!BG74</f>
        <v>0</v>
      </c>
      <c r="T27" s="172">
        <f>'SNL Table'!BH74</f>
        <v>0</v>
      </c>
      <c r="U27" s="172">
        <f>'SNL Table'!BI74</f>
        <v>0</v>
      </c>
      <c r="V27" s="172">
        <f>'SNL Table'!BJ74</f>
        <v>0</v>
      </c>
      <c r="W27" s="172">
        <f>'SNL Table'!BK74</f>
        <v>0</v>
      </c>
      <c r="X27" s="172">
        <f>'SNL Table'!BL74</f>
        <v>0</v>
      </c>
      <c r="Y27" s="172" t="str">
        <f>'SNL Table'!BM74</f>
        <v>NA</v>
      </c>
      <c r="Z27" s="172" t="str">
        <f>'SNL Table'!BN74</f>
        <v>NA</v>
      </c>
      <c r="AA27" s="172" t="str">
        <f>'SNL Table'!BO74</f>
        <v>NA</v>
      </c>
      <c r="AB27" s="172" t="str">
        <f>'SNL Table'!BP74</f>
        <v>NA</v>
      </c>
      <c r="AC27" s="172" t="str">
        <f>'SNL Table'!BQ74</f>
        <v>NA</v>
      </c>
      <c r="AD27" s="172" t="str">
        <f>'SNL Table'!BR74</f>
        <v>NA</v>
      </c>
      <c r="AE27" s="172" t="str">
        <f>'SNL Table'!BS74</f>
        <v>NA</v>
      </c>
      <c r="AF27" s="172" t="str">
        <f>'SNL Table'!BT74</f>
        <v>NA</v>
      </c>
      <c r="AG27" s="172" t="str">
        <f>'SNL Table'!BU74</f>
        <v>NA</v>
      </c>
      <c r="AH27" s="172" t="str">
        <f>'SNL Table'!BV74</f>
        <v>NA</v>
      </c>
      <c r="AI27" s="172" t="str">
        <f>'SNL Table'!BW74</f>
        <v>NA</v>
      </c>
      <c r="AJ27" s="172" t="str">
        <f>'SNL Table'!BX74</f>
        <v>NA</v>
      </c>
      <c r="AK27" s="172" t="str">
        <f>'SNL Table'!BY74</f>
        <v>NA</v>
      </c>
      <c r="AL27" s="172" t="str">
        <f>'SNL Table'!BZ74</f>
        <v>NA</v>
      </c>
      <c r="AM27" s="172" t="str">
        <f>'SNL Table'!CA74</f>
        <v>NA</v>
      </c>
      <c r="AN27" s="172" t="str">
        <f>'SNL Table'!CB74</f>
        <v>NA</v>
      </c>
      <c r="AO27" s="172" t="str">
        <f>'SNL Table'!CC74</f>
        <v>NA</v>
      </c>
      <c r="AP27" s="172" t="str">
        <f>'SNL Table'!CD74</f>
        <v>NA</v>
      </c>
      <c r="AQ27" s="172" t="str">
        <f>'SNL Table'!CE74</f>
        <v>NA</v>
      </c>
      <c r="AR27" s="172" t="str">
        <f>'SNL Table'!CF74</f>
        <v>NA</v>
      </c>
    </row>
    <row r="28" spans="3:44">
      <c r="C28" s="107" t="str">
        <f>'SNL Table'!A75</f>
        <v>NCOs: Other Cons Loans (Excl Auto) ($000)</v>
      </c>
      <c r="D28" s="151" t="str">
        <f>INDEX('[5]SHUSA - SNL NCO Mapping'!$B:$B,MATCH(C28,'[5]SHUSA - SNL NCO Mapping'!$G:$G,0))</f>
        <v>Other Consumer Loans (Excl Auto)</v>
      </c>
      <c r="E28" s="172">
        <f>'SNL Table'!AS75</f>
        <v>3495</v>
      </c>
      <c r="F28" s="172">
        <f>'SNL Table'!AT75</f>
        <v>3213</v>
      </c>
      <c r="G28" s="172">
        <f>'SNL Table'!AU75</f>
        <v>3088</v>
      </c>
      <c r="H28" s="172">
        <f>'SNL Table'!AV75</f>
        <v>3467</v>
      </c>
      <c r="I28" s="172">
        <f>'SNL Table'!AW75</f>
        <v>3027</v>
      </c>
      <c r="J28" s="172">
        <f>'SNL Table'!AX75</f>
        <v>3545</v>
      </c>
      <c r="K28" s="172">
        <f>'SNL Table'!AY75</f>
        <v>3006</v>
      </c>
      <c r="L28" s="172">
        <f>'SNL Table'!AZ75</f>
        <v>3025</v>
      </c>
      <c r="M28" s="172">
        <f>'SNL Table'!BA75</f>
        <v>2557</v>
      </c>
      <c r="N28" s="172">
        <f>'SNL Table'!BB75</f>
        <v>2492</v>
      </c>
      <c r="O28" s="172">
        <f>'SNL Table'!BC75</f>
        <v>2799</v>
      </c>
      <c r="P28" s="172">
        <f>'SNL Table'!BD75</f>
        <v>2367</v>
      </c>
      <c r="Q28" s="172">
        <f>'SNL Table'!BE75</f>
        <v>2271</v>
      </c>
      <c r="R28" s="172">
        <f>'SNL Table'!BF75</f>
        <v>2118</v>
      </c>
      <c r="S28" s="172">
        <f>'SNL Table'!BG75</f>
        <v>2254</v>
      </c>
      <c r="T28" s="172">
        <f>'SNL Table'!BH75</f>
        <v>1846</v>
      </c>
      <c r="U28" s="172">
        <f>'SNL Table'!BI75</f>
        <v>2873</v>
      </c>
      <c r="V28" s="172">
        <f>'SNL Table'!BJ75</f>
        <v>3016</v>
      </c>
      <c r="W28" s="172">
        <f>'SNL Table'!BK75</f>
        <v>2813</v>
      </c>
      <c r="X28" s="172">
        <f>'SNL Table'!BL75</f>
        <v>3359</v>
      </c>
      <c r="Y28" s="172">
        <f>'SNL Table'!BM75</f>
        <v>5378</v>
      </c>
      <c r="Z28" s="172">
        <f>'SNL Table'!BN75</f>
        <v>6106</v>
      </c>
      <c r="AA28" s="172">
        <f>'SNL Table'!BO75</f>
        <v>5276</v>
      </c>
      <c r="AB28" s="172">
        <f>'SNL Table'!BP75</f>
        <v>5450</v>
      </c>
      <c r="AC28" s="172">
        <f>'SNL Table'!BQ75</f>
        <v>6549</v>
      </c>
      <c r="AD28" s="172">
        <f>'SNL Table'!BR75</f>
        <v>5643</v>
      </c>
      <c r="AE28" s="172">
        <f>'SNL Table'!BS75</f>
        <v>7042</v>
      </c>
      <c r="AF28" s="172">
        <f>'SNL Table'!BT75</f>
        <v>5766</v>
      </c>
      <c r="AG28" s="172">
        <f>'SNL Table'!BU75</f>
        <v>7261</v>
      </c>
      <c r="AH28" s="172">
        <f>'SNL Table'!BV75</f>
        <v>5259</v>
      </c>
      <c r="AI28" s="172">
        <f>'SNL Table'!BW75</f>
        <v>5006</v>
      </c>
      <c r="AJ28" s="172">
        <f>'SNL Table'!BX75</f>
        <v>5057</v>
      </c>
      <c r="AK28" s="172">
        <f>'SNL Table'!BY75</f>
        <v>5353</v>
      </c>
      <c r="AL28" s="172">
        <f>'SNL Table'!BZ75</f>
        <v>4832</v>
      </c>
      <c r="AM28" s="172">
        <f>'SNL Table'!CA75</f>
        <v>3959</v>
      </c>
      <c r="AN28" s="172">
        <f>'SNL Table'!CB75</f>
        <v>2416</v>
      </c>
      <c r="AO28" s="172">
        <f>'SNL Table'!CC75</f>
        <v>2298</v>
      </c>
      <c r="AP28" s="172">
        <f>'SNL Table'!CD75</f>
        <v>2452</v>
      </c>
      <c r="AQ28" s="172">
        <f>'SNL Table'!CE75</f>
        <v>1699</v>
      </c>
      <c r="AR28" s="172">
        <f>'SNL Table'!CF75</f>
        <v>1921</v>
      </c>
    </row>
    <row r="29" spans="3:44">
      <c r="C29" s="107" t="str">
        <f>'SNL Table'!A76</f>
        <v>NCOs: Oth Cons &amp; Auto (Incl Rev) ($000)</v>
      </c>
      <c r="D29" s="151" t="str">
        <f>INDEX('[5]SHUSA - SNL NCO Mapping'!$B:$B,MATCH(C29,'[5]SHUSA - SNL NCO Mapping'!$G:$G,0))</f>
        <v>N/A</v>
      </c>
      <c r="E29" s="172">
        <f>'SNL Table'!AS76</f>
        <v>3495</v>
      </c>
      <c r="F29" s="172">
        <f>'SNL Table'!AT76</f>
        <v>3213</v>
      </c>
      <c r="G29" s="172">
        <f>'SNL Table'!AU76</f>
        <v>3088</v>
      </c>
      <c r="H29" s="172">
        <f>'SNL Table'!AV76</f>
        <v>3467</v>
      </c>
      <c r="I29" s="172">
        <f>'SNL Table'!AW76</f>
        <v>3027</v>
      </c>
      <c r="J29" s="172">
        <f>'SNL Table'!AX76</f>
        <v>3545</v>
      </c>
      <c r="K29" s="172">
        <f>'SNL Table'!AY76</f>
        <v>3006</v>
      </c>
      <c r="L29" s="172">
        <f>'SNL Table'!AZ76</f>
        <v>3025</v>
      </c>
      <c r="M29" s="172">
        <f>'SNL Table'!BA76</f>
        <v>2557</v>
      </c>
      <c r="N29" s="172">
        <f>'SNL Table'!BB76</f>
        <v>2492</v>
      </c>
      <c r="O29" s="172">
        <f>'SNL Table'!BC76</f>
        <v>2799</v>
      </c>
      <c r="P29" s="172">
        <f>'SNL Table'!BD76</f>
        <v>2367</v>
      </c>
      <c r="Q29" s="172">
        <f>'SNL Table'!BE76</f>
        <v>2271</v>
      </c>
      <c r="R29" s="172">
        <f>'SNL Table'!BF76</f>
        <v>2118</v>
      </c>
      <c r="S29" s="172">
        <f>'SNL Table'!BG76</f>
        <v>2254</v>
      </c>
      <c r="T29" s="172">
        <f>'SNL Table'!BH76</f>
        <v>1846</v>
      </c>
      <c r="U29" s="172">
        <f>'SNL Table'!BI76</f>
        <v>2873</v>
      </c>
      <c r="V29" s="172">
        <f>'SNL Table'!BJ76</f>
        <v>3016</v>
      </c>
      <c r="W29" s="172">
        <f>'SNL Table'!BK76</f>
        <v>2813</v>
      </c>
      <c r="X29" s="172">
        <f>'SNL Table'!BL76</f>
        <v>3359</v>
      </c>
      <c r="Y29" s="172">
        <f>'SNL Table'!BM76</f>
        <v>5378</v>
      </c>
      <c r="Z29" s="172">
        <f>'SNL Table'!BN76</f>
        <v>6106</v>
      </c>
      <c r="AA29" s="172">
        <f>'SNL Table'!BO76</f>
        <v>5276</v>
      </c>
      <c r="AB29" s="172">
        <f>'SNL Table'!BP76</f>
        <v>5450</v>
      </c>
      <c r="AC29" s="172">
        <f>'SNL Table'!BQ76</f>
        <v>6549</v>
      </c>
      <c r="AD29" s="172">
        <f>'SNL Table'!BR76</f>
        <v>5643</v>
      </c>
      <c r="AE29" s="172">
        <f>'SNL Table'!BS76</f>
        <v>7042</v>
      </c>
      <c r="AF29" s="172">
        <f>'SNL Table'!BT76</f>
        <v>5766</v>
      </c>
      <c r="AG29" s="172">
        <f>'SNL Table'!BU76</f>
        <v>7261</v>
      </c>
      <c r="AH29" s="172">
        <f>'SNL Table'!BV76</f>
        <v>5259</v>
      </c>
      <c r="AI29" s="172">
        <f>'SNL Table'!BW76</f>
        <v>5006</v>
      </c>
      <c r="AJ29" s="172">
        <f>'SNL Table'!BX76</f>
        <v>5057</v>
      </c>
      <c r="AK29" s="172">
        <f>'SNL Table'!BY76</f>
        <v>5353</v>
      </c>
      <c r="AL29" s="172">
        <f>'SNL Table'!BZ76</f>
        <v>4832</v>
      </c>
      <c r="AM29" s="172">
        <f>'SNL Table'!CA76</f>
        <v>3959</v>
      </c>
      <c r="AN29" s="172">
        <f>'SNL Table'!CB76</f>
        <v>2416</v>
      </c>
      <c r="AO29" s="172">
        <f>'SNL Table'!CC76</f>
        <v>2298</v>
      </c>
      <c r="AP29" s="172">
        <f>'SNL Table'!CD76</f>
        <v>2452</v>
      </c>
      <c r="AQ29" s="172">
        <f>'SNL Table'!CE76</f>
        <v>1699</v>
      </c>
      <c r="AR29" s="172">
        <f>'SNL Table'!CF76</f>
        <v>1921</v>
      </c>
    </row>
    <row r="30" spans="3:44">
      <c r="C30" s="107" t="str">
        <f>'SNL Table'!A77</f>
        <v>NCOs: Consumer Loans ($000)</v>
      </c>
      <c r="D30" s="151" t="str">
        <f>INDEX('[5]SHUSA - SNL NCO Mapping'!$B:$B,MATCH(C30,'[5]SHUSA - SNL NCO Mapping'!$G:$G,0))</f>
        <v>N/A</v>
      </c>
      <c r="E30" s="172">
        <f>'SNL Table'!AS77</f>
        <v>7259</v>
      </c>
      <c r="F30" s="172">
        <f>'SNL Table'!AT77</f>
        <v>6852</v>
      </c>
      <c r="G30" s="172">
        <f>'SNL Table'!AU77</f>
        <v>6925</v>
      </c>
      <c r="H30" s="172">
        <f>'SNL Table'!AV77</f>
        <v>7406</v>
      </c>
      <c r="I30" s="172">
        <f>'SNL Table'!AW77</f>
        <v>6742</v>
      </c>
      <c r="J30" s="172">
        <f>'SNL Table'!AX77</f>
        <v>7262</v>
      </c>
      <c r="K30" s="172">
        <f>'SNL Table'!AY77</f>
        <v>6525</v>
      </c>
      <c r="L30" s="172">
        <f>'SNL Table'!AZ77</f>
        <v>6869</v>
      </c>
      <c r="M30" s="172">
        <f>'SNL Table'!BA77</f>
        <v>6417</v>
      </c>
      <c r="N30" s="172">
        <f>'SNL Table'!BB77</f>
        <v>6304</v>
      </c>
      <c r="O30" s="172">
        <f>'SNL Table'!BC77</f>
        <v>6778</v>
      </c>
      <c r="P30" s="172">
        <f>'SNL Table'!BD77</f>
        <v>6165</v>
      </c>
      <c r="Q30" s="172">
        <f>'SNL Table'!BE77</f>
        <v>6265</v>
      </c>
      <c r="R30" s="172">
        <f>'SNL Table'!BF77</f>
        <v>6329</v>
      </c>
      <c r="S30" s="172">
        <f>'SNL Table'!BG77</f>
        <v>7341</v>
      </c>
      <c r="T30" s="172">
        <f>'SNL Table'!BH77</f>
        <v>6909</v>
      </c>
      <c r="U30" s="172">
        <f>'SNL Table'!BI77</f>
        <v>8059</v>
      </c>
      <c r="V30" s="172">
        <f>'SNL Table'!BJ77</f>
        <v>8126</v>
      </c>
      <c r="W30" s="172">
        <f>'SNL Table'!BK77</f>
        <v>9121</v>
      </c>
      <c r="X30" s="172">
        <f>'SNL Table'!BL77</f>
        <v>9926</v>
      </c>
      <c r="Y30" s="172">
        <f>'SNL Table'!BM77</f>
        <v>13816</v>
      </c>
      <c r="Z30" s="172">
        <f>'SNL Table'!BN77</f>
        <v>14545</v>
      </c>
      <c r="AA30" s="172">
        <f>'SNL Table'!BO77</f>
        <v>13042</v>
      </c>
      <c r="AB30" s="172">
        <f>'SNL Table'!BP77</f>
        <v>12018</v>
      </c>
      <c r="AC30" s="172">
        <f>'SNL Table'!BQ77</f>
        <v>14674</v>
      </c>
      <c r="AD30" s="172">
        <f>'SNL Table'!BR77</f>
        <v>13042</v>
      </c>
      <c r="AE30" s="172">
        <f>'SNL Table'!BS77</f>
        <v>14011</v>
      </c>
      <c r="AF30" s="172">
        <f>'SNL Table'!BT77</f>
        <v>12237</v>
      </c>
      <c r="AG30" s="172">
        <f>'SNL Table'!BU77</f>
        <v>14176</v>
      </c>
      <c r="AH30" s="172">
        <f>'SNL Table'!BV77</f>
        <v>10105</v>
      </c>
      <c r="AI30" s="172">
        <f>'SNL Table'!BW77</f>
        <v>10145</v>
      </c>
      <c r="AJ30" s="172">
        <f>'SNL Table'!BX77</f>
        <v>9439</v>
      </c>
      <c r="AK30" s="172">
        <f>'SNL Table'!BY77</f>
        <v>9699</v>
      </c>
      <c r="AL30" s="172">
        <f>'SNL Table'!BZ77</f>
        <v>7782</v>
      </c>
      <c r="AM30" s="172">
        <f>'SNL Table'!CA77</f>
        <v>6716</v>
      </c>
      <c r="AN30" s="172">
        <f>'SNL Table'!CB77</f>
        <v>4599</v>
      </c>
      <c r="AO30" s="172">
        <f>'SNL Table'!CC77</f>
        <v>3835</v>
      </c>
      <c r="AP30" s="172">
        <f>'SNL Table'!CD77</f>
        <v>3746</v>
      </c>
      <c r="AQ30" s="172">
        <f>'SNL Table'!CE77</f>
        <v>3113</v>
      </c>
      <c r="AR30" s="172">
        <f>'SNL Table'!CF77</f>
        <v>3321</v>
      </c>
    </row>
    <row r="31" spans="3:44">
      <c r="C31" s="107" t="str">
        <f>'SNL Table'!A78</f>
        <v>NCOs: Total Loans Dep Inst/Accpt ($000)</v>
      </c>
      <c r="D31" s="151" t="str">
        <f>INDEX('[5]SHUSA - SNL NCO Mapping'!$B:$B,MATCH(C31,'[5]SHUSA - SNL NCO Mapping'!$G:$G,0))</f>
        <v>Other Loans</v>
      </c>
      <c r="E31" s="172">
        <f>'SNL Table'!AS78</f>
        <v>0</v>
      </c>
      <c r="F31" s="172">
        <f>'SNL Table'!AT78</f>
        <v>0</v>
      </c>
      <c r="G31" s="172">
        <f>'SNL Table'!AU78</f>
        <v>0</v>
      </c>
      <c r="H31" s="172">
        <f>'SNL Table'!AV78</f>
        <v>0</v>
      </c>
      <c r="I31" s="172">
        <f>'SNL Table'!AW78</f>
        <v>0</v>
      </c>
      <c r="J31" s="172">
        <f>'SNL Table'!AX78</f>
        <v>0</v>
      </c>
      <c r="K31" s="172">
        <f>'SNL Table'!AY78</f>
        <v>0</v>
      </c>
      <c r="L31" s="172">
        <f>'SNL Table'!AZ78</f>
        <v>0</v>
      </c>
      <c r="M31" s="172">
        <f>'SNL Table'!BA78</f>
        <v>0</v>
      </c>
      <c r="N31" s="172">
        <f>'SNL Table'!BB78</f>
        <v>0</v>
      </c>
      <c r="O31" s="172">
        <f>'SNL Table'!BC78</f>
        <v>0</v>
      </c>
      <c r="P31" s="172">
        <f>'SNL Table'!BD78</f>
        <v>0</v>
      </c>
      <c r="Q31" s="172">
        <f>'SNL Table'!BE78</f>
        <v>0</v>
      </c>
      <c r="R31" s="172">
        <f>'SNL Table'!BF78</f>
        <v>0</v>
      </c>
      <c r="S31" s="172">
        <f>'SNL Table'!BG78</f>
        <v>0</v>
      </c>
      <c r="T31" s="172">
        <f>'SNL Table'!BH78</f>
        <v>0</v>
      </c>
      <c r="U31" s="172">
        <f>'SNL Table'!BI78</f>
        <v>0</v>
      </c>
      <c r="V31" s="172">
        <f>'SNL Table'!BJ78</f>
        <v>0</v>
      </c>
      <c r="W31" s="172">
        <f>'SNL Table'!BK78</f>
        <v>0</v>
      </c>
      <c r="X31" s="172">
        <f>'SNL Table'!BL78</f>
        <v>0</v>
      </c>
      <c r="Y31" s="172">
        <f>'SNL Table'!BM78</f>
        <v>0</v>
      </c>
      <c r="Z31" s="172">
        <f>'SNL Table'!BN78</f>
        <v>0</v>
      </c>
      <c r="AA31" s="172">
        <f>'SNL Table'!BO78</f>
        <v>0</v>
      </c>
      <c r="AB31" s="172">
        <f>'SNL Table'!BP78</f>
        <v>0</v>
      </c>
      <c r="AC31" s="172">
        <f>'SNL Table'!BQ78</f>
        <v>0</v>
      </c>
      <c r="AD31" s="172">
        <f>'SNL Table'!BR78</f>
        <v>0</v>
      </c>
      <c r="AE31" s="172">
        <f>'SNL Table'!BS78</f>
        <v>0</v>
      </c>
      <c r="AF31" s="172">
        <f>'SNL Table'!BT78</f>
        <v>0</v>
      </c>
      <c r="AG31" s="172">
        <f>'SNL Table'!BU78</f>
        <v>0</v>
      </c>
      <c r="AH31" s="172">
        <f>'SNL Table'!BV78</f>
        <v>0</v>
      </c>
      <c r="AI31" s="172">
        <f>'SNL Table'!BW78</f>
        <v>0</v>
      </c>
      <c r="AJ31" s="172">
        <f>'SNL Table'!BX78</f>
        <v>0</v>
      </c>
      <c r="AK31" s="172">
        <f>'SNL Table'!BY78</f>
        <v>0</v>
      </c>
      <c r="AL31" s="172">
        <f>'SNL Table'!BZ78</f>
        <v>0</v>
      </c>
      <c r="AM31" s="172">
        <f>'SNL Table'!CA78</f>
        <v>0</v>
      </c>
      <c r="AN31" s="172">
        <f>'SNL Table'!CB78</f>
        <v>0</v>
      </c>
      <c r="AO31" s="172">
        <f>'SNL Table'!CC78</f>
        <v>0</v>
      </c>
      <c r="AP31" s="172">
        <f>'SNL Table'!CD78</f>
        <v>0</v>
      </c>
      <c r="AQ31" s="172">
        <f>'SNL Table'!CE78</f>
        <v>0</v>
      </c>
      <c r="AR31" s="172">
        <f>'SNL Table'!CF78</f>
        <v>0</v>
      </c>
    </row>
    <row r="32" spans="3:44">
      <c r="C32" s="107" t="str">
        <f>'SNL Table'!A79</f>
        <v>NCOs: Non-U.S. Government Loans ($000)</v>
      </c>
      <c r="D32" s="151" t="str">
        <f>INDEX('[5]SHUSA - SNL NCO Mapping'!$B:$B,MATCH(C32,'[5]SHUSA - SNL NCO Mapping'!$G:$G,0))</f>
        <v>Other Loans</v>
      </c>
      <c r="E32" s="172">
        <f>'SNL Table'!AS79</f>
        <v>0</v>
      </c>
      <c r="F32" s="172">
        <f>'SNL Table'!AT79</f>
        <v>0</v>
      </c>
      <c r="G32" s="172">
        <f>'SNL Table'!AU79</f>
        <v>0</v>
      </c>
      <c r="H32" s="172">
        <f>'SNL Table'!AV79</f>
        <v>0</v>
      </c>
      <c r="I32" s="172">
        <f>'SNL Table'!AW79</f>
        <v>0</v>
      </c>
      <c r="J32" s="172">
        <f>'SNL Table'!AX79</f>
        <v>0</v>
      </c>
      <c r="K32" s="172">
        <f>'SNL Table'!AY79</f>
        <v>0</v>
      </c>
      <c r="L32" s="172">
        <f>'SNL Table'!AZ79</f>
        <v>0</v>
      </c>
      <c r="M32" s="172">
        <f>'SNL Table'!BA79</f>
        <v>0</v>
      </c>
      <c r="N32" s="172">
        <f>'SNL Table'!BB79</f>
        <v>0</v>
      </c>
      <c r="O32" s="172">
        <f>'SNL Table'!BC79</f>
        <v>0</v>
      </c>
      <c r="P32" s="172">
        <f>'SNL Table'!BD79</f>
        <v>0</v>
      </c>
      <c r="Q32" s="172">
        <f>'SNL Table'!BE79</f>
        <v>0</v>
      </c>
      <c r="R32" s="172">
        <f>'SNL Table'!BF79</f>
        <v>0</v>
      </c>
      <c r="S32" s="172">
        <f>'SNL Table'!BG79</f>
        <v>0</v>
      </c>
      <c r="T32" s="172">
        <f>'SNL Table'!BH79</f>
        <v>0</v>
      </c>
      <c r="U32" s="172">
        <f>'SNL Table'!BI79</f>
        <v>0</v>
      </c>
      <c r="V32" s="172">
        <f>'SNL Table'!BJ79</f>
        <v>0</v>
      </c>
      <c r="W32" s="172">
        <f>'SNL Table'!BK79</f>
        <v>0</v>
      </c>
      <c r="X32" s="172">
        <f>'SNL Table'!BL79</f>
        <v>0</v>
      </c>
      <c r="Y32" s="172">
        <f>'SNL Table'!BM79</f>
        <v>0</v>
      </c>
      <c r="Z32" s="172">
        <f>'SNL Table'!BN79</f>
        <v>0</v>
      </c>
      <c r="AA32" s="172">
        <f>'SNL Table'!BO79</f>
        <v>0</v>
      </c>
      <c r="AB32" s="172">
        <f>'SNL Table'!BP79</f>
        <v>0</v>
      </c>
      <c r="AC32" s="172">
        <f>'SNL Table'!BQ79</f>
        <v>0</v>
      </c>
      <c r="AD32" s="172">
        <f>'SNL Table'!BR79</f>
        <v>0</v>
      </c>
      <c r="AE32" s="172">
        <f>'SNL Table'!BS79</f>
        <v>0</v>
      </c>
      <c r="AF32" s="172">
        <f>'SNL Table'!BT79</f>
        <v>0</v>
      </c>
      <c r="AG32" s="172">
        <f>'SNL Table'!BU79</f>
        <v>0</v>
      </c>
      <c r="AH32" s="172">
        <f>'SNL Table'!BV79</f>
        <v>0</v>
      </c>
      <c r="AI32" s="172">
        <f>'SNL Table'!BW79</f>
        <v>0</v>
      </c>
      <c r="AJ32" s="172">
        <f>'SNL Table'!BX79</f>
        <v>0</v>
      </c>
      <c r="AK32" s="172">
        <f>'SNL Table'!BY79</f>
        <v>0</v>
      </c>
      <c r="AL32" s="172">
        <f>'SNL Table'!BZ79</f>
        <v>0</v>
      </c>
      <c r="AM32" s="172">
        <f>'SNL Table'!CA79</f>
        <v>0</v>
      </c>
      <c r="AN32" s="172">
        <f>'SNL Table'!CB79</f>
        <v>0</v>
      </c>
      <c r="AO32" s="172">
        <f>'SNL Table'!CC79</f>
        <v>0</v>
      </c>
      <c r="AP32" s="172">
        <f>'SNL Table'!CD79</f>
        <v>0</v>
      </c>
      <c r="AQ32" s="172">
        <f>'SNL Table'!CE79</f>
        <v>0</v>
      </c>
      <c r="AR32" s="172">
        <f>'SNL Table'!CF79</f>
        <v>0</v>
      </c>
    </row>
    <row r="33" spans="3:44">
      <c r="C33" s="107" t="str">
        <f>'SNL Table'!A80</f>
        <v>NCOs: Other Loans ($000)</v>
      </c>
      <c r="D33" s="151" t="str">
        <f>INDEX('[5]SHUSA - SNL NCO Mapping'!$B:$B,MATCH(C33,'[5]SHUSA - SNL NCO Mapping'!$G:$G,0))</f>
        <v>Other Loans</v>
      </c>
      <c r="E33" s="172">
        <f>'SNL Table'!AS80</f>
        <v>-62</v>
      </c>
      <c r="F33" s="172">
        <f>'SNL Table'!AT80</f>
        <v>42</v>
      </c>
      <c r="G33" s="172">
        <f>'SNL Table'!AU80</f>
        <v>25</v>
      </c>
      <c r="H33" s="172">
        <f>'SNL Table'!AV80</f>
        <v>40</v>
      </c>
      <c r="I33" s="172">
        <f>'SNL Table'!AW80</f>
        <v>-75</v>
      </c>
      <c r="J33" s="172">
        <f>'SNL Table'!AX80</f>
        <v>-52</v>
      </c>
      <c r="K33" s="172">
        <f>'SNL Table'!AY80</f>
        <v>35</v>
      </c>
      <c r="L33" s="172">
        <f>'SNL Table'!AZ80</f>
        <v>-49</v>
      </c>
      <c r="M33" s="172">
        <f>'SNL Table'!BA80</f>
        <v>-36</v>
      </c>
      <c r="N33" s="172">
        <f>'SNL Table'!BB80</f>
        <v>-37</v>
      </c>
      <c r="O33" s="172">
        <f>'SNL Table'!BC80</f>
        <v>509</v>
      </c>
      <c r="P33" s="172">
        <f>'SNL Table'!BD80</f>
        <v>-98</v>
      </c>
      <c r="Q33" s="172">
        <f>'SNL Table'!BE80</f>
        <v>-65</v>
      </c>
      <c r="R33" s="172">
        <f>'SNL Table'!BF80</f>
        <v>-38</v>
      </c>
      <c r="S33" s="172">
        <f>'SNL Table'!BG80</f>
        <v>445</v>
      </c>
      <c r="T33" s="172">
        <f>'SNL Table'!BH80</f>
        <v>4</v>
      </c>
      <c r="U33" s="172">
        <f>'SNL Table'!BI80</f>
        <v>18</v>
      </c>
      <c r="V33" s="172">
        <f>'SNL Table'!BJ80</f>
        <v>159</v>
      </c>
      <c r="W33" s="172">
        <f>'SNL Table'!BK80</f>
        <v>324</v>
      </c>
      <c r="X33" s="172">
        <f>'SNL Table'!BL80</f>
        <v>5</v>
      </c>
      <c r="Y33" s="172">
        <f>'SNL Table'!BM80</f>
        <v>-51</v>
      </c>
      <c r="Z33" s="172">
        <f>'SNL Table'!BN80</f>
        <v>51</v>
      </c>
      <c r="AA33" s="172">
        <f>'SNL Table'!BO80</f>
        <v>-49</v>
      </c>
      <c r="AB33" s="172">
        <f>'SNL Table'!BP80</f>
        <v>5</v>
      </c>
      <c r="AC33" s="172">
        <f>'SNL Table'!BQ80</f>
        <v>-74</v>
      </c>
      <c r="AD33" s="172">
        <f>'SNL Table'!BR80</f>
        <v>-2742</v>
      </c>
      <c r="AE33" s="172">
        <f>'SNL Table'!BS80</f>
        <v>23</v>
      </c>
      <c r="AF33" s="172">
        <f>'SNL Table'!BT80</f>
        <v>1302</v>
      </c>
      <c r="AG33" s="172">
        <f>'SNL Table'!BU80</f>
        <v>4409</v>
      </c>
      <c r="AH33" s="172">
        <f>'SNL Table'!BV80</f>
        <v>1112</v>
      </c>
      <c r="AI33" s="172">
        <f>'SNL Table'!BW80</f>
        <v>-295</v>
      </c>
      <c r="AJ33" s="172">
        <f>'SNL Table'!BX80</f>
        <v>1086</v>
      </c>
      <c r="AK33" s="172">
        <f>'SNL Table'!BY80</f>
        <v>427</v>
      </c>
      <c r="AL33" s="172">
        <f>'SNL Table'!BZ80</f>
        <v>263</v>
      </c>
      <c r="AM33" s="172">
        <f>'SNL Table'!CA80</f>
        <v>201</v>
      </c>
      <c r="AN33" s="172">
        <f>'SNL Table'!CB80</f>
        <v>277</v>
      </c>
      <c r="AO33" s="172">
        <f>'SNL Table'!CC80</f>
        <v>621</v>
      </c>
      <c r="AP33" s="172">
        <f>'SNL Table'!CD80</f>
        <v>366</v>
      </c>
      <c r="AQ33" s="172">
        <f>'SNL Table'!CE80</f>
        <v>285</v>
      </c>
      <c r="AR33" s="172">
        <f>'SNL Table'!CF80</f>
        <v>160</v>
      </c>
    </row>
    <row r="34" spans="3:44">
      <c r="C34" s="107" t="str">
        <f>'SNL Table'!A81</f>
        <v>NCOs: Agricultural Prod Loans ($000)</v>
      </c>
      <c r="D34" s="151" t="str">
        <f>INDEX('[5]SHUSA - SNL NCO Mapping'!$B:$B,MATCH(C34,'[5]SHUSA - SNL NCO Mapping'!$G:$G,0))</f>
        <v>Other Loans</v>
      </c>
      <c r="E34" s="172">
        <f>'SNL Table'!AS81</f>
        <v>-39</v>
      </c>
      <c r="F34" s="172">
        <f>'SNL Table'!AT81</f>
        <v>72</v>
      </c>
      <c r="G34" s="172">
        <f>'SNL Table'!AU81</f>
        <v>50</v>
      </c>
      <c r="H34" s="172">
        <f>'SNL Table'!AV81</f>
        <v>85</v>
      </c>
      <c r="I34" s="172">
        <f>'SNL Table'!AW81</f>
        <v>0</v>
      </c>
      <c r="J34" s="172">
        <f>'SNL Table'!AX81</f>
        <v>-8</v>
      </c>
      <c r="K34" s="172">
        <f>'SNL Table'!AY81</f>
        <v>72</v>
      </c>
      <c r="L34" s="172">
        <f>'SNL Table'!AZ81</f>
        <v>10</v>
      </c>
      <c r="M34" s="172">
        <f>'SNL Table'!BA81</f>
        <v>0</v>
      </c>
      <c r="N34" s="172">
        <f>'SNL Table'!BB81</f>
        <v>0</v>
      </c>
      <c r="O34" s="172">
        <f>'SNL Table'!BC81</f>
        <v>560</v>
      </c>
      <c r="P34" s="172">
        <f>'SNL Table'!BD81</f>
        <v>0</v>
      </c>
      <c r="Q34" s="172">
        <f>'SNL Table'!BE81</f>
        <v>0</v>
      </c>
      <c r="R34" s="172">
        <f>'SNL Table'!BF81</f>
        <v>500</v>
      </c>
      <c r="S34" s="172">
        <f>'SNL Table'!BG81</f>
        <v>-18</v>
      </c>
      <c r="T34" s="172">
        <f>'SNL Table'!BH81</f>
        <v>0</v>
      </c>
      <c r="U34" s="172">
        <f>'SNL Table'!BI81</f>
        <v>55</v>
      </c>
      <c r="V34" s="172">
        <f>'SNL Table'!BJ81</f>
        <v>190</v>
      </c>
      <c r="W34" s="172">
        <f>'SNL Table'!BK81</f>
        <v>299</v>
      </c>
      <c r="X34" s="172">
        <f>'SNL Table'!BL81</f>
        <v>0</v>
      </c>
      <c r="Y34" s="172">
        <f>'SNL Table'!BM81</f>
        <v>0</v>
      </c>
      <c r="Z34" s="172">
        <f>'SNL Table'!BN81</f>
        <v>0</v>
      </c>
      <c r="AA34" s="172">
        <f>'SNL Table'!BO81</f>
        <v>0</v>
      </c>
      <c r="AB34" s="172">
        <f>'SNL Table'!BP81</f>
        <v>97</v>
      </c>
      <c r="AC34" s="172">
        <f>'SNL Table'!BQ81</f>
        <v>0</v>
      </c>
      <c r="AD34" s="172">
        <f>'SNL Table'!BR81</f>
        <v>0</v>
      </c>
      <c r="AE34" s="172">
        <f>'SNL Table'!BS81</f>
        <v>-1</v>
      </c>
      <c r="AF34" s="172">
        <f>'SNL Table'!BT81</f>
        <v>-13</v>
      </c>
      <c r="AG34" s="172">
        <f>'SNL Table'!BU81</f>
        <v>-1</v>
      </c>
      <c r="AH34" s="172">
        <f>'SNL Table'!BV81</f>
        <v>226</v>
      </c>
      <c r="AI34" s="172">
        <f>'SNL Table'!BW81</f>
        <v>-1</v>
      </c>
      <c r="AJ34" s="172">
        <f>'SNL Table'!BX81</f>
        <v>15</v>
      </c>
      <c r="AK34" s="172">
        <f>'SNL Table'!BY81</f>
        <v>0</v>
      </c>
      <c r="AL34" s="172">
        <f>'SNL Table'!BZ81</f>
        <v>-1</v>
      </c>
      <c r="AM34" s="172">
        <f>'SNL Table'!CA81</f>
        <v>-2</v>
      </c>
      <c r="AN34" s="172">
        <f>'SNL Table'!CB81</f>
        <v>9</v>
      </c>
      <c r="AO34" s="172">
        <f>'SNL Table'!CC81</f>
        <v>-6</v>
      </c>
      <c r="AP34" s="172">
        <f>'SNL Table'!CD81</f>
        <v>193</v>
      </c>
      <c r="AQ34" s="172">
        <f>'SNL Table'!CE81</f>
        <v>-9</v>
      </c>
      <c r="AR34" s="172">
        <f>'SNL Table'!CF81</f>
        <v>0</v>
      </c>
    </row>
    <row r="35" spans="3:44">
      <c r="C35" s="107" t="str">
        <f>'SNL Table'!A82</f>
        <v>Net Chargeoffs: All Other Loans ($000)</v>
      </c>
      <c r="D35" s="151" t="str">
        <f>INDEX('[5]SHUSA - SNL NCO Mapping'!$B:$B,MATCH(C35,'[5]SHUSA - SNL NCO Mapping'!$G:$G,0))</f>
        <v>N/A</v>
      </c>
      <c r="E35" s="172">
        <f>'SNL Table'!AS82</f>
        <v>-101</v>
      </c>
      <c r="F35" s="172">
        <f>'SNL Table'!AT82</f>
        <v>114</v>
      </c>
      <c r="G35" s="172">
        <f>'SNL Table'!AU82</f>
        <v>75</v>
      </c>
      <c r="H35" s="172">
        <f>'SNL Table'!AV82</f>
        <v>125</v>
      </c>
      <c r="I35" s="172">
        <f>'SNL Table'!AW82</f>
        <v>-75</v>
      </c>
      <c r="J35" s="172">
        <f>'SNL Table'!AX82</f>
        <v>-60</v>
      </c>
      <c r="K35" s="172">
        <f>'SNL Table'!AY82</f>
        <v>107</v>
      </c>
      <c r="L35" s="172">
        <f>'SNL Table'!AZ82</f>
        <v>-39</v>
      </c>
      <c r="M35" s="172">
        <f>'SNL Table'!BA82</f>
        <v>-36</v>
      </c>
      <c r="N35" s="172">
        <f>'SNL Table'!BB82</f>
        <v>-37</v>
      </c>
      <c r="O35" s="172">
        <f>'SNL Table'!BC82</f>
        <v>1069</v>
      </c>
      <c r="P35" s="172">
        <f>'SNL Table'!BD82</f>
        <v>-98</v>
      </c>
      <c r="Q35" s="172">
        <f>'SNL Table'!BE82</f>
        <v>-65</v>
      </c>
      <c r="R35" s="172">
        <f>'SNL Table'!BF82</f>
        <v>462</v>
      </c>
      <c r="S35" s="172">
        <f>'SNL Table'!BG82</f>
        <v>427</v>
      </c>
      <c r="T35" s="172">
        <f>'SNL Table'!BH82</f>
        <v>4</v>
      </c>
      <c r="U35" s="172">
        <f>'SNL Table'!BI82</f>
        <v>73</v>
      </c>
      <c r="V35" s="172">
        <f>'SNL Table'!BJ82</f>
        <v>349</v>
      </c>
      <c r="W35" s="172">
        <f>'SNL Table'!BK82</f>
        <v>623</v>
      </c>
      <c r="X35" s="172">
        <f>'SNL Table'!BL82</f>
        <v>5</v>
      </c>
      <c r="Y35" s="172">
        <f>'SNL Table'!BM82</f>
        <v>-51</v>
      </c>
      <c r="Z35" s="172">
        <f>'SNL Table'!BN82</f>
        <v>51</v>
      </c>
      <c r="AA35" s="172">
        <f>'SNL Table'!BO82</f>
        <v>-49</v>
      </c>
      <c r="AB35" s="172">
        <f>'SNL Table'!BP82</f>
        <v>102</v>
      </c>
      <c r="AC35" s="172">
        <f>'SNL Table'!BQ82</f>
        <v>-74</v>
      </c>
      <c r="AD35" s="172">
        <f>'SNL Table'!BR82</f>
        <v>-2742</v>
      </c>
      <c r="AE35" s="172">
        <f>'SNL Table'!BS82</f>
        <v>22</v>
      </c>
      <c r="AF35" s="172">
        <f>'SNL Table'!BT82</f>
        <v>1289</v>
      </c>
      <c r="AG35" s="172">
        <f>'SNL Table'!BU82</f>
        <v>4408</v>
      </c>
      <c r="AH35" s="172">
        <f>'SNL Table'!BV82</f>
        <v>1338</v>
      </c>
      <c r="AI35" s="172">
        <f>'SNL Table'!BW82</f>
        <v>-296</v>
      </c>
      <c r="AJ35" s="172">
        <f>'SNL Table'!BX82</f>
        <v>1101</v>
      </c>
      <c r="AK35" s="172">
        <f>'SNL Table'!BY82</f>
        <v>427</v>
      </c>
      <c r="AL35" s="172">
        <f>'SNL Table'!BZ82</f>
        <v>262</v>
      </c>
      <c r="AM35" s="172">
        <f>'SNL Table'!CA82</f>
        <v>199</v>
      </c>
      <c r="AN35" s="172">
        <f>'SNL Table'!CB82</f>
        <v>286</v>
      </c>
      <c r="AO35" s="172">
        <f>'SNL Table'!CC82</f>
        <v>615</v>
      </c>
      <c r="AP35" s="172">
        <f>'SNL Table'!CD82</f>
        <v>559</v>
      </c>
      <c r="AQ35" s="172">
        <f>'SNL Table'!CE82</f>
        <v>276</v>
      </c>
      <c r="AR35" s="172">
        <f>'SNL Table'!CF82</f>
        <v>160</v>
      </c>
    </row>
    <row r="36" spans="3:44">
      <c r="C36" s="107" t="str">
        <f>'SNL Table'!A83</f>
        <v>NCOs: Total Leases ($000)</v>
      </c>
      <c r="D36" s="151" t="str">
        <f>INDEX('[5]SHUSA - SNL NCO Mapping'!$B:$B,MATCH(C36,'[5]SHUSA - SNL NCO Mapping'!$G:$G,0))</f>
        <v>Leases</v>
      </c>
      <c r="E36" s="172">
        <f>'SNL Table'!AS83</f>
        <v>-5</v>
      </c>
      <c r="F36" s="172">
        <f>'SNL Table'!AT83</f>
        <v>-15</v>
      </c>
      <c r="G36" s="172">
        <f>'SNL Table'!AU83</f>
        <v>-4</v>
      </c>
      <c r="H36" s="172">
        <f>'SNL Table'!AV83</f>
        <v>-9</v>
      </c>
      <c r="I36" s="172">
        <f>'SNL Table'!AW83</f>
        <v>-11</v>
      </c>
      <c r="J36" s="172">
        <f>'SNL Table'!AX83</f>
        <v>-26</v>
      </c>
      <c r="K36" s="172">
        <f>'SNL Table'!AY83</f>
        <v>-11</v>
      </c>
      <c r="L36" s="172">
        <f>'SNL Table'!AZ83</f>
        <v>-3</v>
      </c>
      <c r="M36" s="172">
        <f>'SNL Table'!BA83</f>
        <v>-32</v>
      </c>
      <c r="N36" s="172">
        <f>'SNL Table'!BB83</f>
        <v>-44</v>
      </c>
      <c r="O36" s="172">
        <f>'SNL Table'!BC83</f>
        <v>-71</v>
      </c>
      <c r="P36" s="172">
        <f>'SNL Table'!BD83</f>
        <v>-38</v>
      </c>
      <c r="Q36" s="172">
        <f>'SNL Table'!BE83</f>
        <v>-58</v>
      </c>
      <c r="R36" s="172">
        <f>'SNL Table'!BF83</f>
        <v>91</v>
      </c>
      <c r="S36" s="172">
        <f>'SNL Table'!BG83</f>
        <v>171</v>
      </c>
      <c r="T36" s="172">
        <f>'SNL Table'!BH83</f>
        <v>135</v>
      </c>
      <c r="U36" s="172">
        <f>'SNL Table'!BI83</f>
        <v>-36</v>
      </c>
      <c r="V36" s="172">
        <f>'SNL Table'!BJ83</f>
        <v>-108</v>
      </c>
      <c r="W36" s="172">
        <f>'SNL Table'!BK83</f>
        <v>13</v>
      </c>
      <c r="X36" s="172">
        <f>'SNL Table'!BL83</f>
        <v>-119</v>
      </c>
      <c r="Y36" s="172">
        <f>'SNL Table'!BM83</f>
        <v>296</v>
      </c>
      <c r="Z36" s="172">
        <f>'SNL Table'!BN83</f>
        <v>126</v>
      </c>
      <c r="AA36" s="172">
        <f>'SNL Table'!BO83</f>
        <v>192</v>
      </c>
      <c r="AB36" s="172">
        <f>'SNL Table'!BP83</f>
        <v>34</v>
      </c>
      <c r="AC36" s="172">
        <f>'SNL Table'!BQ83</f>
        <v>309</v>
      </c>
      <c r="AD36" s="172">
        <f>'SNL Table'!BR83</f>
        <v>180</v>
      </c>
      <c r="AE36" s="172">
        <f>'SNL Table'!BS83</f>
        <v>465</v>
      </c>
      <c r="AF36" s="172">
        <f>'SNL Table'!BT83</f>
        <v>88</v>
      </c>
      <c r="AG36" s="172">
        <f>'SNL Table'!BU83</f>
        <v>184</v>
      </c>
      <c r="AH36" s="172">
        <f>'SNL Table'!BV83</f>
        <v>138</v>
      </c>
      <c r="AI36" s="172">
        <f>'SNL Table'!BW83</f>
        <v>295</v>
      </c>
      <c r="AJ36" s="172">
        <f>'SNL Table'!BX83</f>
        <v>113</v>
      </c>
      <c r="AK36" s="172">
        <f>'SNL Table'!BY83</f>
        <v>144</v>
      </c>
      <c r="AL36" s="172">
        <f>'SNL Table'!BZ83</f>
        <v>681</v>
      </c>
      <c r="AM36" s="172">
        <f>'SNL Table'!CA83</f>
        <v>226</v>
      </c>
      <c r="AN36" s="172">
        <f>'SNL Table'!CB83</f>
        <v>511</v>
      </c>
      <c r="AO36" s="172">
        <f>'SNL Table'!CC83</f>
        <v>-57</v>
      </c>
      <c r="AP36" s="172">
        <f>'SNL Table'!CD83</f>
        <v>310</v>
      </c>
      <c r="AQ36" s="172">
        <f>'SNL Table'!CE83</f>
        <v>369</v>
      </c>
      <c r="AR36" s="172">
        <f>'SNL Table'!CF83</f>
        <v>-118</v>
      </c>
    </row>
    <row r="37" spans="3:44">
      <c r="C37" s="107" t="str">
        <f>'SNL Table'!A84</f>
        <v>NCOs: Total Non-RE Loans ($000)</v>
      </c>
      <c r="D37" s="151" t="str">
        <f>INDEX('[5]SHUSA - SNL NCO Mapping'!$B:$B,MATCH(C37,'[5]SHUSA - SNL NCO Mapping'!$G:$G,0))</f>
        <v>N/A</v>
      </c>
      <c r="E37" s="172">
        <f>'SNL Table'!AS84</f>
        <v>9768</v>
      </c>
      <c r="F37" s="172">
        <f>'SNL Table'!AT84</f>
        <v>6908</v>
      </c>
      <c r="G37" s="172">
        <f>'SNL Table'!AU84</f>
        <v>8595</v>
      </c>
      <c r="H37" s="172">
        <f>'SNL Table'!AV84</f>
        <v>7800</v>
      </c>
      <c r="I37" s="172">
        <f>'SNL Table'!AW84</f>
        <v>9239</v>
      </c>
      <c r="J37" s="172">
        <f>'SNL Table'!AX84</f>
        <v>7401</v>
      </c>
      <c r="K37" s="172">
        <f>'SNL Table'!AY84</f>
        <v>7441</v>
      </c>
      <c r="L37" s="172">
        <f>'SNL Table'!AZ84</f>
        <v>7990</v>
      </c>
      <c r="M37" s="172">
        <f>'SNL Table'!BA84</f>
        <v>12871</v>
      </c>
      <c r="N37" s="172">
        <f>'SNL Table'!BB84</f>
        <v>7761</v>
      </c>
      <c r="O37" s="172">
        <f>'SNL Table'!BC84</f>
        <v>9942</v>
      </c>
      <c r="P37" s="172">
        <f>'SNL Table'!BD84</f>
        <v>6764</v>
      </c>
      <c r="Q37" s="172">
        <f>'SNL Table'!BE84</f>
        <v>9613</v>
      </c>
      <c r="R37" s="172">
        <f>'SNL Table'!BF84</f>
        <v>8162</v>
      </c>
      <c r="S37" s="172">
        <f>'SNL Table'!BG84</f>
        <v>8889</v>
      </c>
      <c r="T37" s="172">
        <f>'SNL Table'!BH84</f>
        <v>13871</v>
      </c>
      <c r="U37" s="172">
        <f>'SNL Table'!BI84</f>
        <v>9762</v>
      </c>
      <c r="V37" s="172">
        <f>'SNL Table'!BJ84</f>
        <v>10328</v>
      </c>
      <c r="W37" s="172">
        <f>'SNL Table'!BK84</f>
        <v>9593</v>
      </c>
      <c r="X37" s="172">
        <f>'SNL Table'!BL84</f>
        <v>30841</v>
      </c>
      <c r="Y37" s="172">
        <f>'SNL Table'!BM84</f>
        <v>22437</v>
      </c>
      <c r="Z37" s="172">
        <f>'SNL Table'!BN84</f>
        <v>24164</v>
      </c>
      <c r="AA37" s="172">
        <f>'SNL Table'!BO84</f>
        <v>18647</v>
      </c>
      <c r="AB37" s="172">
        <f>'SNL Table'!BP84</f>
        <v>15302</v>
      </c>
      <c r="AC37" s="172">
        <f>'SNL Table'!BQ84</f>
        <v>17705</v>
      </c>
      <c r="AD37" s="172">
        <f>'SNL Table'!BR84</f>
        <v>20095</v>
      </c>
      <c r="AE37" s="172">
        <f>'SNL Table'!BS84</f>
        <v>16975</v>
      </c>
      <c r="AF37" s="172">
        <f>'SNL Table'!BT84</f>
        <v>23844</v>
      </c>
      <c r="AG37" s="172">
        <f>'SNL Table'!BU84</f>
        <v>23290</v>
      </c>
      <c r="AH37" s="172">
        <f>'SNL Table'!BV84</f>
        <v>15888</v>
      </c>
      <c r="AI37" s="172">
        <f>'SNL Table'!BW84</f>
        <v>12785</v>
      </c>
      <c r="AJ37" s="172">
        <f>'SNL Table'!BX84</f>
        <v>14408</v>
      </c>
      <c r="AK37" s="172">
        <f>'SNL Table'!BY84</f>
        <v>15699</v>
      </c>
      <c r="AL37" s="172">
        <f>'SNL Table'!BZ84</f>
        <v>13358</v>
      </c>
      <c r="AM37" s="172">
        <f>'SNL Table'!CA84</f>
        <v>8609</v>
      </c>
      <c r="AN37" s="172">
        <f>'SNL Table'!CB84</f>
        <v>6601</v>
      </c>
      <c r="AO37" s="172">
        <f>'SNL Table'!CC84</f>
        <v>5648</v>
      </c>
      <c r="AP37" s="172">
        <f>'SNL Table'!CD84</f>
        <v>5233</v>
      </c>
      <c r="AQ37" s="172">
        <f>'SNL Table'!CE84</f>
        <v>9489</v>
      </c>
      <c r="AR37" s="172">
        <f>'SNL Table'!CF84</f>
        <v>3443</v>
      </c>
    </row>
    <row r="38" spans="3:44">
      <c r="C38" s="107" t="str">
        <f>'SNL Table'!A85</f>
        <v>Total Loan &amp; Lease NCOs ($000)</v>
      </c>
      <c r="D38" s="151" t="str">
        <f>INDEX('[5]SHUSA - SNL NCO Mapping'!$B:$B,MATCH(C38,'[5]SHUSA - SNL NCO Mapping'!$G:$G,0))</f>
        <v>N/A</v>
      </c>
      <c r="E38" s="172">
        <f>'SNL Table'!AS85</f>
        <v>15013</v>
      </c>
      <c r="F38" s="172">
        <f>'SNL Table'!AT85</f>
        <v>12751</v>
      </c>
      <c r="G38" s="172">
        <f>'SNL Table'!AU85</f>
        <v>14506</v>
      </c>
      <c r="H38" s="172">
        <f>'SNL Table'!AV85</f>
        <v>13237</v>
      </c>
      <c r="I38" s="172">
        <f>'SNL Table'!AW85</f>
        <v>12743</v>
      </c>
      <c r="J38" s="172">
        <f>'SNL Table'!AX85</f>
        <v>12936</v>
      </c>
      <c r="K38" s="172">
        <f>'SNL Table'!AY85</f>
        <v>13581</v>
      </c>
      <c r="L38" s="172">
        <f>'SNL Table'!AZ85</f>
        <v>13110</v>
      </c>
      <c r="M38" s="172">
        <f>'SNL Table'!BA85</f>
        <v>17681</v>
      </c>
      <c r="N38" s="172">
        <f>'SNL Table'!BB85</f>
        <v>12723</v>
      </c>
      <c r="O38" s="172">
        <f>'SNL Table'!BC85</f>
        <v>18402</v>
      </c>
      <c r="P38" s="172">
        <f>'SNL Table'!BD85</f>
        <v>11112</v>
      </c>
      <c r="Q38" s="172">
        <f>'SNL Table'!BE85</f>
        <v>21121</v>
      </c>
      <c r="R38" s="172">
        <f>'SNL Table'!BF85</f>
        <v>13216</v>
      </c>
      <c r="S38" s="172">
        <f>'SNL Table'!BG85</f>
        <v>14529</v>
      </c>
      <c r="T38" s="172">
        <f>'SNL Table'!BH85</f>
        <v>21966</v>
      </c>
      <c r="U38" s="172">
        <f>'SNL Table'!BI85</f>
        <v>15861</v>
      </c>
      <c r="V38" s="172">
        <f>'SNL Table'!BJ85</f>
        <v>35312</v>
      </c>
      <c r="W38" s="172">
        <f>'SNL Table'!BK85</f>
        <v>17774</v>
      </c>
      <c r="X38" s="172">
        <f>'SNL Table'!BL85</f>
        <v>36786</v>
      </c>
      <c r="Y38" s="172">
        <f>'SNL Table'!BM85</f>
        <v>30923</v>
      </c>
      <c r="Z38" s="172">
        <f>'SNL Table'!BN85</f>
        <v>33525</v>
      </c>
      <c r="AA38" s="172">
        <f>'SNL Table'!BO85</f>
        <v>26583</v>
      </c>
      <c r="AB38" s="172">
        <f>'SNL Table'!BP85</f>
        <v>20983</v>
      </c>
      <c r="AC38" s="172">
        <f>'SNL Table'!BQ85</f>
        <v>27084</v>
      </c>
      <c r="AD38" s="172">
        <f>'SNL Table'!BR85</f>
        <v>26361</v>
      </c>
      <c r="AE38" s="172">
        <f>'SNL Table'!BS85</f>
        <v>19724</v>
      </c>
      <c r="AF38" s="172">
        <f>'SNL Table'!BT85</f>
        <v>23227</v>
      </c>
      <c r="AG38" s="172">
        <f>'SNL Table'!BU85</f>
        <v>38644</v>
      </c>
      <c r="AH38" s="172">
        <f>'SNL Table'!BV85</f>
        <v>17848</v>
      </c>
      <c r="AI38" s="172">
        <f>'SNL Table'!BW85</f>
        <v>21423</v>
      </c>
      <c r="AJ38" s="172">
        <f>'SNL Table'!BX85</f>
        <v>36526</v>
      </c>
      <c r="AK38" s="172">
        <f>'SNL Table'!BY85</f>
        <v>15439</v>
      </c>
      <c r="AL38" s="172">
        <f>'SNL Table'!BZ85</f>
        <v>17924</v>
      </c>
      <c r="AM38" s="172">
        <f>'SNL Table'!CA85</f>
        <v>8611</v>
      </c>
      <c r="AN38" s="172">
        <f>'SNL Table'!CB85</f>
        <v>7742</v>
      </c>
      <c r="AO38" s="172">
        <f>'SNL Table'!CC85</f>
        <v>5654</v>
      </c>
      <c r="AP38" s="172">
        <f>'SNL Table'!CD85</f>
        <v>5040</v>
      </c>
      <c r="AQ38" s="172">
        <f>'SNL Table'!CE85</f>
        <v>9498</v>
      </c>
      <c r="AR38" s="172">
        <f>'SNL Table'!CF85</f>
        <v>3443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AR48"/>
  <sheetViews>
    <sheetView showGridLines="0" zoomScale="80" workbookViewId="0"/>
  </sheetViews>
  <sheetFormatPr defaultRowHeight="12.75"/>
  <cols>
    <col min="1" max="1" width="3.7109375" style="104" customWidth="1"/>
    <col min="2" max="2" width="9.140625" style="104"/>
    <col min="3" max="3" width="52.140625" style="104" bestFit="1" customWidth="1"/>
    <col min="4" max="4" width="33.28515625" style="104" customWidth="1"/>
    <col min="5" max="44" width="18.85546875" style="104" customWidth="1"/>
    <col min="45" max="16384" width="9.140625" style="104"/>
  </cols>
  <sheetData>
    <row r="1" spans="1:44" s="166" customFormat="1" ht="18">
      <c r="A1" s="165" t="s">
        <v>239</v>
      </c>
    </row>
    <row r="2" spans="1:44" s="168" customFormat="1">
      <c r="A2" s="167"/>
    </row>
    <row r="5" spans="1:44" s="173" customFormat="1">
      <c r="C5" s="174" t="s">
        <v>233</v>
      </c>
      <c r="D5" s="174"/>
      <c r="E5" s="174"/>
      <c r="F5" s="174"/>
      <c r="G5" s="174"/>
      <c r="H5" s="174"/>
      <c r="I5" s="174"/>
      <c r="J5" s="174"/>
      <c r="K5" s="174"/>
      <c r="L5" s="174"/>
      <c r="M5" s="174"/>
    </row>
    <row r="8" spans="1:44">
      <c r="C8" s="107" t="s">
        <v>234</v>
      </c>
      <c r="E8" s="104" t="s">
        <v>235</v>
      </c>
      <c r="F8" s="104" t="s">
        <v>235</v>
      </c>
      <c r="G8" s="104" t="s">
        <v>235</v>
      </c>
      <c r="H8" s="104" t="s">
        <v>235</v>
      </c>
      <c r="I8" s="104" t="s">
        <v>235</v>
      </c>
      <c r="J8" s="104" t="s">
        <v>235</v>
      </c>
      <c r="K8" s="104" t="s">
        <v>235</v>
      </c>
      <c r="L8" s="104" t="s">
        <v>235</v>
      </c>
      <c r="M8" s="104" t="s">
        <v>235</v>
      </c>
      <c r="N8" s="104" t="s">
        <v>235</v>
      </c>
      <c r="O8" s="104" t="s">
        <v>235</v>
      </c>
      <c r="P8" s="104" t="s">
        <v>235</v>
      </c>
      <c r="Q8" s="104" t="s">
        <v>235</v>
      </c>
      <c r="R8" s="104" t="s">
        <v>235</v>
      </c>
      <c r="S8" s="104" t="s">
        <v>235</v>
      </c>
      <c r="T8" s="104" t="s">
        <v>235</v>
      </c>
      <c r="U8" s="104" t="s">
        <v>235</v>
      </c>
      <c r="V8" s="104" t="s">
        <v>235</v>
      </c>
      <c r="W8" s="104" t="s">
        <v>235</v>
      </c>
      <c r="X8" s="104" t="s">
        <v>235</v>
      </c>
      <c r="Y8" s="104" t="s">
        <v>235</v>
      </c>
      <c r="Z8" s="104" t="s">
        <v>235</v>
      </c>
      <c r="AA8" s="104" t="s">
        <v>235</v>
      </c>
      <c r="AB8" s="104" t="s">
        <v>235</v>
      </c>
      <c r="AC8" s="104" t="s">
        <v>235</v>
      </c>
      <c r="AD8" s="104" t="s">
        <v>235</v>
      </c>
      <c r="AE8" s="104" t="s">
        <v>235</v>
      </c>
      <c r="AF8" s="104" t="s">
        <v>235</v>
      </c>
      <c r="AG8" s="104" t="s">
        <v>235</v>
      </c>
      <c r="AH8" s="104" t="s">
        <v>235</v>
      </c>
      <c r="AI8" s="104" t="s">
        <v>235</v>
      </c>
      <c r="AJ8" s="104" t="s">
        <v>235</v>
      </c>
      <c r="AK8" s="104" t="s">
        <v>235</v>
      </c>
      <c r="AL8" s="104" t="s">
        <v>235</v>
      </c>
      <c r="AM8" s="104" t="s">
        <v>235</v>
      </c>
      <c r="AN8" s="104" t="s">
        <v>235</v>
      </c>
      <c r="AO8" s="104" t="s">
        <v>235</v>
      </c>
      <c r="AP8" s="104" t="s">
        <v>235</v>
      </c>
      <c r="AQ8" s="104" t="s">
        <v>235</v>
      </c>
      <c r="AR8" s="104" t="s">
        <v>235</v>
      </c>
    </row>
    <row r="9" spans="1:44">
      <c r="C9" s="107" t="s">
        <v>236</v>
      </c>
      <c r="E9" s="104">
        <v>1014050</v>
      </c>
      <c r="F9" s="104">
        <v>1014050</v>
      </c>
      <c r="G9" s="104">
        <v>1014050</v>
      </c>
      <c r="H9" s="104">
        <v>1014050</v>
      </c>
      <c r="I9" s="104">
        <v>1014050</v>
      </c>
      <c r="J9" s="104">
        <v>1014050</v>
      </c>
      <c r="K9" s="104">
        <v>1014050</v>
      </c>
      <c r="L9" s="104">
        <v>1014050</v>
      </c>
      <c r="M9" s="104">
        <v>1014050</v>
      </c>
      <c r="N9" s="104">
        <v>1014050</v>
      </c>
      <c r="O9" s="104">
        <v>1014050</v>
      </c>
      <c r="P9" s="104">
        <v>1014050</v>
      </c>
      <c r="Q9" s="104">
        <v>1014050</v>
      </c>
      <c r="R9" s="104">
        <v>1014050</v>
      </c>
      <c r="S9" s="104">
        <v>1014050</v>
      </c>
      <c r="T9" s="104">
        <v>1014050</v>
      </c>
      <c r="U9" s="104">
        <v>1014050</v>
      </c>
      <c r="V9" s="104">
        <v>1014050</v>
      </c>
      <c r="W9" s="104">
        <v>1014050</v>
      </c>
      <c r="X9" s="104">
        <v>1014050</v>
      </c>
      <c r="Y9" s="104">
        <v>1014050</v>
      </c>
      <c r="Z9" s="104">
        <v>1014050</v>
      </c>
      <c r="AA9" s="104">
        <v>1014050</v>
      </c>
      <c r="AB9" s="104">
        <v>1014050</v>
      </c>
      <c r="AC9" s="104">
        <v>1014050</v>
      </c>
      <c r="AD9" s="104">
        <v>1014050</v>
      </c>
      <c r="AE9" s="104">
        <v>1014050</v>
      </c>
      <c r="AF9" s="104">
        <v>1014050</v>
      </c>
      <c r="AG9" s="104">
        <v>1014050</v>
      </c>
      <c r="AH9" s="104">
        <v>1014050</v>
      </c>
      <c r="AI9" s="104">
        <v>1014050</v>
      </c>
      <c r="AJ9" s="104">
        <v>1014050</v>
      </c>
      <c r="AK9" s="104">
        <v>1014050</v>
      </c>
      <c r="AL9" s="104">
        <v>1014050</v>
      </c>
      <c r="AM9" s="104">
        <v>1014050</v>
      </c>
      <c r="AN9" s="104">
        <v>1014050</v>
      </c>
      <c r="AO9" s="104">
        <v>1014050</v>
      </c>
      <c r="AP9" s="104">
        <v>1014050</v>
      </c>
      <c r="AQ9" s="104">
        <v>1014050</v>
      </c>
      <c r="AR9" s="104">
        <v>1014050</v>
      </c>
    </row>
    <row r="10" spans="1:44">
      <c r="C10" s="133" t="s">
        <v>240</v>
      </c>
      <c r="D10" s="134" t="s">
        <v>238</v>
      </c>
      <c r="E10" s="135" t="s">
        <v>201</v>
      </c>
      <c r="F10" s="135" t="s">
        <v>96</v>
      </c>
      <c r="G10" s="135" t="s">
        <v>66</v>
      </c>
      <c r="H10" s="135" t="s">
        <v>42</v>
      </c>
      <c r="I10" s="135" t="s">
        <v>41</v>
      </c>
      <c r="J10" s="135" t="s">
        <v>40</v>
      </c>
      <c r="K10" s="135" t="s">
        <v>39</v>
      </c>
      <c r="L10" s="135" t="s">
        <v>38</v>
      </c>
      <c r="M10" s="135" t="s">
        <v>37</v>
      </c>
      <c r="N10" s="135" t="s">
        <v>36</v>
      </c>
      <c r="O10" s="135" t="s">
        <v>35</v>
      </c>
      <c r="P10" s="135" t="s">
        <v>34</v>
      </c>
      <c r="Q10" s="135" t="s">
        <v>33</v>
      </c>
      <c r="R10" s="135" t="s">
        <v>32</v>
      </c>
      <c r="S10" s="135" t="s">
        <v>31</v>
      </c>
      <c r="T10" s="135" t="s">
        <v>30</v>
      </c>
      <c r="U10" s="135" t="s">
        <v>29</v>
      </c>
      <c r="V10" s="135" t="s">
        <v>28</v>
      </c>
      <c r="W10" s="135" t="s">
        <v>27</v>
      </c>
      <c r="X10" s="135" t="s">
        <v>26</v>
      </c>
      <c r="Y10" s="135" t="s">
        <v>25</v>
      </c>
      <c r="Z10" s="135" t="s">
        <v>24</v>
      </c>
      <c r="AA10" s="135" t="s">
        <v>23</v>
      </c>
      <c r="AB10" s="135" t="s">
        <v>22</v>
      </c>
      <c r="AC10" s="135" t="s">
        <v>21</v>
      </c>
      <c r="AD10" s="135" t="s">
        <v>20</v>
      </c>
      <c r="AE10" s="135" t="s">
        <v>19</v>
      </c>
      <c r="AF10" s="135" t="s">
        <v>18</v>
      </c>
      <c r="AG10" s="135" t="s">
        <v>17</v>
      </c>
      <c r="AH10" s="135" t="s">
        <v>16</v>
      </c>
      <c r="AI10" s="135" t="s">
        <v>15</v>
      </c>
      <c r="AJ10" s="135" t="s">
        <v>14</v>
      </c>
      <c r="AK10" s="135" t="s">
        <v>13</v>
      </c>
      <c r="AL10" s="135" t="s">
        <v>12</v>
      </c>
      <c r="AM10" s="135" t="s">
        <v>11</v>
      </c>
      <c r="AN10" s="135" t="s">
        <v>10</v>
      </c>
      <c r="AO10" s="135" t="s">
        <v>9</v>
      </c>
      <c r="AP10" s="135" t="s">
        <v>8</v>
      </c>
      <c r="AQ10" s="135" t="s">
        <v>7</v>
      </c>
      <c r="AR10" s="135" t="s">
        <v>6</v>
      </c>
    </row>
    <row r="11" spans="1:44">
      <c r="C11" s="107" t="s">
        <v>97</v>
      </c>
      <c r="D11" s="175" t="str">
        <f>INDEX('BSPR - SNL NCO Mapping'!$B:$B,MATCH(C11,'BSPR - SNL NCO Mapping'!$D:$D,0))</f>
        <v>CRE</v>
      </c>
      <c r="E11" s="172">
        <f>'SNL Table'!AS10</f>
        <v>0</v>
      </c>
      <c r="F11" s="172">
        <f>'SNL Table'!AT10</f>
        <v>4683</v>
      </c>
      <c r="G11" s="172">
        <f>'SNL Table'!AU10</f>
        <v>2941</v>
      </c>
      <c r="H11" s="172">
        <f>'SNL Table'!AV10</f>
        <v>2941</v>
      </c>
      <c r="I11" s="172">
        <f>'SNL Table'!AW10</f>
        <v>4800</v>
      </c>
      <c r="J11" s="172">
        <f>'SNL Table'!AX10</f>
        <v>4870</v>
      </c>
      <c r="K11" s="172">
        <f>'SNL Table'!AY10</f>
        <v>20877</v>
      </c>
      <c r="L11" s="172">
        <f>'SNL Table'!AZ10</f>
        <v>35390</v>
      </c>
      <c r="M11" s="172">
        <f>'SNL Table'!BA10</f>
        <v>37350</v>
      </c>
      <c r="N11" s="172">
        <f>'SNL Table'!BB10</f>
        <v>35574</v>
      </c>
      <c r="O11" s="172">
        <f>'SNL Table'!BC10</f>
        <v>33515</v>
      </c>
      <c r="P11" s="172">
        <f>'SNL Table'!BD10</f>
        <v>30534</v>
      </c>
      <c r="Q11" s="172">
        <f>'SNL Table'!BE10</f>
        <v>29329</v>
      </c>
      <c r="R11" s="172">
        <f>'SNL Table'!BF10</f>
        <v>32222</v>
      </c>
      <c r="S11" s="172">
        <f>'SNL Table'!BG10</f>
        <v>29669</v>
      </c>
      <c r="T11" s="172">
        <f>'SNL Table'!BH10</f>
        <v>28081</v>
      </c>
      <c r="U11" s="172">
        <f>'SNL Table'!BI10</f>
        <v>37049</v>
      </c>
      <c r="V11" s="172">
        <f>'SNL Table'!BJ10</f>
        <v>29240</v>
      </c>
      <c r="W11" s="172">
        <f>'SNL Table'!BK10</f>
        <v>31006</v>
      </c>
      <c r="X11" s="172">
        <f>'SNL Table'!BL10</f>
        <v>62123</v>
      </c>
      <c r="Y11" s="172">
        <f>'SNL Table'!BM10</f>
        <v>55617</v>
      </c>
      <c r="Z11" s="172">
        <f>'SNL Table'!BN10</f>
        <v>36210</v>
      </c>
      <c r="AA11" s="172">
        <f>'SNL Table'!BO10</f>
        <v>40436</v>
      </c>
      <c r="AB11" s="172">
        <f>'SNL Table'!BP10</f>
        <v>45344</v>
      </c>
      <c r="AC11" s="172">
        <f>'SNL Table'!BQ10</f>
        <v>54110</v>
      </c>
      <c r="AD11" s="172">
        <f>'SNL Table'!BR10</f>
        <v>69215</v>
      </c>
      <c r="AE11" s="172">
        <f>'SNL Table'!BS10</f>
        <v>74381</v>
      </c>
      <c r="AF11" s="172">
        <f>'SNL Table'!BT10</f>
        <v>31048</v>
      </c>
      <c r="AG11" s="172">
        <f>'SNL Table'!BU10</f>
        <v>125065</v>
      </c>
      <c r="AH11" s="172">
        <f>'SNL Table'!BV10</f>
        <v>162485</v>
      </c>
      <c r="AI11" s="172">
        <f>'SNL Table'!BW10</f>
        <v>249596</v>
      </c>
      <c r="AJ11" s="172">
        <f>'SNL Table'!BX10</f>
        <v>342937</v>
      </c>
      <c r="AK11" s="172">
        <f>'SNL Table'!BY10</f>
        <v>410028</v>
      </c>
      <c r="AL11" s="172">
        <f>'SNL Table'!BZ10</f>
        <v>384992</v>
      </c>
      <c r="AM11" s="172">
        <f>'SNL Table'!CA10</f>
        <v>394171</v>
      </c>
      <c r="AN11" s="172">
        <f>'SNL Table'!CB10</f>
        <v>332726</v>
      </c>
      <c r="AO11" s="172" t="str">
        <f>'SNL Table'!CC10</f>
        <v>NA</v>
      </c>
      <c r="AP11" s="172" t="str">
        <f>'SNL Table'!CD10</f>
        <v>NA</v>
      </c>
      <c r="AQ11" s="172" t="str">
        <f>'SNL Table'!CE10</f>
        <v>NA</v>
      </c>
      <c r="AR11" s="172" t="str">
        <f>'SNL Table'!CF10</f>
        <v>NA</v>
      </c>
    </row>
    <row r="12" spans="1:44">
      <c r="C12" s="107" t="s">
        <v>98</v>
      </c>
      <c r="D12" s="175" t="str">
        <f>INDEX('BSPR - SNL NCO Mapping'!$B:$B,MATCH(C12,'BSPR - SNL NCO Mapping'!$D:$D,0))</f>
        <v>CRE</v>
      </c>
      <c r="E12" s="172">
        <f>INDEX('SNL Table'!$C$10:$L$55,MATCH('[5]SHUSA Loans'!$C13,'SNL Table'!$A$10:$A$55,0),MATCH('[5]SHUSA Loans'!E$10,'SNL Table'!$C$5:$L$5,0))</f>
        <v>1665037</v>
      </c>
      <c r="F12" s="172">
        <f>'SNL Table'!AT11</f>
        <v>0</v>
      </c>
      <c r="G12" s="172">
        <f>'SNL Table'!AU11</f>
        <v>0</v>
      </c>
      <c r="H12" s="172">
        <f>'SNL Table'!AV11</f>
        <v>0</v>
      </c>
      <c r="I12" s="172">
        <f>'SNL Table'!AW11</f>
        <v>0</v>
      </c>
      <c r="J12" s="172">
        <f>'SNL Table'!AX11</f>
        <v>0</v>
      </c>
      <c r="K12" s="172">
        <f>'SNL Table'!AY11</f>
        <v>0</v>
      </c>
      <c r="L12" s="172">
        <f>'SNL Table'!AZ11</f>
        <v>0</v>
      </c>
      <c r="M12" s="172">
        <f>'SNL Table'!BA11</f>
        <v>0</v>
      </c>
      <c r="N12" s="172">
        <f>'SNL Table'!BB11</f>
        <v>0</v>
      </c>
      <c r="O12" s="172">
        <f>'SNL Table'!BC11</f>
        <v>0</v>
      </c>
      <c r="P12" s="172">
        <f>'SNL Table'!BD11</f>
        <v>0</v>
      </c>
      <c r="Q12" s="172">
        <f>'SNL Table'!BE11</f>
        <v>0</v>
      </c>
      <c r="R12" s="172">
        <f>'SNL Table'!BF11</f>
        <v>0</v>
      </c>
      <c r="S12" s="172">
        <f>'SNL Table'!BG11</f>
        <v>0</v>
      </c>
      <c r="T12" s="172">
        <f>'SNL Table'!BH11</f>
        <v>8038</v>
      </c>
      <c r="U12" s="172">
        <f>'SNL Table'!BI11</f>
        <v>8038</v>
      </c>
      <c r="V12" s="172">
        <f>'SNL Table'!BJ11</f>
        <v>8038</v>
      </c>
      <c r="W12" s="172">
        <f>'SNL Table'!BK11</f>
        <v>8039</v>
      </c>
      <c r="X12" s="172">
        <f>'SNL Table'!BL11</f>
        <v>0</v>
      </c>
      <c r="Y12" s="172">
        <f>'SNL Table'!BM11</f>
        <v>0</v>
      </c>
      <c r="Z12" s="172">
        <f>'SNL Table'!BN11</f>
        <v>0</v>
      </c>
      <c r="AA12" s="172">
        <f>'SNL Table'!BO11</f>
        <v>17474</v>
      </c>
      <c r="AB12" s="172">
        <f>'SNL Table'!BP11</f>
        <v>17374</v>
      </c>
      <c r="AC12" s="172">
        <f>'SNL Table'!BQ11</f>
        <v>17131</v>
      </c>
      <c r="AD12" s="172">
        <f>'SNL Table'!BR11</f>
        <v>14667</v>
      </c>
      <c r="AE12" s="172">
        <f>'SNL Table'!BS11</f>
        <v>12609</v>
      </c>
      <c r="AF12" s="172">
        <f>'SNL Table'!BT11</f>
        <v>64683</v>
      </c>
      <c r="AG12" s="172">
        <f>'SNL Table'!BU11</f>
        <v>67415</v>
      </c>
      <c r="AH12" s="172">
        <f>'SNL Table'!BV11</f>
        <v>79202</v>
      </c>
      <c r="AI12" s="172">
        <f>'SNL Table'!BW11</f>
        <v>132303</v>
      </c>
      <c r="AJ12" s="172">
        <f>'SNL Table'!BX11</f>
        <v>128130</v>
      </c>
      <c r="AK12" s="172">
        <f>'SNL Table'!BY11</f>
        <v>102402</v>
      </c>
      <c r="AL12" s="172">
        <f>'SNL Table'!BZ11</f>
        <v>112589</v>
      </c>
      <c r="AM12" s="172">
        <f>'SNL Table'!CA11</f>
        <v>134834</v>
      </c>
      <c r="AN12" s="172">
        <f>'SNL Table'!CB11</f>
        <v>188210</v>
      </c>
      <c r="AO12" s="172" t="str">
        <f>'SNL Table'!CC11</f>
        <v>NA</v>
      </c>
      <c r="AP12" s="172" t="str">
        <f>'SNL Table'!CD11</f>
        <v>NA</v>
      </c>
      <c r="AQ12" s="172" t="str">
        <f>'SNL Table'!CE11</f>
        <v>NA</v>
      </c>
      <c r="AR12" s="172" t="str">
        <f>'SNL Table'!CF11</f>
        <v>NA</v>
      </c>
    </row>
    <row r="13" spans="1:44">
      <c r="C13" s="107" t="s">
        <v>99</v>
      </c>
      <c r="D13" s="175" t="str">
        <f>INDEX('BSPR - SNL NCO Mapping'!$B:$B,MATCH(C13,'BSPR - SNL NCO Mapping'!$D:$D,0))</f>
        <v>N/A</v>
      </c>
      <c r="E13" s="172">
        <f>'SNL Table'!AS12</f>
        <v>0</v>
      </c>
      <c r="F13" s="172">
        <f>'SNL Table'!AT12</f>
        <v>4683</v>
      </c>
      <c r="G13" s="172">
        <f>'SNL Table'!AU12</f>
        <v>2941</v>
      </c>
      <c r="H13" s="172">
        <f>'SNL Table'!AV12</f>
        <v>2941</v>
      </c>
      <c r="I13" s="172">
        <f>'SNL Table'!AW12</f>
        <v>4800</v>
      </c>
      <c r="J13" s="172">
        <f>'SNL Table'!AX12</f>
        <v>4870</v>
      </c>
      <c r="K13" s="172">
        <f>'SNL Table'!AY12</f>
        <v>20877</v>
      </c>
      <c r="L13" s="172">
        <f>'SNL Table'!AZ12</f>
        <v>35390</v>
      </c>
      <c r="M13" s="172">
        <f>'SNL Table'!BA12</f>
        <v>37350</v>
      </c>
      <c r="N13" s="172">
        <f>'SNL Table'!BB12</f>
        <v>35574</v>
      </c>
      <c r="O13" s="172">
        <f>'SNL Table'!BC12</f>
        <v>33515</v>
      </c>
      <c r="P13" s="172">
        <f>'SNL Table'!BD12</f>
        <v>30534</v>
      </c>
      <c r="Q13" s="172">
        <f>'SNL Table'!BE12</f>
        <v>29329</v>
      </c>
      <c r="R13" s="172">
        <f>'SNL Table'!BF12</f>
        <v>32222</v>
      </c>
      <c r="S13" s="172">
        <f>'SNL Table'!BG12</f>
        <v>29669</v>
      </c>
      <c r="T13" s="172">
        <f>'SNL Table'!BH12</f>
        <v>36119</v>
      </c>
      <c r="U13" s="172">
        <f>'SNL Table'!BI12</f>
        <v>45087</v>
      </c>
      <c r="V13" s="172">
        <f>'SNL Table'!BJ12</f>
        <v>37278</v>
      </c>
      <c r="W13" s="172">
        <f>'SNL Table'!BK12</f>
        <v>39045</v>
      </c>
      <c r="X13" s="172">
        <f>'SNL Table'!BL12</f>
        <v>62123</v>
      </c>
      <c r="Y13" s="172">
        <f>'SNL Table'!BM12</f>
        <v>55617</v>
      </c>
      <c r="Z13" s="172">
        <f>'SNL Table'!BN12</f>
        <v>36210</v>
      </c>
      <c r="AA13" s="172">
        <f>'SNL Table'!BO12</f>
        <v>57910</v>
      </c>
      <c r="AB13" s="172">
        <f>'SNL Table'!BP12</f>
        <v>62718</v>
      </c>
      <c r="AC13" s="172">
        <f>'SNL Table'!BQ12</f>
        <v>71241</v>
      </c>
      <c r="AD13" s="172">
        <f>'SNL Table'!BR12</f>
        <v>83882</v>
      </c>
      <c r="AE13" s="172">
        <f>'SNL Table'!BS12</f>
        <v>86990</v>
      </c>
      <c r="AF13" s="172">
        <f>'SNL Table'!BT12</f>
        <v>95731</v>
      </c>
      <c r="AG13" s="172">
        <f>'SNL Table'!BU12</f>
        <v>192480</v>
      </c>
      <c r="AH13" s="172">
        <f>'SNL Table'!BV12</f>
        <v>241687</v>
      </c>
      <c r="AI13" s="172">
        <f>'SNL Table'!BW12</f>
        <v>381899</v>
      </c>
      <c r="AJ13" s="172">
        <f>'SNL Table'!BX12</f>
        <v>471067</v>
      </c>
      <c r="AK13" s="172">
        <f>'SNL Table'!BY12</f>
        <v>512430</v>
      </c>
      <c r="AL13" s="172">
        <f>'SNL Table'!BZ12</f>
        <v>497581</v>
      </c>
      <c r="AM13" s="172">
        <f>'SNL Table'!CA12</f>
        <v>529005</v>
      </c>
      <c r="AN13" s="172">
        <f>'SNL Table'!CB12</f>
        <v>520936</v>
      </c>
      <c r="AO13" s="172">
        <f>'SNL Table'!CC12</f>
        <v>472381</v>
      </c>
      <c r="AP13" s="172">
        <f>'SNL Table'!CD12</f>
        <v>390793</v>
      </c>
      <c r="AQ13" s="172">
        <f>'SNL Table'!CE12</f>
        <v>336077</v>
      </c>
      <c r="AR13" s="172">
        <f>'SNL Table'!CF12</f>
        <v>286385</v>
      </c>
    </row>
    <row r="14" spans="1:44">
      <c r="C14" s="107" t="s">
        <v>100</v>
      </c>
      <c r="D14" s="175" t="str">
        <f>INDEX('BSPR - SNL NCO Mapping'!$B:$B,MATCH(C14,'BSPR - SNL NCO Mapping'!$D:$D,0))</f>
        <v>Mortgages</v>
      </c>
      <c r="E14" s="172">
        <f>'SNL Table'!AS13</f>
        <v>1322854</v>
      </c>
      <c r="F14" s="172">
        <f>'SNL Table'!AT13</f>
        <v>1343724</v>
      </c>
      <c r="G14" s="172">
        <f>'SNL Table'!AU13</f>
        <v>1369981</v>
      </c>
      <c r="H14" s="172">
        <f>'SNL Table'!AV13</f>
        <v>1399561</v>
      </c>
      <c r="I14" s="172">
        <f>'SNL Table'!AW13</f>
        <v>1412542</v>
      </c>
      <c r="J14" s="172">
        <f>'SNL Table'!AX13</f>
        <v>1428097</v>
      </c>
      <c r="K14" s="172">
        <f>'SNL Table'!AY13</f>
        <v>1445514</v>
      </c>
      <c r="L14" s="172">
        <f>'SNL Table'!AZ13</f>
        <v>1459877</v>
      </c>
      <c r="M14" s="172">
        <f>'SNL Table'!BA13</f>
        <v>1471925</v>
      </c>
      <c r="N14" s="172">
        <f>'SNL Table'!BB13</f>
        <v>1491068</v>
      </c>
      <c r="O14" s="172">
        <f>'SNL Table'!BC13</f>
        <v>1514589</v>
      </c>
      <c r="P14" s="172">
        <f>'SNL Table'!BD13</f>
        <v>1524128</v>
      </c>
      <c r="Q14" s="172">
        <f>'SNL Table'!BE13</f>
        <v>2046785</v>
      </c>
      <c r="R14" s="172">
        <f>'SNL Table'!BF13</f>
        <v>2067054</v>
      </c>
      <c r="S14" s="172">
        <f>'SNL Table'!BG13</f>
        <v>2115874</v>
      </c>
      <c r="T14" s="172">
        <f>'SNL Table'!BH13</f>
        <v>2162390</v>
      </c>
      <c r="U14" s="172">
        <f>'SNL Table'!BI13</f>
        <v>2198228</v>
      </c>
      <c r="V14" s="172">
        <f>'SNL Table'!BJ13</f>
        <v>2240672</v>
      </c>
      <c r="W14" s="172">
        <f>'SNL Table'!BK13</f>
        <v>2313025</v>
      </c>
      <c r="X14" s="172">
        <f>'SNL Table'!BL13</f>
        <v>2315711</v>
      </c>
      <c r="Y14" s="172">
        <f>'SNL Table'!BM13</f>
        <v>2289528</v>
      </c>
      <c r="Z14" s="172">
        <f>'SNL Table'!BN13</f>
        <v>2305308</v>
      </c>
      <c r="AA14" s="172">
        <f>'SNL Table'!BO13</f>
        <v>2320514</v>
      </c>
      <c r="AB14" s="172">
        <f>'SNL Table'!BP13</f>
        <v>2356257</v>
      </c>
      <c r="AC14" s="172">
        <f>'SNL Table'!BQ13</f>
        <v>2377546</v>
      </c>
      <c r="AD14" s="172">
        <f>'SNL Table'!BR13</f>
        <v>2411746</v>
      </c>
      <c r="AE14" s="172">
        <f>'SNL Table'!BS13</f>
        <v>2456457</v>
      </c>
      <c r="AF14" s="172">
        <f>'SNL Table'!BT13</f>
        <v>2515963</v>
      </c>
      <c r="AG14" s="172">
        <f>'SNL Table'!BU13</f>
        <v>2563935</v>
      </c>
      <c r="AH14" s="172">
        <f>'SNL Table'!BV13</f>
        <v>2616013</v>
      </c>
      <c r="AI14" s="172">
        <f>'SNL Table'!BW13</f>
        <v>2663340</v>
      </c>
      <c r="AJ14" s="172">
        <f>'SNL Table'!BX13</f>
        <v>2674726</v>
      </c>
      <c r="AK14" s="172">
        <f>'SNL Table'!BY13</f>
        <v>2663837</v>
      </c>
      <c r="AL14" s="172">
        <f>'SNL Table'!BZ13</f>
        <v>2705610</v>
      </c>
      <c r="AM14" s="172">
        <f>'SNL Table'!CA13</f>
        <v>2687878</v>
      </c>
      <c r="AN14" s="172">
        <f>'SNL Table'!CB13</f>
        <v>2659557</v>
      </c>
      <c r="AO14" s="172">
        <f>'SNL Table'!CC13</f>
        <v>2631187</v>
      </c>
      <c r="AP14" s="172">
        <f>'SNL Table'!CD13</f>
        <v>2533637</v>
      </c>
      <c r="AQ14" s="172">
        <f>'SNL Table'!CE13</f>
        <v>2453204</v>
      </c>
      <c r="AR14" s="172">
        <f>'SNL Table'!CF13</f>
        <v>2259754</v>
      </c>
    </row>
    <row r="15" spans="1:44">
      <c r="C15" s="107" t="s">
        <v>101</v>
      </c>
      <c r="D15" s="175" t="str">
        <f>INDEX('BSPR - SNL NCO Mapping'!$B:$B,MATCH(C15,'BSPR - SNL NCO Mapping'!$D:$D,0))</f>
        <v>Mortgages</v>
      </c>
      <c r="E15" s="172">
        <f>'SNL Table'!AS14</f>
        <v>4388</v>
      </c>
      <c r="F15" s="172">
        <f>'SNL Table'!AT14</f>
        <v>4392</v>
      </c>
      <c r="G15" s="172">
        <f>'SNL Table'!AU14</f>
        <v>4651</v>
      </c>
      <c r="H15" s="172">
        <f>'SNL Table'!AV14</f>
        <v>4734</v>
      </c>
      <c r="I15" s="172">
        <f>'SNL Table'!AW14</f>
        <v>5015</v>
      </c>
      <c r="J15" s="172">
        <f>'SNL Table'!AX14</f>
        <v>5365</v>
      </c>
      <c r="K15" s="172">
        <f>'SNL Table'!AY14</f>
        <v>7014</v>
      </c>
      <c r="L15" s="172">
        <f>'SNL Table'!AZ14</f>
        <v>6735</v>
      </c>
      <c r="M15" s="172">
        <f>'SNL Table'!BA14</f>
        <v>7409</v>
      </c>
      <c r="N15" s="172">
        <f>'SNL Table'!BB14</f>
        <v>8630</v>
      </c>
      <c r="O15" s="172">
        <f>'SNL Table'!BC14</f>
        <v>8714</v>
      </c>
      <c r="P15" s="172">
        <f>'SNL Table'!BD14</f>
        <v>9044</v>
      </c>
      <c r="Q15" s="172">
        <f>'SNL Table'!BE14</f>
        <v>9725</v>
      </c>
      <c r="R15" s="172">
        <f>'SNL Table'!BF14</f>
        <v>10909</v>
      </c>
      <c r="S15" s="172">
        <f>'SNL Table'!BG14</f>
        <v>11110</v>
      </c>
      <c r="T15" s="172">
        <f>'SNL Table'!BH14</f>
        <v>12330</v>
      </c>
      <c r="U15" s="172">
        <f>'SNL Table'!BI14</f>
        <v>12333</v>
      </c>
      <c r="V15" s="172">
        <f>'SNL Table'!BJ14</f>
        <v>12899</v>
      </c>
      <c r="W15" s="172">
        <f>'SNL Table'!BK14</f>
        <v>11300</v>
      </c>
      <c r="X15" s="172">
        <f>'SNL Table'!BL14</f>
        <v>11242</v>
      </c>
      <c r="Y15" s="172">
        <f>'SNL Table'!BM14</f>
        <v>11337</v>
      </c>
      <c r="Z15" s="172">
        <f>'SNL Table'!BN14</f>
        <v>11633</v>
      </c>
      <c r="AA15" s="172">
        <f>'SNL Table'!BO14</f>
        <v>11803</v>
      </c>
      <c r="AB15" s="172">
        <f>'SNL Table'!BP14</f>
        <v>12145</v>
      </c>
      <c r="AC15" s="172">
        <f>'SNL Table'!BQ14</f>
        <v>12318</v>
      </c>
      <c r="AD15" s="172">
        <f>'SNL Table'!BR14</f>
        <v>12328</v>
      </c>
      <c r="AE15" s="172">
        <f>'SNL Table'!BS14</f>
        <v>12989</v>
      </c>
      <c r="AF15" s="172">
        <f>'SNL Table'!BT14</f>
        <v>13541</v>
      </c>
      <c r="AG15" s="172">
        <f>'SNL Table'!BU14</f>
        <v>13541</v>
      </c>
      <c r="AH15" s="172">
        <f>'SNL Table'!BV14</f>
        <v>13568</v>
      </c>
      <c r="AI15" s="172">
        <f>'SNL Table'!BW14</f>
        <v>13608</v>
      </c>
      <c r="AJ15" s="172">
        <f>'SNL Table'!BX14</f>
        <v>18241</v>
      </c>
      <c r="AK15" s="172">
        <f>'SNL Table'!BY14</f>
        <v>14360</v>
      </c>
      <c r="AL15" s="172">
        <f>'SNL Table'!BZ14</f>
        <v>14070</v>
      </c>
      <c r="AM15" s="172">
        <f>'SNL Table'!CA14</f>
        <v>14579</v>
      </c>
      <c r="AN15" s="172">
        <f>'SNL Table'!CB14</f>
        <v>14220</v>
      </c>
      <c r="AO15" s="172">
        <f>'SNL Table'!CC14</f>
        <v>13800</v>
      </c>
      <c r="AP15" s="172">
        <f>'SNL Table'!CD14</f>
        <v>11005</v>
      </c>
      <c r="AQ15" s="172">
        <f>'SNL Table'!CE14</f>
        <v>9081</v>
      </c>
      <c r="AR15" s="172">
        <f>'SNL Table'!CF14</f>
        <v>8596</v>
      </c>
    </row>
    <row r="16" spans="1:44">
      <c r="C16" s="107" t="s">
        <v>102</v>
      </c>
      <c r="D16" s="175" t="str">
        <f>INDEX('BSPR - SNL NCO Mapping'!$B:$B,MATCH(C16,'BSPR - SNL NCO Mapping'!$D:$D,0))</f>
        <v>N/A</v>
      </c>
      <c r="E16" s="172">
        <f>'SNL Table'!AS15</f>
        <v>1327242</v>
      </c>
      <c r="F16" s="172">
        <f>'SNL Table'!AT15</f>
        <v>1348116</v>
      </c>
      <c r="G16" s="172">
        <f>'SNL Table'!AU15</f>
        <v>1374632</v>
      </c>
      <c r="H16" s="172">
        <f>'SNL Table'!AV15</f>
        <v>1404295</v>
      </c>
      <c r="I16" s="172">
        <f>'SNL Table'!AW15</f>
        <v>1417557</v>
      </c>
      <c r="J16" s="172">
        <f>'SNL Table'!AX15</f>
        <v>1433462</v>
      </c>
      <c r="K16" s="172">
        <f>'SNL Table'!AY15</f>
        <v>1452528</v>
      </c>
      <c r="L16" s="172">
        <f>'SNL Table'!AZ15</f>
        <v>1466612</v>
      </c>
      <c r="M16" s="172">
        <f>'SNL Table'!BA15</f>
        <v>1479334</v>
      </c>
      <c r="N16" s="172">
        <f>'SNL Table'!BB15</f>
        <v>1499698</v>
      </c>
      <c r="O16" s="172">
        <f>'SNL Table'!BC15</f>
        <v>1523303</v>
      </c>
      <c r="P16" s="172">
        <f>'SNL Table'!BD15</f>
        <v>1533172</v>
      </c>
      <c r="Q16" s="172">
        <f>'SNL Table'!BE15</f>
        <v>2056510</v>
      </c>
      <c r="R16" s="172">
        <f>'SNL Table'!BF15</f>
        <v>2077963</v>
      </c>
      <c r="S16" s="172">
        <f>'SNL Table'!BG15</f>
        <v>2126984</v>
      </c>
      <c r="T16" s="172">
        <f>'SNL Table'!BH15</f>
        <v>2174720</v>
      </c>
      <c r="U16" s="172">
        <f>'SNL Table'!BI15</f>
        <v>2210561</v>
      </c>
      <c r="V16" s="172">
        <f>'SNL Table'!BJ15</f>
        <v>2253571</v>
      </c>
      <c r="W16" s="172">
        <f>'SNL Table'!BK15</f>
        <v>2324325</v>
      </c>
      <c r="X16" s="172">
        <f>'SNL Table'!BL15</f>
        <v>2326953</v>
      </c>
      <c r="Y16" s="172">
        <f>'SNL Table'!BM15</f>
        <v>2300865</v>
      </c>
      <c r="Z16" s="172">
        <f>'SNL Table'!BN15</f>
        <v>2316941</v>
      </c>
      <c r="AA16" s="172">
        <f>'SNL Table'!BO15</f>
        <v>2332317</v>
      </c>
      <c r="AB16" s="172">
        <f>'SNL Table'!BP15</f>
        <v>2368402</v>
      </c>
      <c r="AC16" s="172">
        <f>'SNL Table'!BQ15</f>
        <v>2389864</v>
      </c>
      <c r="AD16" s="172">
        <f>'SNL Table'!BR15</f>
        <v>2424074</v>
      </c>
      <c r="AE16" s="172">
        <f>'SNL Table'!BS15</f>
        <v>2469446</v>
      </c>
      <c r="AF16" s="172">
        <f>'SNL Table'!BT15</f>
        <v>2529504</v>
      </c>
      <c r="AG16" s="172">
        <f>'SNL Table'!BU15</f>
        <v>2577476</v>
      </c>
      <c r="AH16" s="172">
        <f>'SNL Table'!BV15</f>
        <v>2629581</v>
      </c>
      <c r="AI16" s="172">
        <f>'SNL Table'!BW15</f>
        <v>2676948</v>
      </c>
      <c r="AJ16" s="172">
        <f>'SNL Table'!BX15</f>
        <v>2692967</v>
      </c>
      <c r="AK16" s="172">
        <f>'SNL Table'!BY15</f>
        <v>2678197</v>
      </c>
      <c r="AL16" s="172">
        <f>'SNL Table'!BZ15</f>
        <v>2719680</v>
      </c>
      <c r="AM16" s="172">
        <f>'SNL Table'!CA15</f>
        <v>2702457</v>
      </c>
      <c r="AN16" s="172">
        <f>'SNL Table'!CB15</f>
        <v>2673777</v>
      </c>
      <c r="AO16" s="172">
        <f>'SNL Table'!CC15</f>
        <v>2644987</v>
      </c>
      <c r="AP16" s="172">
        <f>'SNL Table'!CD15</f>
        <v>2544642</v>
      </c>
      <c r="AQ16" s="172">
        <f>'SNL Table'!CE15</f>
        <v>2462285</v>
      </c>
      <c r="AR16" s="172">
        <f>'SNL Table'!CF15</f>
        <v>2268350</v>
      </c>
    </row>
    <row r="17" spans="3:44">
      <c r="C17" s="107" t="s">
        <v>103</v>
      </c>
      <c r="D17" s="175" t="str">
        <f>INDEX('BSPR - SNL NCO Mapping'!$B:$B,MATCH(C17,'BSPR - SNL NCO Mapping'!$D:$D,0))</f>
        <v>Mortgages</v>
      </c>
      <c r="E17" s="172">
        <f>'SNL Table'!AS16</f>
        <v>0</v>
      </c>
      <c r="F17" s="172">
        <f>'SNL Table'!AT16</f>
        <v>0</v>
      </c>
      <c r="G17" s="172">
        <f>'SNL Table'!AU16</f>
        <v>0</v>
      </c>
      <c r="H17" s="172">
        <f>'SNL Table'!AV16</f>
        <v>0</v>
      </c>
      <c r="I17" s="172">
        <f>'SNL Table'!AW16</f>
        <v>0</v>
      </c>
      <c r="J17" s="172">
        <f>'SNL Table'!AX16</f>
        <v>0</v>
      </c>
      <c r="K17" s="172">
        <f>'SNL Table'!AY16</f>
        <v>0</v>
      </c>
      <c r="L17" s="172">
        <f>'SNL Table'!AZ16</f>
        <v>0</v>
      </c>
      <c r="M17" s="172">
        <f>'SNL Table'!BA16</f>
        <v>0</v>
      </c>
      <c r="N17" s="172">
        <f>'SNL Table'!BB16</f>
        <v>0</v>
      </c>
      <c r="O17" s="172">
        <f>'SNL Table'!BC16</f>
        <v>0</v>
      </c>
      <c r="P17" s="172">
        <f>'SNL Table'!BD16</f>
        <v>0</v>
      </c>
      <c r="Q17" s="172">
        <f>'SNL Table'!BE16</f>
        <v>0</v>
      </c>
      <c r="R17" s="172">
        <f>'SNL Table'!BF16</f>
        <v>0</v>
      </c>
      <c r="S17" s="172">
        <f>'SNL Table'!BG16</f>
        <v>0</v>
      </c>
      <c r="T17" s="172">
        <f>'SNL Table'!BH16</f>
        <v>0</v>
      </c>
      <c r="U17" s="172">
        <f>'SNL Table'!BI16</f>
        <v>0</v>
      </c>
      <c r="V17" s="172">
        <f>'SNL Table'!BJ16</f>
        <v>0</v>
      </c>
      <c r="W17" s="172">
        <f>'SNL Table'!BK16</f>
        <v>0</v>
      </c>
      <c r="X17" s="172">
        <f>'SNL Table'!BL16</f>
        <v>0</v>
      </c>
      <c r="Y17" s="172">
        <f>'SNL Table'!BM16</f>
        <v>0</v>
      </c>
      <c r="Z17" s="172">
        <f>'SNL Table'!BN16</f>
        <v>0</v>
      </c>
      <c r="AA17" s="172">
        <f>'SNL Table'!BO16</f>
        <v>0</v>
      </c>
      <c r="AB17" s="172">
        <f>'SNL Table'!BP16</f>
        <v>0</v>
      </c>
      <c r="AC17" s="172">
        <f>'SNL Table'!BQ16</f>
        <v>1</v>
      </c>
      <c r="AD17" s="172">
        <f>'SNL Table'!BR16</f>
        <v>1</v>
      </c>
      <c r="AE17" s="172">
        <f>'SNL Table'!BS16</f>
        <v>1</v>
      </c>
      <c r="AF17" s="172">
        <f>'SNL Table'!BT16</f>
        <v>1</v>
      </c>
      <c r="AG17" s="172">
        <f>'SNL Table'!BU16</f>
        <v>2</v>
      </c>
      <c r="AH17" s="172">
        <f>'SNL Table'!BV16</f>
        <v>3</v>
      </c>
      <c r="AI17" s="172">
        <f>'SNL Table'!BW16</f>
        <v>3</v>
      </c>
      <c r="AJ17" s="172">
        <f>'SNL Table'!BX16</f>
        <v>0</v>
      </c>
      <c r="AK17" s="172">
        <f>'SNL Table'!BY16</f>
        <v>4</v>
      </c>
      <c r="AL17" s="172">
        <f>'SNL Table'!BZ16</f>
        <v>5</v>
      </c>
      <c r="AM17" s="172">
        <f>'SNL Table'!CA16</f>
        <v>17</v>
      </c>
      <c r="AN17" s="172">
        <f>'SNL Table'!CB16</f>
        <v>17</v>
      </c>
      <c r="AO17" s="172">
        <f>'SNL Table'!CC16</f>
        <v>17</v>
      </c>
      <c r="AP17" s="172">
        <f>'SNL Table'!CD16</f>
        <v>18</v>
      </c>
      <c r="AQ17" s="172">
        <f>'SNL Table'!CE16</f>
        <v>18</v>
      </c>
      <c r="AR17" s="172">
        <f>'SNL Table'!CF16</f>
        <v>18</v>
      </c>
    </row>
    <row r="18" spans="3:44">
      <c r="C18" s="107" t="s">
        <v>104</v>
      </c>
      <c r="D18" s="175" t="str">
        <f>INDEX('BSPR - SNL NCO Mapping'!$B:$B,MATCH(C18,'BSPR - SNL NCO Mapping'!$D:$D,0))</f>
        <v>CRE</v>
      </c>
      <c r="E18" s="172">
        <f>'SNL Table'!AS17</f>
        <v>7904</v>
      </c>
      <c r="F18" s="172">
        <f>'SNL Table'!AT17</f>
        <v>8003</v>
      </c>
      <c r="G18" s="172">
        <f>'SNL Table'!AU17</f>
        <v>8171</v>
      </c>
      <c r="H18" s="172">
        <f>'SNL Table'!AV17</f>
        <v>8337</v>
      </c>
      <c r="I18" s="172">
        <f>'SNL Table'!AW17</f>
        <v>8494</v>
      </c>
      <c r="J18" s="172">
        <f>'SNL Table'!AX17</f>
        <v>9304</v>
      </c>
      <c r="K18" s="172">
        <f>'SNL Table'!AY17</f>
        <v>9426</v>
      </c>
      <c r="L18" s="172">
        <f>'SNL Table'!AZ17</f>
        <v>13151</v>
      </c>
      <c r="M18" s="172">
        <f>'SNL Table'!BA17</f>
        <v>11898</v>
      </c>
      <c r="N18" s="172">
        <f>'SNL Table'!BB17</f>
        <v>12285</v>
      </c>
      <c r="O18" s="172">
        <f>'SNL Table'!BC17</f>
        <v>10329</v>
      </c>
      <c r="P18" s="172">
        <f>'SNL Table'!BD17</f>
        <v>10428</v>
      </c>
      <c r="Q18" s="172">
        <f>'SNL Table'!BE17</f>
        <v>10517</v>
      </c>
      <c r="R18" s="172">
        <f>'SNL Table'!BF17</f>
        <v>10623</v>
      </c>
      <c r="S18" s="172">
        <f>'SNL Table'!BG17</f>
        <v>11410</v>
      </c>
      <c r="T18" s="172">
        <f>'SNL Table'!BH17</f>
        <v>12322</v>
      </c>
      <c r="U18" s="172">
        <f>'SNL Table'!BI17</f>
        <v>12424</v>
      </c>
      <c r="V18" s="172">
        <f>'SNL Table'!BJ17</f>
        <v>11093</v>
      </c>
      <c r="W18" s="172">
        <f>'SNL Table'!BK17</f>
        <v>11438</v>
      </c>
      <c r="X18" s="172">
        <f>'SNL Table'!BL17</f>
        <v>11552</v>
      </c>
      <c r="Y18" s="172">
        <f>'SNL Table'!BM17</f>
        <v>16281</v>
      </c>
      <c r="Z18" s="172">
        <f>'SNL Table'!BN17</f>
        <v>10961</v>
      </c>
      <c r="AA18" s="172">
        <f>'SNL Table'!BO17</f>
        <v>10942</v>
      </c>
      <c r="AB18" s="172">
        <f>'SNL Table'!BP17</f>
        <v>11033</v>
      </c>
      <c r="AC18" s="172">
        <f>'SNL Table'!BQ17</f>
        <v>7593</v>
      </c>
      <c r="AD18" s="172">
        <f>'SNL Table'!BR17</f>
        <v>8166</v>
      </c>
      <c r="AE18" s="172">
        <f>'SNL Table'!BS17</f>
        <v>9512</v>
      </c>
      <c r="AF18" s="172">
        <f>'SNL Table'!BT17</f>
        <v>15276</v>
      </c>
      <c r="AG18" s="172">
        <f>'SNL Table'!BU17</f>
        <v>15711</v>
      </c>
      <c r="AH18" s="172">
        <f>'SNL Table'!BV17</f>
        <v>18137</v>
      </c>
      <c r="AI18" s="172">
        <f>'SNL Table'!BW17</f>
        <v>18056</v>
      </c>
      <c r="AJ18" s="172">
        <f>'SNL Table'!BX17</f>
        <v>12427</v>
      </c>
      <c r="AK18" s="172">
        <f>'SNL Table'!BY17</f>
        <v>12132</v>
      </c>
      <c r="AL18" s="172">
        <f>'SNL Table'!BZ17</f>
        <v>17277</v>
      </c>
      <c r="AM18" s="172">
        <f>'SNL Table'!CA17</f>
        <v>17495</v>
      </c>
      <c r="AN18" s="172">
        <f>'SNL Table'!CB17</f>
        <v>13480</v>
      </c>
      <c r="AO18" s="172">
        <f>'SNL Table'!CC17</f>
        <v>14061</v>
      </c>
      <c r="AP18" s="172">
        <f>'SNL Table'!CD17</f>
        <v>13252</v>
      </c>
      <c r="AQ18" s="172">
        <f>'SNL Table'!CE17</f>
        <v>11617</v>
      </c>
      <c r="AR18" s="172">
        <f>'SNL Table'!CF17</f>
        <v>12204</v>
      </c>
    </row>
    <row r="19" spans="3:44">
      <c r="C19" s="107" t="s">
        <v>105</v>
      </c>
      <c r="D19" s="175" t="str">
        <f>INDEX('BSPR - SNL NCO Mapping'!$B:$B,MATCH(C19,'BSPR - SNL NCO Mapping'!$D:$D,0))</f>
        <v>CRE</v>
      </c>
      <c r="E19" s="172">
        <f>'SNL Table'!AS18</f>
        <v>0</v>
      </c>
      <c r="F19" s="172">
        <f>'SNL Table'!AT18</f>
        <v>0</v>
      </c>
      <c r="G19" s="172">
        <f>'SNL Table'!AU18</f>
        <v>0</v>
      </c>
      <c r="H19" s="172">
        <f>'SNL Table'!AV18</f>
        <v>0</v>
      </c>
      <c r="I19" s="172">
        <f>'SNL Table'!AW18</f>
        <v>0</v>
      </c>
      <c r="J19" s="172">
        <f>'SNL Table'!AX18</f>
        <v>0</v>
      </c>
      <c r="K19" s="172">
        <f>'SNL Table'!AY18</f>
        <v>0</v>
      </c>
      <c r="L19" s="172">
        <f>'SNL Table'!AZ18</f>
        <v>0</v>
      </c>
      <c r="M19" s="172">
        <f>'SNL Table'!BA18</f>
        <v>0</v>
      </c>
      <c r="N19" s="172">
        <f>'SNL Table'!BB18</f>
        <v>0</v>
      </c>
      <c r="O19" s="172">
        <f>'SNL Table'!BC18</f>
        <v>0</v>
      </c>
      <c r="P19" s="172">
        <f>'SNL Table'!BD18</f>
        <v>0</v>
      </c>
      <c r="Q19" s="172">
        <f>'SNL Table'!BE18</f>
        <v>0</v>
      </c>
      <c r="R19" s="172">
        <f>'SNL Table'!BF18</f>
        <v>0</v>
      </c>
      <c r="S19" s="172">
        <f>'SNL Table'!BG18</f>
        <v>0</v>
      </c>
      <c r="T19" s="172">
        <f>'SNL Table'!BH18</f>
        <v>0</v>
      </c>
      <c r="U19" s="172">
        <f>'SNL Table'!BI18</f>
        <v>0</v>
      </c>
      <c r="V19" s="172">
        <f>'SNL Table'!BJ18</f>
        <v>0</v>
      </c>
      <c r="W19" s="172">
        <f>'SNL Table'!BK18</f>
        <v>0</v>
      </c>
      <c r="X19" s="172">
        <f>'SNL Table'!BL18</f>
        <v>0</v>
      </c>
      <c r="Y19" s="172">
        <f>'SNL Table'!BM18</f>
        <v>0</v>
      </c>
      <c r="Z19" s="172">
        <f>'SNL Table'!BN18</f>
        <v>0</v>
      </c>
      <c r="AA19" s="172">
        <f>'SNL Table'!BO18</f>
        <v>0</v>
      </c>
      <c r="AB19" s="172">
        <f>'SNL Table'!BP18</f>
        <v>0</v>
      </c>
      <c r="AC19" s="172">
        <f>'SNL Table'!BQ18</f>
        <v>0</v>
      </c>
      <c r="AD19" s="172">
        <f>'SNL Table'!BR18</f>
        <v>0</v>
      </c>
      <c r="AE19" s="172">
        <f>'SNL Table'!BS18</f>
        <v>0</v>
      </c>
      <c r="AF19" s="172">
        <f>'SNL Table'!BT18</f>
        <v>0</v>
      </c>
      <c r="AG19" s="172">
        <f>'SNL Table'!BU18</f>
        <v>0</v>
      </c>
      <c r="AH19" s="172">
        <f>'SNL Table'!BV18</f>
        <v>0</v>
      </c>
      <c r="AI19" s="172">
        <f>'SNL Table'!BW18</f>
        <v>0</v>
      </c>
      <c r="AJ19" s="172">
        <f>'SNL Table'!BX18</f>
        <v>0</v>
      </c>
      <c r="AK19" s="172">
        <f>'SNL Table'!BY18</f>
        <v>0</v>
      </c>
      <c r="AL19" s="172">
        <f>'SNL Table'!BZ18</f>
        <v>0</v>
      </c>
      <c r="AM19" s="172">
        <f>'SNL Table'!CA18</f>
        <v>0</v>
      </c>
      <c r="AN19" s="172">
        <f>'SNL Table'!CB18</f>
        <v>0</v>
      </c>
      <c r="AO19" s="172" t="str">
        <f>'SNL Table'!CC18</f>
        <v>NA</v>
      </c>
      <c r="AP19" s="172" t="str">
        <f>'SNL Table'!CD18</f>
        <v>NA</v>
      </c>
      <c r="AQ19" s="172" t="str">
        <f>'SNL Table'!CE18</f>
        <v>NA</v>
      </c>
      <c r="AR19" s="172" t="str">
        <f>'SNL Table'!CF18</f>
        <v>NA</v>
      </c>
    </row>
    <row r="20" spans="3:44">
      <c r="C20" s="107" t="s">
        <v>106</v>
      </c>
      <c r="D20" s="175" t="str">
        <f>INDEX('BSPR - SNL NCO Mapping'!$B:$B,MATCH(C20,'BSPR - SNL NCO Mapping'!$D:$D,0))</f>
        <v>CRE</v>
      </c>
      <c r="E20" s="172">
        <f>'SNL Table'!AS19</f>
        <v>739898</v>
      </c>
      <c r="F20" s="172">
        <f>'SNL Table'!AT19</f>
        <v>572648</v>
      </c>
      <c r="G20" s="172">
        <f>'SNL Table'!AU19</f>
        <v>582024</v>
      </c>
      <c r="H20" s="172">
        <f>'SNL Table'!AV19</f>
        <v>573918</v>
      </c>
      <c r="I20" s="172">
        <f>'SNL Table'!AW19</f>
        <v>572593</v>
      </c>
      <c r="J20" s="172">
        <f>'SNL Table'!AX19</f>
        <v>586779</v>
      </c>
      <c r="K20" s="172">
        <f>'SNL Table'!AY19</f>
        <v>588307</v>
      </c>
      <c r="L20" s="172">
        <f>'SNL Table'!AZ19</f>
        <v>591294</v>
      </c>
      <c r="M20" s="172">
        <f>'SNL Table'!BA19</f>
        <v>606357</v>
      </c>
      <c r="N20" s="172">
        <f>'SNL Table'!BB19</f>
        <v>614610</v>
      </c>
      <c r="O20" s="172">
        <f>'SNL Table'!BC19</f>
        <v>623486</v>
      </c>
      <c r="P20" s="172">
        <f>'SNL Table'!BD19</f>
        <v>553803</v>
      </c>
      <c r="Q20" s="172">
        <f>'SNL Table'!BE19</f>
        <v>567245</v>
      </c>
      <c r="R20" s="172">
        <f>'SNL Table'!BF19</f>
        <v>592525</v>
      </c>
      <c r="S20" s="172">
        <f>'SNL Table'!BG19</f>
        <v>611313</v>
      </c>
      <c r="T20" s="172">
        <f>'SNL Table'!BH19</f>
        <v>631794</v>
      </c>
      <c r="U20" s="172">
        <f>'SNL Table'!BI19</f>
        <v>651221</v>
      </c>
      <c r="V20" s="172">
        <f>'SNL Table'!BJ19</f>
        <v>656018</v>
      </c>
      <c r="W20" s="172">
        <f>'SNL Table'!BK19</f>
        <v>671612</v>
      </c>
      <c r="X20" s="172">
        <f>'SNL Table'!BL19</f>
        <v>719949</v>
      </c>
      <c r="Y20" s="172">
        <f>'SNL Table'!BM19</f>
        <v>748883</v>
      </c>
      <c r="Z20" s="172">
        <f>'SNL Table'!BN19</f>
        <v>619750</v>
      </c>
      <c r="AA20" s="172">
        <f>'SNL Table'!BO19</f>
        <v>653364</v>
      </c>
      <c r="AB20" s="172">
        <f>'SNL Table'!BP19</f>
        <v>680334</v>
      </c>
      <c r="AC20" s="172">
        <f>'SNL Table'!BQ19</f>
        <v>640513</v>
      </c>
      <c r="AD20" s="172">
        <f>'SNL Table'!BR19</f>
        <v>674374</v>
      </c>
      <c r="AE20" s="172">
        <f>'SNL Table'!BS19</f>
        <v>732288</v>
      </c>
      <c r="AF20" s="172">
        <f>'SNL Table'!BT19</f>
        <v>805753</v>
      </c>
      <c r="AG20" s="172">
        <f>'SNL Table'!BU19</f>
        <v>812274</v>
      </c>
      <c r="AH20" s="172">
        <f>'SNL Table'!BV19</f>
        <v>895138</v>
      </c>
      <c r="AI20" s="172">
        <f>'SNL Table'!BW19</f>
        <v>917682</v>
      </c>
      <c r="AJ20" s="172">
        <f>'SNL Table'!BX19</f>
        <v>938801</v>
      </c>
      <c r="AK20" s="172">
        <f>'SNL Table'!BY19</f>
        <v>919614</v>
      </c>
      <c r="AL20" s="172">
        <f>'SNL Table'!BZ19</f>
        <v>928628</v>
      </c>
      <c r="AM20" s="172">
        <f>'SNL Table'!CA19</f>
        <v>934118</v>
      </c>
      <c r="AN20" s="172">
        <f>'SNL Table'!CB19</f>
        <v>948711</v>
      </c>
      <c r="AO20" s="172" t="str">
        <f>'SNL Table'!CC19</f>
        <v>NA</v>
      </c>
      <c r="AP20" s="172" t="str">
        <f>'SNL Table'!CD19</f>
        <v>NA</v>
      </c>
      <c r="AQ20" s="172" t="str">
        <f>'SNL Table'!CE19</f>
        <v>NA</v>
      </c>
      <c r="AR20" s="172" t="str">
        <f>'SNL Table'!CF19</f>
        <v>NA</v>
      </c>
    </row>
    <row r="21" spans="3:44">
      <c r="C21" s="107" t="s">
        <v>107</v>
      </c>
      <c r="D21" s="175" t="str">
        <f>INDEX('BSPR - SNL NCO Mapping'!$B:$B,MATCH(C21,'BSPR - SNL NCO Mapping'!$D:$D,0))</f>
        <v>N/A</v>
      </c>
      <c r="E21" s="172">
        <f>'SNL Table'!AS20</f>
        <v>739898</v>
      </c>
      <c r="F21" s="172">
        <f>'SNL Table'!AT20</f>
        <v>572648</v>
      </c>
      <c r="G21" s="172">
        <f>'SNL Table'!AU20</f>
        <v>582024</v>
      </c>
      <c r="H21" s="172">
        <f>'SNL Table'!AV20</f>
        <v>573918</v>
      </c>
      <c r="I21" s="172">
        <f>'SNL Table'!AW20</f>
        <v>572593</v>
      </c>
      <c r="J21" s="172">
        <f>'SNL Table'!AX20</f>
        <v>586779</v>
      </c>
      <c r="K21" s="172">
        <f>'SNL Table'!AY20</f>
        <v>588307</v>
      </c>
      <c r="L21" s="172">
        <f>'SNL Table'!AZ20</f>
        <v>591294</v>
      </c>
      <c r="M21" s="172">
        <f>'SNL Table'!BA20</f>
        <v>606357</v>
      </c>
      <c r="N21" s="172">
        <f>'SNL Table'!BB20</f>
        <v>614610</v>
      </c>
      <c r="O21" s="172">
        <f>'SNL Table'!BC20</f>
        <v>623486</v>
      </c>
      <c r="P21" s="172">
        <f>'SNL Table'!BD20</f>
        <v>553803</v>
      </c>
      <c r="Q21" s="172">
        <f>'SNL Table'!BE20</f>
        <v>567245</v>
      </c>
      <c r="R21" s="172">
        <f>'SNL Table'!BF20</f>
        <v>592525</v>
      </c>
      <c r="S21" s="172">
        <f>'SNL Table'!BG20</f>
        <v>611313</v>
      </c>
      <c r="T21" s="172">
        <f>'SNL Table'!BH20</f>
        <v>631794</v>
      </c>
      <c r="U21" s="172">
        <f>'SNL Table'!BI20</f>
        <v>651221</v>
      </c>
      <c r="V21" s="172">
        <f>'SNL Table'!BJ20</f>
        <v>656018</v>
      </c>
      <c r="W21" s="172">
        <f>'SNL Table'!BK20</f>
        <v>671612</v>
      </c>
      <c r="X21" s="172">
        <f>'SNL Table'!BL20</f>
        <v>719949</v>
      </c>
      <c r="Y21" s="172">
        <f>'SNL Table'!BM20</f>
        <v>748883</v>
      </c>
      <c r="Z21" s="172">
        <f>'SNL Table'!BN20</f>
        <v>619750</v>
      </c>
      <c r="AA21" s="172">
        <f>'SNL Table'!BO20</f>
        <v>653364</v>
      </c>
      <c r="AB21" s="172">
        <f>'SNL Table'!BP20</f>
        <v>680334</v>
      </c>
      <c r="AC21" s="172">
        <f>'SNL Table'!BQ20</f>
        <v>640513</v>
      </c>
      <c r="AD21" s="172">
        <f>'SNL Table'!BR20</f>
        <v>674374</v>
      </c>
      <c r="AE21" s="172">
        <f>'SNL Table'!BS20</f>
        <v>732288</v>
      </c>
      <c r="AF21" s="172">
        <f>'SNL Table'!BT20</f>
        <v>805753</v>
      </c>
      <c r="AG21" s="172">
        <f>'SNL Table'!BU20</f>
        <v>812274</v>
      </c>
      <c r="AH21" s="172">
        <f>'SNL Table'!BV20</f>
        <v>895138</v>
      </c>
      <c r="AI21" s="172">
        <f>'SNL Table'!BW20</f>
        <v>917682</v>
      </c>
      <c r="AJ21" s="172">
        <f>'SNL Table'!BX20</f>
        <v>938801</v>
      </c>
      <c r="AK21" s="172">
        <f>'SNL Table'!BY20</f>
        <v>919614</v>
      </c>
      <c r="AL21" s="172">
        <f>'SNL Table'!BZ20</f>
        <v>928628</v>
      </c>
      <c r="AM21" s="172">
        <f>'SNL Table'!CA20</f>
        <v>934118</v>
      </c>
      <c r="AN21" s="172">
        <f>'SNL Table'!CB20</f>
        <v>948711</v>
      </c>
      <c r="AO21" s="172">
        <f>'SNL Table'!CC20</f>
        <v>968666</v>
      </c>
      <c r="AP21" s="172">
        <f>'SNL Table'!CD20</f>
        <v>975794</v>
      </c>
      <c r="AQ21" s="172">
        <f>'SNL Table'!CE20</f>
        <v>981073</v>
      </c>
      <c r="AR21" s="172">
        <f>'SNL Table'!CF20</f>
        <v>1587242</v>
      </c>
    </row>
    <row r="22" spans="3:44">
      <c r="C22" s="107" t="s">
        <v>108</v>
      </c>
      <c r="D22" s="175" t="str">
        <f>INDEX('BSPR - SNL NCO Mapping'!$B:$B,MATCH(C22,'BSPR - SNL NCO Mapping'!$D:$D,0))</f>
        <v>N/A</v>
      </c>
      <c r="E22" s="172">
        <f>'SNL Table'!AS21</f>
        <v>747802</v>
      </c>
      <c r="F22" s="172">
        <f>'SNL Table'!AT21</f>
        <v>580651</v>
      </c>
      <c r="G22" s="172">
        <f>'SNL Table'!AU21</f>
        <v>590195</v>
      </c>
      <c r="H22" s="172">
        <f>'SNL Table'!AV21</f>
        <v>582255</v>
      </c>
      <c r="I22" s="172">
        <f>'SNL Table'!AW21</f>
        <v>581087</v>
      </c>
      <c r="J22" s="172">
        <f>'SNL Table'!AX21</f>
        <v>596083</v>
      </c>
      <c r="K22" s="172">
        <f>'SNL Table'!AY21</f>
        <v>597733</v>
      </c>
      <c r="L22" s="172">
        <f>'SNL Table'!AZ21</f>
        <v>604445</v>
      </c>
      <c r="M22" s="172">
        <f>'SNL Table'!BA21</f>
        <v>618255</v>
      </c>
      <c r="N22" s="172">
        <f>'SNL Table'!BB21</f>
        <v>626895</v>
      </c>
      <c r="O22" s="172">
        <f>'SNL Table'!BC21</f>
        <v>633815</v>
      </c>
      <c r="P22" s="172">
        <f>'SNL Table'!BD21</f>
        <v>564231</v>
      </c>
      <c r="Q22" s="172">
        <f>'SNL Table'!BE21</f>
        <v>577762</v>
      </c>
      <c r="R22" s="172">
        <f>'SNL Table'!BF21</f>
        <v>603148</v>
      </c>
      <c r="S22" s="172">
        <f>'SNL Table'!BG21</f>
        <v>622723</v>
      </c>
      <c r="T22" s="172">
        <f>'SNL Table'!BH21</f>
        <v>644116</v>
      </c>
      <c r="U22" s="172">
        <f>'SNL Table'!BI21</f>
        <v>663645</v>
      </c>
      <c r="V22" s="172">
        <f>'SNL Table'!BJ21</f>
        <v>667111</v>
      </c>
      <c r="W22" s="172">
        <f>'SNL Table'!BK21</f>
        <v>683050</v>
      </c>
      <c r="X22" s="172">
        <f>'SNL Table'!BL21</f>
        <v>731501</v>
      </c>
      <c r="Y22" s="172">
        <f>'SNL Table'!BM21</f>
        <v>765164</v>
      </c>
      <c r="Z22" s="172">
        <f>'SNL Table'!BN21</f>
        <v>630711</v>
      </c>
      <c r="AA22" s="172">
        <f>'SNL Table'!BO21</f>
        <v>664306</v>
      </c>
      <c r="AB22" s="172">
        <f>'SNL Table'!BP21</f>
        <v>691367</v>
      </c>
      <c r="AC22" s="172">
        <f>'SNL Table'!BQ21</f>
        <v>648106</v>
      </c>
      <c r="AD22" s="172">
        <f>'SNL Table'!BR21</f>
        <v>682540</v>
      </c>
      <c r="AE22" s="172">
        <f>'SNL Table'!BS21</f>
        <v>741800</v>
      </c>
      <c r="AF22" s="172">
        <f>'SNL Table'!BT21</f>
        <v>821029</v>
      </c>
      <c r="AG22" s="172">
        <f>'SNL Table'!BU21</f>
        <v>827985</v>
      </c>
      <c r="AH22" s="172">
        <f>'SNL Table'!BV21</f>
        <v>913275</v>
      </c>
      <c r="AI22" s="172">
        <f>'SNL Table'!BW21</f>
        <v>935738</v>
      </c>
      <c r="AJ22" s="172">
        <f>'SNL Table'!BX21</f>
        <v>951228</v>
      </c>
      <c r="AK22" s="172">
        <f>'SNL Table'!BY21</f>
        <v>931746</v>
      </c>
      <c r="AL22" s="172">
        <f>'SNL Table'!BZ21</f>
        <v>945905</v>
      </c>
      <c r="AM22" s="172">
        <f>'SNL Table'!CA21</f>
        <v>951613</v>
      </c>
      <c r="AN22" s="172">
        <f>'SNL Table'!CB21</f>
        <v>962191</v>
      </c>
      <c r="AO22" s="172">
        <f>'SNL Table'!CC21</f>
        <v>982727</v>
      </c>
      <c r="AP22" s="172">
        <f>'SNL Table'!CD21</f>
        <v>989046</v>
      </c>
      <c r="AQ22" s="172">
        <f>'SNL Table'!CE21</f>
        <v>992690</v>
      </c>
      <c r="AR22" s="172">
        <f>'SNL Table'!CF21</f>
        <v>1599446</v>
      </c>
    </row>
    <row r="23" spans="3:44">
      <c r="C23" s="107" t="s">
        <v>109</v>
      </c>
      <c r="D23" s="175" t="str">
        <f>INDEX('BSPR - SNL NCO Mapping'!$B:$B,MATCH(C23,'BSPR - SNL NCO Mapping'!$D:$D,0))</f>
        <v>CRE</v>
      </c>
      <c r="E23" s="172">
        <f>'SNL Table'!AS22</f>
        <v>0</v>
      </c>
      <c r="F23" s="172">
        <f>'SNL Table'!AT22</f>
        <v>0</v>
      </c>
      <c r="G23" s="172">
        <f>'SNL Table'!AU22</f>
        <v>0</v>
      </c>
      <c r="H23" s="172">
        <f>'SNL Table'!AV22</f>
        <v>0</v>
      </c>
      <c r="I23" s="172">
        <f>'SNL Table'!AW22</f>
        <v>0</v>
      </c>
      <c r="J23" s="172">
        <f>'SNL Table'!AX22</f>
        <v>0</v>
      </c>
      <c r="K23" s="172">
        <f>'SNL Table'!AY22</f>
        <v>0</v>
      </c>
      <c r="L23" s="172">
        <f>'SNL Table'!AZ22</f>
        <v>0</v>
      </c>
      <c r="M23" s="172">
        <f>'SNL Table'!BA22</f>
        <v>0</v>
      </c>
      <c r="N23" s="172">
        <f>'SNL Table'!BB22</f>
        <v>0</v>
      </c>
      <c r="O23" s="172">
        <f>'SNL Table'!BC22</f>
        <v>0</v>
      </c>
      <c r="P23" s="172">
        <f>'SNL Table'!BD22</f>
        <v>0</v>
      </c>
      <c r="Q23" s="172">
        <f>'SNL Table'!BE22</f>
        <v>0</v>
      </c>
      <c r="R23" s="172">
        <f>'SNL Table'!BF22</f>
        <v>0</v>
      </c>
      <c r="S23" s="172">
        <f>'SNL Table'!BG22</f>
        <v>0</v>
      </c>
      <c r="T23" s="172">
        <f>'SNL Table'!BH22</f>
        <v>0</v>
      </c>
      <c r="U23" s="172">
        <f>'SNL Table'!BI22</f>
        <v>0</v>
      </c>
      <c r="V23" s="172">
        <f>'SNL Table'!BJ22</f>
        <v>0</v>
      </c>
      <c r="W23" s="172">
        <f>'SNL Table'!BK22</f>
        <v>0</v>
      </c>
      <c r="X23" s="172">
        <f>'SNL Table'!BL22</f>
        <v>0</v>
      </c>
      <c r="Y23" s="172">
        <f>'SNL Table'!BM22</f>
        <v>0</v>
      </c>
      <c r="Z23" s="172">
        <f>'SNL Table'!BN22</f>
        <v>0</v>
      </c>
      <c r="AA23" s="172">
        <f>'SNL Table'!BO22</f>
        <v>0</v>
      </c>
      <c r="AB23" s="172">
        <f>'SNL Table'!BP22</f>
        <v>0</v>
      </c>
      <c r="AC23" s="172">
        <f>'SNL Table'!BQ22</f>
        <v>0</v>
      </c>
      <c r="AD23" s="172">
        <f>'SNL Table'!BR22</f>
        <v>0</v>
      </c>
      <c r="AE23" s="172">
        <f>'SNL Table'!BS22</f>
        <v>0</v>
      </c>
      <c r="AF23" s="172">
        <f>'SNL Table'!BT22</f>
        <v>0</v>
      </c>
      <c r="AG23" s="172">
        <f>'SNL Table'!BU22</f>
        <v>0</v>
      </c>
      <c r="AH23" s="172">
        <f>'SNL Table'!BV22</f>
        <v>0</v>
      </c>
      <c r="AI23" s="172">
        <f>'SNL Table'!BW22</f>
        <v>0</v>
      </c>
      <c r="AJ23" s="172">
        <f>'SNL Table'!BX22</f>
        <v>0</v>
      </c>
      <c r="AK23" s="172">
        <f>'SNL Table'!BY22</f>
        <v>0</v>
      </c>
      <c r="AL23" s="172">
        <f>'SNL Table'!BZ22</f>
        <v>0</v>
      </c>
      <c r="AM23" s="172">
        <f>'SNL Table'!CA22</f>
        <v>0</v>
      </c>
      <c r="AN23" s="172">
        <f>'SNL Table'!CB22</f>
        <v>0</v>
      </c>
      <c r="AO23" s="172">
        <f>'SNL Table'!CC22</f>
        <v>0</v>
      </c>
      <c r="AP23" s="172">
        <f>'SNL Table'!CD22</f>
        <v>0</v>
      </c>
      <c r="AQ23" s="172">
        <f>'SNL Table'!CE22</f>
        <v>0</v>
      </c>
      <c r="AR23" s="172">
        <f>'SNL Table'!CF22</f>
        <v>0</v>
      </c>
    </row>
    <row r="24" spans="3:44">
      <c r="C24" s="107" t="s">
        <v>110</v>
      </c>
      <c r="D24" s="175" t="str">
        <f>INDEX('BSPR - SNL NCO Mapping'!$B:$B,MATCH(C24,'BSPR - SNL NCO Mapping'!$D:$D,0))</f>
        <v>N/A</v>
      </c>
      <c r="E24" s="172">
        <f>'SNL Table'!AS23</f>
        <v>747802</v>
      </c>
      <c r="F24" s="172">
        <f>'SNL Table'!AT23</f>
        <v>580651</v>
      </c>
      <c r="G24" s="172">
        <f>'SNL Table'!AU23</f>
        <v>590195</v>
      </c>
      <c r="H24" s="172">
        <f>'SNL Table'!AV23</f>
        <v>582255</v>
      </c>
      <c r="I24" s="172">
        <f>'SNL Table'!AW23</f>
        <v>581087</v>
      </c>
      <c r="J24" s="172">
        <f>'SNL Table'!AX23</f>
        <v>596083</v>
      </c>
      <c r="K24" s="172">
        <f>'SNL Table'!AY23</f>
        <v>597733</v>
      </c>
      <c r="L24" s="172">
        <f>'SNL Table'!AZ23</f>
        <v>604445</v>
      </c>
      <c r="M24" s="172">
        <f>'SNL Table'!BA23</f>
        <v>618255</v>
      </c>
      <c r="N24" s="172">
        <f>'SNL Table'!BB23</f>
        <v>626895</v>
      </c>
      <c r="O24" s="172">
        <f>'SNL Table'!BC23</f>
        <v>633815</v>
      </c>
      <c r="P24" s="172">
        <f>'SNL Table'!BD23</f>
        <v>564231</v>
      </c>
      <c r="Q24" s="172">
        <f>'SNL Table'!BE23</f>
        <v>577762</v>
      </c>
      <c r="R24" s="172">
        <f>'SNL Table'!BF23</f>
        <v>603148</v>
      </c>
      <c r="S24" s="172">
        <f>'SNL Table'!BG23</f>
        <v>622723</v>
      </c>
      <c r="T24" s="172">
        <f>'SNL Table'!BH23</f>
        <v>644116</v>
      </c>
      <c r="U24" s="172">
        <f>'SNL Table'!BI23</f>
        <v>663645</v>
      </c>
      <c r="V24" s="172">
        <f>'SNL Table'!BJ23</f>
        <v>667111</v>
      </c>
      <c r="W24" s="172">
        <f>'SNL Table'!BK23</f>
        <v>683050</v>
      </c>
      <c r="X24" s="172">
        <f>'SNL Table'!BL23</f>
        <v>731501</v>
      </c>
      <c r="Y24" s="172">
        <f>'SNL Table'!BM23</f>
        <v>765164</v>
      </c>
      <c r="Z24" s="172">
        <f>'SNL Table'!BN23</f>
        <v>630711</v>
      </c>
      <c r="AA24" s="172">
        <f>'SNL Table'!BO23</f>
        <v>664306</v>
      </c>
      <c r="AB24" s="172">
        <f>'SNL Table'!BP23</f>
        <v>691367</v>
      </c>
      <c r="AC24" s="172">
        <f>'SNL Table'!BQ23</f>
        <v>648106</v>
      </c>
      <c r="AD24" s="172">
        <f>'SNL Table'!BR23</f>
        <v>682540</v>
      </c>
      <c r="AE24" s="172">
        <f>'SNL Table'!BS23</f>
        <v>741800</v>
      </c>
      <c r="AF24" s="172">
        <f>'SNL Table'!BT23</f>
        <v>821029</v>
      </c>
      <c r="AG24" s="172">
        <f>'SNL Table'!BU23</f>
        <v>827985</v>
      </c>
      <c r="AH24" s="172">
        <f>'SNL Table'!BV23</f>
        <v>913275</v>
      </c>
      <c r="AI24" s="172">
        <f>'SNL Table'!BW23</f>
        <v>935738</v>
      </c>
      <c r="AJ24" s="172">
        <f>'SNL Table'!BX23</f>
        <v>951228</v>
      </c>
      <c r="AK24" s="172">
        <f>'SNL Table'!BY23</f>
        <v>931746</v>
      </c>
      <c r="AL24" s="172">
        <f>'SNL Table'!BZ23</f>
        <v>945905</v>
      </c>
      <c r="AM24" s="172">
        <f>'SNL Table'!CA23</f>
        <v>951613</v>
      </c>
      <c r="AN24" s="172">
        <f>'SNL Table'!CB23</f>
        <v>962191</v>
      </c>
      <c r="AO24" s="172">
        <f>'SNL Table'!CC23</f>
        <v>982727</v>
      </c>
      <c r="AP24" s="172">
        <f>'SNL Table'!CD23</f>
        <v>989046</v>
      </c>
      <c r="AQ24" s="172">
        <f>'SNL Table'!CE23</f>
        <v>992690</v>
      </c>
      <c r="AR24" s="172">
        <f>'SNL Table'!CF23</f>
        <v>1599446</v>
      </c>
    </row>
    <row r="25" spans="3:44">
      <c r="C25" s="107" t="s">
        <v>111</v>
      </c>
      <c r="D25" s="175" t="str">
        <f>INDEX('BSPR - SNL NCO Mapping'!$B:$B,MATCH(C25,'BSPR - SNL NCO Mapping'!$D:$D,0))</f>
        <v>N/A</v>
      </c>
      <c r="E25" s="172">
        <f>'SNL Table'!AS24</f>
        <v>2075044</v>
      </c>
      <c r="F25" s="172">
        <f>'SNL Table'!AT24</f>
        <v>1933450</v>
      </c>
      <c r="G25" s="172">
        <f>'SNL Table'!AU24</f>
        <v>1967768</v>
      </c>
      <c r="H25" s="172">
        <f>'SNL Table'!AV24</f>
        <v>1989491</v>
      </c>
      <c r="I25" s="172">
        <f>'SNL Table'!AW24</f>
        <v>2003444</v>
      </c>
      <c r="J25" s="172">
        <f>'SNL Table'!AX24</f>
        <v>2034415</v>
      </c>
      <c r="K25" s="172">
        <f>'SNL Table'!AY24</f>
        <v>2071138</v>
      </c>
      <c r="L25" s="172">
        <f>'SNL Table'!AZ24</f>
        <v>2106447</v>
      </c>
      <c r="M25" s="172">
        <f>'SNL Table'!BA24</f>
        <v>2134939</v>
      </c>
      <c r="N25" s="172">
        <f>'SNL Table'!BB24</f>
        <v>2162167</v>
      </c>
      <c r="O25" s="172">
        <f>'SNL Table'!BC24</f>
        <v>2190633</v>
      </c>
      <c r="P25" s="172">
        <f>'SNL Table'!BD24</f>
        <v>2127937</v>
      </c>
      <c r="Q25" s="172">
        <f>'SNL Table'!BE24</f>
        <v>2663601</v>
      </c>
      <c r="R25" s="172">
        <f>'SNL Table'!BF24</f>
        <v>2713333</v>
      </c>
      <c r="S25" s="172">
        <f>'SNL Table'!BG24</f>
        <v>2779376</v>
      </c>
      <c r="T25" s="172">
        <f>'SNL Table'!BH24</f>
        <v>2854955</v>
      </c>
      <c r="U25" s="172">
        <f>'SNL Table'!BI24</f>
        <v>2919293</v>
      </c>
      <c r="V25" s="172">
        <f>'SNL Table'!BJ24</f>
        <v>2957960</v>
      </c>
      <c r="W25" s="172">
        <f>'SNL Table'!BK24</f>
        <v>3046420</v>
      </c>
      <c r="X25" s="172">
        <f>'SNL Table'!BL24</f>
        <v>3120577</v>
      </c>
      <c r="Y25" s="172">
        <f>'SNL Table'!BM24</f>
        <v>3121646</v>
      </c>
      <c r="Z25" s="172">
        <f>'SNL Table'!BN24</f>
        <v>2983862</v>
      </c>
      <c r="AA25" s="172">
        <f>'SNL Table'!BO24</f>
        <v>3054533</v>
      </c>
      <c r="AB25" s="172">
        <f>'SNL Table'!BP24</f>
        <v>3122487</v>
      </c>
      <c r="AC25" s="172">
        <f>'SNL Table'!BQ24</f>
        <v>3109212</v>
      </c>
      <c r="AD25" s="172">
        <f>'SNL Table'!BR24</f>
        <v>3190497</v>
      </c>
      <c r="AE25" s="172">
        <f>'SNL Table'!BS24</f>
        <v>3298237</v>
      </c>
      <c r="AF25" s="172">
        <f>'SNL Table'!BT24</f>
        <v>3446265</v>
      </c>
      <c r="AG25" s="172">
        <f>'SNL Table'!BU24</f>
        <v>3597943</v>
      </c>
      <c r="AH25" s="172">
        <f>'SNL Table'!BV24</f>
        <v>3784546</v>
      </c>
      <c r="AI25" s="172">
        <f>'SNL Table'!BW24</f>
        <v>3994588</v>
      </c>
      <c r="AJ25" s="172">
        <f>'SNL Table'!BX24</f>
        <v>4115262</v>
      </c>
      <c r="AK25" s="172">
        <f>'SNL Table'!BY24</f>
        <v>4122377</v>
      </c>
      <c r="AL25" s="172">
        <f>'SNL Table'!BZ24</f>
        <v>4163171</v>
      </c>
      <c r="AM25" s="172">
        <f>'SNL Table'!CA24</f>
        <v>4183092</v>
      </c>
      <c r="AN25" s="172">
        <f>'SNL Table'!CB24</f>
        <v>4156921</v>
      </c>
      <c r="AO25" s="172">
        <f>'SNL Table'!CC24</f>
        <v>4100112</v>
      </c>
      <c r="AP25" s="172">
        <f>'SNL Table'!CD24</f>
        <v>3924499</v>
      </c>
      <c r="AQ25" s="172">
        <f>'SNL Table'!CE24</f>
        <v>3791070</v>
      </c>
      <c r="AR25" s="172">
        <f>'SNL Table'!CF24</f>
        <v>4154199</v>
      </c>
    </row>
    <row r="26" spans="3:44">
      <c r="C26" s="107" t="s">
        <v>112</v>
      </c>
      <c r="D26" s="175" t="str">
        <f>INDEX('BSPR - SNL NCO Mapping'!$B:$B,MATCH(C26,'BSPR - SNL NCO Mapping'!$D:$D,0))</f>
        <v>N/A</v>
      </c>
      <c r="E26" s="172">
        <f>'SNL Table'!AS25</f>
        <v>960513</v>
      </c>
      <c r="F26" s="172">
        <f>'SNL Table'!AT25</f>
        <v>1188725</v>
      </c>
      <c r="G26" s="172">
        <f>'SNL Table'!AU25</f>
        <v>1247307</v>
      </c>
      <c r="H26" s="172">
        <f>'SNL Table'!AV25</f>
        <v>1137856</v>
      </c>
      <c r="I26" s="172">
        <f>'SNL Table'!AW25</f>
        <v>1241605</v>
      </c>
      <c r="J26" s="172">
        <f>'SNL Table'!AX25</f>
        <v>1468758</v>
      </c>
      <c r="K26" s="172">
        <f>'SNL Table'!AY25</f>
        <v>1566251</v>
      </c>
      <c r="L26" s="172">
        <f>'SNL Table'!AZ25</f>
        <v>1697160</v>
      </c>
      <c r="M26" s="172">
        <f>'SNL Table'!BA25</f>
        <v>1814729</v>
      </c>
      <c r="N26" s="172">
        <f>'SNL Table'!BB25</f>
        <v>1932845</v>
      </c>
      <c r="O26" s="172">
        <f>'SNL Table'!BC25</f>
        <v>2093716</v>
      </c>
      <c r="P26" s="172">
        <f>'SNL Table'!BD25</f>
        <v>1813622</v>
      </c>
      <c r="Q26" s="172">
        <f>'SNL Table'!BE25</f>
        <v>1702530</v>
      </c>
      <c r="R26" s="172">
        <f>'SNL Table'!BF25</f>
        <v>1482030</v>
      </c>
      <c r="S26" s="172">
        <f>'SNL Table'!BG25</f>
        <v>1450630</v>
      </c>
      <c r="T26" s="172">
        <f>'SNL Table'!BH25</f>
        <v>1596429</v>
      </c>
      <c r="U26" s="172">
        <f>'SNL Table'!BI25</f>
        <v>1599708</v>
      </c>
      <c r="V26" s="172">
        <f>'SNL Table'!BJ25</f>
        <v>1485270</v>
      </c>
      <c r="W26" s="172">
        <f>'SNL Table'!BK25</f>
        <v>1299187</v>
      </c>
      <c r="X26" s="172">
        <f>'SNL Table'!BL25</f>
        <v>1366927</v>
      </c>
      <c r="Y26" s="172">
        <f>'SNL Table'!BM25</f>
        <v>1456319</v>
      </c>
      <c r="Z26" s="172">
        <f>'SNL Table'!BN25</f>
        <v>1353035</v>
      </c>
      <c r="AA26" s="172">
        <f>'SNL Table'!BO25</f>
        <v>1337795</v>
      </c>
      <c r="AB26" s="172">
        <f>'SNL Table'!BP25</f>
        <v>1321834</v>
      </c>
      <c r="AC26" s="172">
        <f>'SNL Table'!BQ25</f>
        <v>1435875</v>
      </c>
      <c r="AD26" s="172">
        <f>'SNL Table'!BR25</f>
        <v>1480844</v>
      </c>
      <c r="AE26" s="172">
        <f>'SNL Table'!BS25</f>
        <v>1471280</v>
      </c>
      <c r="AF26" s="172">
        <f>'SNL Table'!BT25</f>
        <v>1409889</v>
      </c>
      <c r="AG26" s="172">
        <f>'SNL Table'!BU25</f>
        <v>1479266</v>
      </c>
      <c r="AH26" s="172">
        <f>'SNL Table'!BV25</f>
        <v>1501038</v>
      </c>
      <c r="AI26" s="172">
        <f>'SNL Table'!BW25</f>
        <v>1538849</v>
      </c>
      <c r="AJ26" s="172">
        <f>'SNL Table'!BX25</f>
        <v>1667417</v>
      </c>
      <c r="AK26" s="172">
        <f>'SNL Table'!BY25</f>
        <v>995571</v>
      </c>
      <c r="AL26" s="172">
        <f>'SNL Table'!BZ25</f>
        <v>1598359</v>
      </c>
      <c r="AM26" s="172">
        <f>'SNL Table'!CA25</f>
        <v>881751</v>
      </c>
      <c r="AN26" s="172">
        <f>'SNL Table'!CB25</f>
        <v>849580</v>
      </c>
      <c r="AO26" s="172">
        <f>'SNL Table'!CC25</f>
        <v>845673</v>
      </c>
      <c r="AP26" s="172">
        <f>'SNL Table'!CD25</f>
        <v>842753</v>
      </c>
      <c r="AQ26" s="172">
        <f>'SNL Table'!CE25</f>
        <v>839390</v>
      </c>
      <c r="AR26" s="172">
        <f>'SNL Table'!CF25</f>
        <v>920122</v>
      </c>
    </row>
    <row r="27" spans="3:44">
      <c r="C27" s="107" t="s">
        <v>113</v>
      </c>
      <c r="D27" s="175" t="str">
        <f>INDEX('BSPR - SNL NCO Mapping'!$B:$B,MATCH(C27,'BSPR - SNL NCO Mapping'!$D:$D,0))</f>
        <v>Credit Cards</v>
      </c>
      <c r="E27" s="172">
        <f>'SNL Table'!AS26</f>
        <v>233304</v>
      </c>
      <c r="F27" s="172">
        <f>'SNL Table'!AT26</f>
        <v>237213</v>
      </c>
      <c r="G27" s="172">
        <f>'SNL Table'!AU26</f>
        <v>239705</v>
      </c>
      <c r="H27" s="172">
        <f>'SNL Table'!AV26</f>
        <v>237669</v>
      </c>
      <c r="I27" s="172">
        <f>'SNL Table'!AW26</f>
        <v>240815</v>
      </c>
      <c r="J27" s="172">
        <f>'SNL Table'!AX26</f>
        <v>238184</v>
      </c>
      <c r="K27" s="172">
        <f>'SNL Table'!AY26</f>
        <v>236174</v>
      </c>
      <c r="L27" s="172">
        <f>'SNL Table'!AZ26</f>
        <v>230015</v>
      </c>
      <c r="M27" s="172">
        <f>'SNL Table'!BA26</f>
        <v>227856</v>
      </c>
      <c r="N27" s="172">
        <f>'SNL Table'!BB26</f>
        <v>221970</v>
      </c>
      <c r="O27" s="172">
        <f>'SNL Table'!BC26</f>
        <v>214496</v>
      </c>
      <c r="P27" s="172">
        <f>'SNL Table'!BD26</f>
        <v>205593</v>
      </c>
      <c r="Q27" s="172">
        <f>'SNL Table'!BE26</f>
        <v>197369</v>
      </c>
      <c r="R27" s="172">
        <f>'SNL Table'!BF26</f>
        <v>198772</v>
      </c>
      <c r="S27" s="172">
        <f>'SNL Table'!BG26</f>
        <v>203486</v>
      </c>
      <c r="T27" s="172">
        <f>'SNL Table'!BH26</f>
        <v>206104</v>
      </c>
      <c r="U27" s="172">
        <f>'SNL Table'!BI26</f>
        <v>215011</v>
      </c>
      <c r="V27" s="172">
        <f>'SNL Table'!BJ26</f>
        <v>218748</v>
      </c>
      <c r="W27" s="172">
        <f>'SNL Table'!BK26</f>
        <v>218813</v>
      </c>
      <c r="X27" s="172">
        <f>'SNL Table'!BL26</f>
        <v>223988</v>
      </c>
      <c r="Y27" s="172">
        <f>'SNL Table'!BM26</f>
        <v>230505</v>
      </c>
      <c r="Z27" s="172">
        <f>'SNL Table'!BN26</f>
        <v>234359</v>
      </c>
      <c r="AA27" s="172">
        <f>'SNL Table'!BO26</f>
        <v>238355</v>
      </c>
      <c r="AB27" s="172">
        <f>'SNL Table'!BP26</f>
        <v>232730</v>
      </c>
      <c r="AC27" s="172">
        <f>'SNL Table'!BQ26</f>
        <v>236966</v>
      </c>
      <c r="AD27" s="172">
        <f>'SNL Table'!BR26</f>
        <v>243397</v>
      </c>
      <c r="AE27" s="172">
        <f>'SNL Table'!BS26</f>
        <v>249933</v>
      </c>
      <c r="AF27" s="172">
        <f>'SNL Table'!BT26</f>
        <v>255488</v>
      </c>
      <c r="AG27" s="172">
        <f>'SNL Table'!BU26</f>
        <v>261117</v>
      </c>
      <c r="AH27" s="172">
        <f>'SNL Table'!BV26</f>
        <v>261180</v>
      </c>
      <c r="AI27" s="172">
        <f>'SNL Table'!BW26</f>
        <v>255092</v>
      </c>
      <c r="AJ27" s="172">
        <f>'SNL Table'!BX26</f>
        <v>247498</v>
      </c>
      <c r="AK27" s="172">
        <f>'SNL Table'!BY26</f>
        <v>240774</v>
      </c>
      <c r="AL27" s="172">
        <f>'SNL Table'!BZ26</f>
        <v>231885</v>
      </c>
      <c r="AM27" s="172">
        <f>'SNL Table'!CA26</f>
        <v>221554</v>
      </c>
      <c r="AN27" s="172">
        <f>'SNL Table'!CB26</f>
        <v>205449</v>
      </c>
      <c r="AO27" s="172">
        <f>'SNL Table'!CC26</f>
        <v>233396</v>
      </c>
      <c r="AP27" s="172">
        <f>'SNL Table'!CD26</f>
        <v>215401</v>
      </c>
      <c r="AQ27" s="172">
        <f>'SNL Table'!CE26</f>
        <v>204192</v>
      </c>
      <c r="AR27" s="172">
        <f>'SNL Table'!CF26</f>
        <v>196963</v>
      </c>
    </row>
    <row r="28" spans="3:44">
      <c r="C28" s="107" t="s">
        <v>114</v>
      </c>
      <c r="D28" s="175" t="str">
        <f>INDEX('BSPR - SNL NCO Mapping'!$B:$B,MATCH(C28,'BSPR - SNL NCO Mapping'!$D:$D,0))</f>
        <v>Personal Loans</v>
      </c>
      <c r="E28" s="172">
        <f>'SNL Table'!AS27</f>
        <v>5752</v>
      </c>
      <c r="F28" s="172">
        <f>'SNL Table'!AT27</f>
        <v>5974</v>
      </c>
      <c r="G28" s="172">
        <f>'SNL Table'!AU27</f>
        <v>6139</v>
      </c>
      <c r="H28" s="172">
        <f>'SNL Table'!AV27</f>
        <v>6090</v>
      </c>
      <c r="I28" s="172">
        <f>'SNL Table'!AW27</f>
        <v>6318</v>
      </c>
      <c r="J28" s="172">
        <f>'SNL Table'!AX27</f>
        <v>6356</v>
      </c>
      <c r="K28" s="172">
        <f>'SNL Table'!AY27</f>
        <v>6531</v>
      </c>
      <c r="L28" s="172">
        <f>'SNL Table'!AZ27</f>
        <v>6393</v>
      </c>
      <c r="M28" s="172">
        <f>'SNL Table'!BA27</f>
        <v>6534</v>
      </c>
      <c r="N28" s="172">
        <f>'SNL Table'!BB27</f>
        <v>6731</v>
      </c>
      <c r="O28" s="172">
        <f>'SNL Table'!BC27</f>
        <v>6884</v>
      </c>
      <c r="P28" s="172">
        <f>'SNL Table'!BD27</f>
        <v>13743</v>
      </c>
      <c r="Q28" s="172">
        <f>'SNL Table'!BE27</f>
        <v>14633</v>
      </c>
      <c r="R28" s="172">
        <f>'SNL Table'!BF27</f>
        <v>15308</v>
      </c>
      <c r="S28" s="172">
        <f>'SNL Table'!BG27</f>
        <v>19095</v>
      </c>
      <c r="T28" s="172">
        <f>'SNL Table'!BH27</f>
        <v>20390</v>
      </c>
      <c r="U28" s="172">
        <f>'SNL Table'!BI27</f>
        <v>22082</v>
      </c>
      <c r="V28" s="172">
        <f>'SNL Table'!BJ27</f>
        <v>49945</v>
      </c>
      <c r="W28" s="172">
        <f>'SNL Table'!BK27</f>
        <v>28533</v>
      </c>
      <c r="X28" s="172">
        <f>'SNL Table'!BL27</f>
        <v>29703</v>
      </c>
      <c r="Y28" s="172">
        <f>'SNL Table'!BM27</f>
        <v>32209</v>
      </c>
      <c r="Z28" s="172">
        <f>'SNL Table'!BN27</f>
        <v>33865</v>
      </c>
      <c r="AA28" s="172">
        <f>'SNL Table'!BO27</f>
        <v>36373</v>
      </c>
      <c r="AB28" s="172">
        <f>'SNL Table'!BP27</f>
        <v>42133</v>
      </c>
      <c r="AC28" s="172">
        <f>'SNL Table'!BQ27</f>
        <v>47660</v>
      </c>
      <c r="AD28" s="172">
        <f>'SNL Table'!BR27</f>
        <v>49326</v>
      </c>
      <c r="AE28" s="172">
        <f>'SNL Table'!BS27</f>
        <v>50917</v>
      </c>
      <c r="AF28" s="172">
        <f>'SNL Table'!BT27</f>
        <v>52070</v>
      </c>
      <c r="AG28" s="172">
        <f>'SNL Table'!BU27</f>
        <v>52328</v>
      </c>
      <c r="AH28" s="172">
        <f>'SNL Table'!BV27</f>
        <v>61471</v>
      </c>
      <c r="AI28" s="172">
        <f>'SNL Table'!BW27</f>
        <v>89255</v>
      </c>
      <c r="AJ28" s="172">
        <f>'SNL Table'!BX27</f>
        <v>94634</v>
      </c>
      <c r="AK28" s="172">
        <f>'SNL Table'!BY27</f>
        <v>51978</v>
      </c>
      <c r="AL28" s="172">
        <f>'SNL Table'!BZ27</f>
        <v>50143</v>
      </c>
      <c r="AM28" s="172">
        <f>'SNL Table'!CA27</f>
        <v>49152</v>
      </c>
      <c r="AN28" s="172">
        <f>'SNL Table'!CB27</f>
        <v>48617</v>
      </c>
      <c r="AO28" s="172">
        <f>'SNL Table'!CC27</f>
        <v>0</v>
      </c>
      <c r="AP28" s="172">
        <f>'SNL Table'!CD27</f>
        <v>0</v>
      </c>
      <c r="AQ28" s="172">
        <f>'SNL Table'!CE27</f>
        <v>0</v>
      </c>
      <c r="AR28" s="172">
        <f>'SNL Table'!CF27</f>
        <v>0</v>
      </c>
    </row>
    <row r="29" spans="3:44">
      <c r="C29" s="107" t="s">
        <v>115</v>
      </c>
      <c r="D29" s="175" t="str">
        <f>INDEX('BSPR - SNL NCO Mapping'!$B:$B,MATCH(C29,'BSPR - SNL NCO Mapping'!$D:$D,0))</f>
        <v>N/A</v>
      </c>
      <c r="E29" s="172">
        <f>'SNL Table'!AS28</f>
        <v>0</v>
      </c>
      <c r="F29" s="172">
        <f>'SNL Table'!AT28</f>
        <v>0</v>
      </c>
      <c r="G29" s="172">
        <f>'SNL Table'!AU28</f>
        <v>0</v>
      </c>
      <c r="H29" s="172">
        <f>'SNL Table'!AV28</f>
        <v>0</v>
      </c>
      <c r="I29" s="172">
        <f>'SNL Table'!AW28</f>
        <v>0</v>
      </c>
      <c r="J29" s="172">
        <f>'SNL Table'!AX28</f>
        <v>0</v>
      </c>
      <c r="K29" s="172">
        <f>'SNL Table'!AY28</f>
        <v>0</v>
      </c>
      <c r="L29" s="172">
        <f>'SNL Table'!AZ28</f>
        <v>0</v>
      </c>
      <c r="M29" s="172">
        <f>'SNL Table'!BA28</f>
        <v>0</v>
      </c>
      <c r="N29" s="172">
        <f>'SNL Table'!BB28</f>
        <v>0</v>
      </c>
      <c r="O29" s="172">
        <f>'SNL Table'!BC28</f>
        <v>0</v>
      </c>
      <c r="P29" s="172">
        <f>'SNL Table'!BD28</f>
        <v>0</v>
      </c>
      <c r="Q29" s="172">
        <f>'SNL Table'!BE28</f>
        <v>0</v>
      </c>
      <c r="R29" s="172">
        <f>'SNL Table'!BF28</f>
        <v>0</v>
      </c>
      <c r="S29" s="172">
        <f>'SNL Table'!BG28</f>
        <v>0</v>
      </c>
      <c r="T29" s="172">
        <f>'SNL Table'!BH28</f>
        <v>0</v>
      </c>
      <c r="U29" s="172">
        <f>'SNL Table'!BI28</f>
        <v>0</v>
      </c>
      <c r="V29" s="172">
        <f>'SNL Table'!BJ28</f>
        <v>0</v>
      </c>
      <c r="W29" s="172">
        <f>'SNL Table'!BK28</f>
        <v>0</v>
      </c>
      <c r="X29" s="172">
        <f>'SNL Table'!BL28</f>
        <v>0</v>
      </c>
      <c r="Y29" s="172" t="str">
        <f>'SNL Table'!BM28</f>
        <v>NA</v>
      </c>
      <c r="Z29" s="172" t="str">
        <f>'SNL Table'!BN28</f>
        <v>NA</v>
      </c>
      <c r="AA29" s="172" t="str">
        <f>'SNL Table'!BO28</f>
        <v>NA</v>
      </c>
      <c r="AB29" s="172" t="str">
        <f>'SNL Table'!BP28</f>
        <v>NA</v>
      </c>
      <c r="AC29" s="172" t="str">
        <f>'SNL Table'!BQ28</f>
        <v>NA</v>
      </c>
      <c r="AD29" s="172" t="str">
        <f>'SNL Table'!BR28</f>
        <v>NA</v>
      </c>
      <c r="AE29" s="172" t="str">
        <f>'SNL Table'!BS28</f>
        <v>NA</v>
      </c>
      <c r="AF29" s="172" t="str">
        <f>'SNL Table'!BT28</f>
        <v>NA</v>
      </c>
      <c r="AG29" s="172" t="str">
        <f>'SNL Table'!BU28</f>
        <v>NA</v>
      </c>
      <c r="AH29" s="172" t="str">
        <f>'SNL Table'!BV28</f>
        <v>NA</v>
      </c>
      <c r="AI29" s="172" t="str">
        <f>'SNL Table'!BW28</f>
        <v>NA</v>
      </c>
      <c r="AJ29" s="172" t="str">
        <f>'SNL Table'!BX28</f>
        <v>NA</v>
      </c>
      <c r="AK29" s="172" t="str">
        <f>'SNL Table'!BY28</f>
        <v>NA</v>
      </c>
      <c r="AL29" s="172" t="str">
        <f>'SNL Table'!BZ28</f>
        <v>NA</v>
      </c>
      <c r="AM29" s="172" t="str">
        <f>'SNL Table'!CA28</f>
        <v>NA</v>
      </c>
      <c r="AN29" s="172" t="str">
        <f>'SNL Table'!CB28</f>
        <v>NA</v>
      </c>
      <c r="AO29" s="172" t="str">
        <f>'SNL Table'!CC28</f>
        <v>NA</v>
      </c>
      <c r="AP29" s="172" t="str">
        <f>'SNL Table'!CD28</f>
        <v>NA</v>
      </c>
      <c r="AQ29" s="172" t="str">
        <f>'SNL Table'!CE28</f>
        <v>NA</v>
      </c>
      <c r="AR29" s="172" t="str">
        <f>'SNL Table'!CF28</f>
        <v>NA</v>
      </c>
    </row>
    <row r="30" spans="3:44">
      <c r="C30" s="107" t="s">
        <v>116</v>
      </c>
      <c r="D30" s="175" t="str">
        <f>INDEX('BSPR - SNL NCO Mapping'!$B:$B,MATCH(C30,'BSPR - SNL NCO Mapping'!$D:$D,0))</f>
        <v>N/A</v>
      </c>
      <c r="E30" s="172">
        <f>'SNL Table'!AS29</f>
        <v>253341</v>
      </c>
      <c r="F30" s="172">
        <f>'SNL Table'!AT29</f>
        <v>261118</v>
      </c>
      <c r="G30" s="172">
        <f>'SNL Table'!AU29</f>
        <v>264355</v>
      </c>
      <c r="H30" s="172">
        <f>'SNL Table'!AV29</f>
        <v>261895</v>
      </c>
      <c r="I30" s="172">
        <f>'SNL Table'!AW29</f>
        <v>261826</v>
      </c>
      <c r="J30" s="172">
        <f>'SNL Table'!AX29</f>
        <v>261642</v>
      </c>
      <c r="K30" s="172">
        <f>'SNL Table'!AY29</f>
        <v>260223</v>
      </c>
      <c r="L30" s="172">
        <f>'SNL Table'!AZ29</f>
        <v>258665</v>
      </c>
      <c r="M30" s="172">
        <f>'SNL Table'!BA29</f>
        <v>257312</v>
      </c>
      <c r="N30" s="172">
        <f>'SNL Table'!BB29</f>
        <v>249190</v>
      </c>
      <c r="O30" s="172">
        <f>'SNL Table'!BC29</f>
        <v>235839</v>
      </c>
      <c r="P30" s="172">
        <f>'SNL Table'!BD29</f>
        <v>219525</v>
      </c>
      <c r="Q30" s="172">
        <f>'SNL Table'!BE29</f>
        <v>210007</v>
      </c>
      <c r="R30" s="172">
        <f>'SNL Table'!BF29</f>
        <v>205007</v>
      </c>
      <c r="S30" s="172">
        <f>'SNL Table'!BG29</f>
        <v>197589</v>
      </c>
      <c r="T30" s="172">
        <f>'SNL Table'!BH29</f>
        <v>191694</v>
      </c>
      <c r="U30" s="172">
        <f>'SNL Table'!BI29</f>
        <v>187140</v>
      </c>
      <c r="V30" s="172">
        <f>'SNL Table'!BJ29</f>
        <v>175519</v>
      </c>
      <c r="W30" s="172">
        <f>'SNL Table'!BK29</f>
        <v>167366</v>
      </c>
      <c r="X30" s="172">
        <f>'SNL Table'!BL29</f>
        <v>159717</v>
      </c>
      <c r="Y30" s="172" t="str">
        <f>'SNL Table'!BM29</f>
        <v>NA</v>
      </c>
      <c r="Z30" s="172" t="str">
        <f>'SNL Table'!BN29</f>
        <v>NA</v>
      </c>
      <c r="AA30" s="172" t="str">
        <f>'SNL Table'!BO29</f>
        <v>NA</v>
      </c>
      <c r="AB30" s="172" t="str">
        <f>'SNL Table'!BP29</f>
        <v>NA</v>
      </c>
      <c r="AC30" s="172" t="str">
        <f>'SNL Table'!BQ29</f>
        <v>NA</v>
      </c>
      <c r="AD30" s="172" t="str">
        <f>'SNL Table'!BR29</f>
        <v>NA</v>
      </c>
      <c r="AE30" s="172" t="str">
        <f>'SNL Table'!BS29</f>
        <v>NA</v>
      </c>
      <c r="AF30" s="172" t="str">
        <f>'SNL Table'!BT29</f>
        <v>NA</v>
      </c>
      <c r="AG30" s="172" t="str">
        <f>'SNL Table'!BU29</f>
        <v>NA</v>
      </c>
      <c r="AH30" s="172" t="str">
        <f>'SNL Table'!BV29</f>
        <v>NA</v>
      </c>
      <c r="AI30" s="172" t="str">
        <f>'SNL Table'!BW29</f>
        <v>NA</v>
      </c>
      <c r="AJ30" s="172" t="str">
        <f>'SNL Table'!BX29</f>
        <v>NA</v>
      </c>
      <c r="AK30" s="172" t="str">
        <f>'SNL Table'!BY29</f>
        <v>NA</v>
      </c>
      <c r="AL30" s="172" t="str">
        <f>'SNL Table'!BZ29</f>
        <v>NA</v>
      </c>
      <c r="AM30" s="172" t="str">
        <f>'SNL Table'!CA29</f>
        <v>NA</v>
      </c>
      <c r="AN30" s="172" t="str">
        <f>'SNL Table'!CB29</f>
        <v>NA</v>
      </c>
      <c r="AO30" s="172" t="str">
        <f>'SNL Table'!CC29</f>
        <v>NA</v>
      </c>
      <c r="AP30" s="172" t="str">
        <f>'SNL Table'!CD29</f>
        <v>NA</v>
      </c>
      <c r="AQ30" s="172" t="str">
        <f>'SNL Table'!CE29</f>
        <v>NA</v>
      </c>
      <c r="AR30" s="172" t="str">
        <f>'SNL Table'!CF29</f>
        <v>NA</v>
      </c>
    </row>
    <row r="31" spans="3:44">
      <c r="C31" s="107" t="s">
        <v>117</v>
      </c>
      <c r="D31" s="175" t="str">
        <f>INDEX('BSPR - SNL NCO Mapping'!$B:$B,MATCH(C31,'BSPR - SNL NCO Mapping'!$D:$D,0))</f>
        <v>Personal Loans</v>
      </c>
      <c r="E31" s="172">
        <f>'SNL Table'!AS30</f>
        <v>253341</v>
      </c>
      <c r="F31" s="172">
        <f>'SNL Table'!AT30</f>
        <v>261118</v>
      </c>
      <c r="G31" s="172">
        <f>'SNL Table'!AU30</f>
        <v>264355</v>
      </c>
      <c r="H31" s="172">
        <f>'SNL Table'!AV30</f>
        <v>261895</v>
      </c>
      <c r="I31" s="172">
        <f>'SNL Table'!AW30</f>
        <v>261826</v>
      </c>
      <c r="J31" s="172">
        <f>'SNL Table'!AX30</f>
        <v>261642</v>
      </c>
      <c r="K31" s="172">
        <f>'SNL Table'!AY30</f>
        <v>260223</v>
      </c>
      <c r="L31" s="172">
        <f>'SNL Table'!AZ30</f>
        <v>258665</v>
      </c>
      <c r="M31" s="172">
        <f>'SNL Table'!BA30</f>
        <v>257312</v>
      </c>
      <c r="N31" s="172">
        <f>'SNL Table'!BB30</f>
        <v>249190</v>
      </c>
      <c r="O31" s="172">
        <f>'SNL Table'!BC30</f>
        <v>235839</v>
      </c>
      <c r="P31" s="172">
        <f>'SNL Table'!BD30</f>
        <v>219525</v>
      </c>
      <c r="Q31" s="172">
        <f>'SNL Table'!BE30</f>
        <v>210007</v>
      </c>
      <c r="R31" s="172">
        <f>'SNL Table'!BF30</f>
        <v>205007</v>
      </c>
      <c r="S31" s="172">
        <f>'SNL Table'!BG30</f>
        <v>197589</v>
      </c>
      <c r="T31" s="172">
        <f>'SNL Table'!BH30</f>
        <v>191694</v>
      </c>
      <c r="U31" s="172">
        <f>'SNL Table'!BI30</f>
        <v>187140</v>
      </c>
      <c r="V31" s="172">
        <f>'SNL Table'!BJ30</f>
        <v>175519</v>
      </c>
      <c r="W31" s="172">
        <f>'SNL Table'!BK30</f>
        <v>167366</v>
      </c>
      <c r="X31" s="172">
        <f>'SNL Table'!BL30</f>
        <v>159717</v>
      </c>
      <c r="Y31" s="172">
        <f>'SNL Table'!BM30</f>
        <v>162153</v>
      </c>
      <c r="Z31" s="172">
        <f>'SNL Table'!BN30</f>
        <v>165871</v>
      </c>
      <c r="AA31" s="172">
        <f>'SNL Table'!BO30</f>
        <v>171139</v>
      </c>
      <c r="AB31" s="172">
        <f>'SNL Table'!BP30</f>
        <v>180857</v>
      </c>
      <c r="AC31" s="172">
        <f>'SNL Table'!BQ30</f>
        <v>194823</v>
      </c>
      <c r="AD31" s="172">
        <f>'SNL Table'!BR30</f>
        <v>217134</v>
      </c>
      <c r="AE31" s="172">
        <f>'SNL Table'!BS30</f>
        <v>237204</v>
      </c>
      <c r="AF31" s="172">
        <f>'SNL Table'!BT30</f>
        <v>262282</v>
      </c>
      <c r="AG31" s="172">
        <f>'SNL Table'!BU30</f>
        <v>290008</v>
      </c>
      <c r="AH31" s="172">
        <f>'SNL Table'!BV30</f>
        <v>319229</v>
      </c>
      <c r="AI31" s="172">
        <f>'SNL Table'!BW30</f>
        <v>347365</v>
      </c>
      <c r="AJ31" s="172">
        <f>'SNL Table'!BX30</f>
        <v>366667</v>
      </c>
      <c r="AK31" s="172">
        <f>'SNL Table'!BY30</f>
        <v>384017</v>
      </c>
      <c r="AL31" s="172">
        <f>'SNL Table'!BZ30</f>
        <v>390264</v>
      </c>
      <c r="AM31" s="172">
        <f>'SNL Table'!CA30</f>
        <v>401198</v>
      </c>
      <c r="AN31" s="172">
        <f>'SNL Table'!CB30</f>
        <v>392993</v>
      </c>
      <c r="AO31" s="172">
        <f>'SNL Table'!CC30</f>
        <v>455730</v>
      </c>
      <c r="AP31" s="172">
        <f>'SNL Table'!CD30</f>
        <v>450466</v>
      </c>
      <c r="AQ31" s="172">
        <f>'SNL Table'!CE30</f>
        <v>452043</v>
      </c>
      <c r="AR31" s="172">
        <f>'SNL Table'!CF30</f>
        <v>361864</v>
      </c>
    </row>
    <row r="32" spans="3:44">
      <c r="C32" s="107" t="s">
        <v>118</v>
      </c>
      <c r="D32" s="175" t="str">
        <f>INDEX('BSPR - SNL NCO Mapping'!$B:$B,MATCH(C32,'BSPR - SNL NCO Mapping'!$D:$D,0))</f>
        <v>N/A</v>
      </c>
      <c r="E32" s="172">
        <f>'SNL Table'!AS31</f>
        <v>259093</v>
      </c>
      <c r="F32" s="172">
        <f>'SNL Table'!AT31</f>
        <v>267092</v>
      </c>
      <c r="G32" s="172">
        <f>'SNL Table'!AU31</f>
        <v>270494</v>
      </c>
      <c r="H32" s="172">
        <f>'SNL Table'!AV31</f>
        <v>267985</v>
      </c>
      <c r="I32" s="172">
        <f>'SNL Table'!AW31</f>
        <v>268144</v>
      </c>
      <c r="J32" s="172">
        <f>'SNL Table'!AX31</f>
        <v>267998</v>
      </c>
      <c r="K32" s="172">
        <f>'SNL Table'!AY31</f>
        <v>266754</v>
      </c>
      <c r="L32" s="172">
        <f>'SNL Table'!AZ31</f>
        <v>265058</v>
      </c>
      <c r="M32" s="172">
        <f>'SNL Table'!BA31</f>
        <v>263846</v>
      </c>
      <c r="N32" s="172">
        <f>'SNL Table'!BB31</f>
        <v>255921</v>
      </c>
      <c r="O32" s="172">
        <f>'SNL Table'!BC31</f>
        <v>242723</v>
      </c>
      <c r="P32" s="172">
        <f>'SNL Table'!BD31</f>
        <v>233268</v>
      </c>
      <c r="Q32" s="172">
        <f>'SNL Table'!BE31</f>
        <v>224640</v>
      </c>
      <c r="R32" s="172">
        <f>'SNL Table'!BF31</f>
        <v>220315</v>
      </c>
      <c r="S32" s="172">
        <f>'SNL Table'!BG31</f>
        <v>216684</v>
      </c>
      <c r="T32" s="172">
        <f>'SNL Table'!BH31</f>
        <v>212084</v>
      </c>
      <c r="U32" s="172">
        <f>'SNL Table'!BI31</f>
        <v>209222</v>
      </c>
      <c r="V32" s="172">
        <f>'SNL Table'!BJ31</f>
        <v>225464</v>
      </c>
      <c r="W32" s="172">
        <f>'SNL Table'!BK31</f>
        <v>195899</v>
      </c>
      <c r="X32" s="172">
        <f>'SNL Table'!BL31</f>
        <v>189420</v>
      </c>
      <c r="Y32" s="172">
        <f>'SNL Table'!BM31</f>
        <v>194362</v>
      </c>
      <c r="Z32" s="172">
        <f>'SNL Table'!BN31</f>
        <v>199736</v>
      </c>
      <c r="AA32" s="172">
        <f>'SNL Table'!BO31</f>
        <v>207512</v>
      </c>
      <c r="AB32" s="172">
        <f>'SNL Table'!BP31</f>
        <v>222990</v>
      </c>
      <c r="AC32" s="172">
        <f>'SNL Table'!BQ31</f>
        <v>242483</v>
      </c>
      <c r="AD32" s="172">
        <f>'SNL Table'!BR31</f>
        <v>266460</v>
      </c>
      <c r="AE32" s="172">
        <f>'SNL Table'!BS31</f>
        <v>288121</v>
      </c>
      <c r="AF32" s="172">
        <f>'SNL Table'!BT31</f>
        <v>314352</v>
      </c>
      <c r="AG32" s="172">
        <f>'SNL Table'!BU31</f>
        <v>342336</v>
      </c>
      <c r="AH32" s="172">
        <f>'SNL Table'!BV31</f>
        <v>380700</v>
      </c>
      <c r="AI32" s="172">
        <f>'SNL Table'!BW31</f>
        <v>436620</v>
      </c>
      <c r="AJ32" s="172">
        <f>'SNL Table'!BX31</f>
        <v>461301</v>
      </c>
      <c r="AK32" s="172">
        <f>'SNL Table'!BY31</f>
        <v>435995</v>
      </c>
      <c r="AL32" s="172">
        <f>'SNL Table'!BZ31</f>
        <v>440407</v>
      </c>
      <c r="AM32" s="172">
        <f>'SNL Table'!CA31</f>
        <v>450350</v>
      </c>
      <c r="AN32" s="172">
        <f>'SNL Table'!CB31</f>
        <v>441610</v>
      </c>
      <c r="AO32" s="172">
        <f>'SNL Table'!CC31</f>
        <v>455730</v>
      </c>
      <c r="AP32" s="172">
        <f>'SNL Table'!CD31</f>
        <v>450466</v>
      </c>
      <c r="AQ32" s="172">
        <f>'SNL Table'!CE31</f>
        <v>452043</v>
      </c>
      <c r="AR32" s="172">
        <f>'SNL Table'!CF31</f>
        <v>361864</v>
      </c>
    </row>
    <row r="33" spans="3:44">
      <c r="C33" s="107" t="s">
        <v>119</v>
      </c>
      <c r="D33" s="175" t="str">
        <f>INDEX('BSPR - SNL NCO Mapping'!$B:$B,MATCH(C33,'BSPR - SNL NCO Mapping'!$D:$D,0))</f>
        <v>N/A</v>
      </c>
      <c r="E33" s="172">
        <f>'SNL Table'!AS32</f>
        <v>492397</v>
      </c>
      <c r="F33" s="172">
        <f>'SNL Table'!AT32</f>
        <v>504305</v>
      </c>
      <c r="G33" s="172">
        <f>'SNL Table'!AU32</f>
        <v>510199</v>
      </c>
      <c r="H33" s="172">
        <f>'SNL Table'!AV32</f>
        <v>505654</v>
      </c>
      <c r="I33" s="172">
        <f>'SNL Table'!AW32</f>
        <v>508959</v>
      </c>
      <c r="J33" s="172">
        <f>'SNL Table'!AX32</f>
        <v>506182</v>
      </c>
      <c r="K33" s="172">
        <f>'SNL Table'!AY32</f>
        <v>502928</v>
      </c>
      <c r="L33" s="172">
        <f>'SNL Table'!AZ32</f>
        <v>495073</v>
      </c>
      <c r="M33" s="172">
        <f>'SNL Table'!BA32</f>
        <v>491702</v>
      </c>
      <c r="N33" s="172">
        <f>'SNL Table'!BB32</f>
        <v>477891</v>
      </c>
      <c r="O33" s="172">
        <f>'SNL Table'!BC32</f>
        <v>457219</v>
      </c>
      <c r="P33" s="172">
        <f>'SNL Table'!BD32</f>
        <v>438861</v>
      </c>
      <c r="Q33" s="172">
        <f>'SNL Table'!BE32</f>
        <v>422009</v>
      </c>
      <c r="R33" s="172">
        <f>'SNL Table'!BF32</f>
        <v>419087</v>
      </c>
      <c r="S33" s="172">
        <f>'SNL Table'!BG32</f>
        <v>420170</v>
      </c>
      <c r="T33" s="172">
        <f>'SNL Table'!BH32</f>
        <v>418188</v>
      </c>
      <c r="U33" s="172">
        <f>'SNL Table'!BI32</f>
        <v>424233</v>
      </c>
      <c r="V33" s="172">
        <f>'SNL Table'!BJ32</f>
        <v>444212</v>
      </c>
      <c r="W33" s="172">
        <f>'SNL Table'!BK32</f>
        <v>414712</v>
      </c>
      <c r="X33" s="172">
        <f>'SNL Table'!BL32</f>
        <v>413408</v>
      </c>
      <c r="Y33" s="172">
        <f>'SNL Table'!BM32</f>
        <v>424867</v>
      </c>
      <c r="Z33" s="172">
        <f>'SNL Table'!BN32</f>
        <v>434095</v>
      </c>
      <c r="AA33" s="172">
        <f>'SNL Table'!BO32</f>
        <v>445867</v>
      </c>
      <c r="AB33" s="172">
        <f>'SNL Table'!BP32</f>
        <v>455720</v>
      </c>
      <c r="AC33" s="172">
        <f>'SNL Table'!BQ32</f>
        <v>479449</v>
      </c>
      <c r="AD33" s="172">
        <f>'SNL Table'!BR32</f>
        <v>509857</v>
      </c>
      <c r="AE33" s="172">
        <f>'SNL Table'!BS32</f>
        <v>538054</v>
      </c>
      <c r="AF33" s="172">
        <f>'SNL Table'!BT32</f>
        <v>569840</v>
      </c>
      <c r="AG33" s="172">
        <f>'SNL Table'!BU32</f>
        <v>603453</v>
      </c>
      <c r="AH33" s="172">
        <f>'SNL Table'!BV32</f>
        <v>641880</v>
      </c>
      <c r="AI33" s="172">
        <f>'SNL Table'!BW32</f>
        <v>691712</v>
      </c>
      <c r="AJ33" s="172">
        <f>'SNL Table'!BX32</f>
        <v>708799</v>
      </c>
      <c r="AK33" s="172">
        <f>'SNL Table'!BY32</f>
        <v>676769</v>
      </c>
      <c r="AL33" s="172">
        <f>'SNL Table'!BZ32</f>
        <v>672292</v>
      </c>
      <c r="AM33" s="172">
        <f>'SNL Table'!CA32</f>
        <v>671904</v>
      </c>
      <c r="AN33" s="172">
        <f>'SNL Table'!CB32</f>
        <v>647059</v>
      </c>
      <c r="AO33" s="172">
        <f>'SNL Table'!CC32</f>
        <v>689126</v>
      </c>
      <c r="AP33" s="172">
        <f>'SNL Table'!CD32</f>
        <v>665867</v>
      </c>
      <c r="AQ33" s="172">
        <f>'SNL Table'!CE32</f>
        <v>656235</v>
      </c>
      <c r="AR33" s="172">
        <f>'SNL Table'!CF32</f>
        <v>558827</v>
      </c>
    </row>
    <row r="34" spans="3:44">
      <c r="C34" s="107" t="s">
        <v>120</v>
      </c>
      <c r="D34" s="175" t="str">
        <f>INDEX('BSPR - SNL NCO Mapping'!$B:$B,MATCH(C34,'BSPR - SNL NCO Mapping'!$D:$D,0))</f>
        <v>Commercial Banking</v>
      </c>
      <c r="E34" s="172">
        <f>'SNL Table'!AS33</f>
        <v>11717</v>
      </c>
      <c r="F34" s="172">
        <f>'SNL Table'!AT33</f>
        <v>12950</v>
      </c>
      <c r="G34" s="172">
        <f>'SNL Table'!AU33</f>
        <v>13534</v>
      </c>
      <c r="H34" s="172">
        <f>'SNL Table'!AV33</f>
        <v>13923</v>
      </c>
      <c r="I34" s="172">
        <f>'SNL Table'!AW33</f>
        <v>13673</v>
      </c>
      <c r="J34" s="172">
        <f>'SNL Table'!AX33</f>
        <v>13277</v>
      </c>
      <c r="K34" s="172">
        <f>'SNL Table'!AY33</f>
        <v>13545</v>
      </c>
      <c r="L34" s="172">
        <f>'SNL Table'!AZ33</f>
        <v>10945</v>
      </c>
      <c r="M34" s="172">
        <f>'SNL Table'!BA33</f>
        <v>12559</v>
      </c>
      <c r="N34" s="172">
        <f>'SNL Table'!BB33</f>
        <v>12708</v>
      </c>
      <c r="O34" s="172">
        <f>'SNL Table'!BC33</f>
        <v>14626</v>
      </c>
      <c r="P34" s="172">
        <f>'SNL Table'!BD33</f>
        <v>15650</v>
      </c>
      <c r="Q34" s="172">
        <f>'SNL Table'!BE33</f>
        <v>16014</v>
      </c>
      <c r="R34" s="172">
        <f>'SNL Table'!BF33</f>
        <v>16647</v>
      </c>
      <c r="S34" s="172">
        <f>'SNL Table'!BG33</f>
        <v>16592</v>
      </c>
      <c r="T34" s="172">
        <f>'SNL Table'!BH33</f>
        <v>16511</v>
      </c>
      <c r="U34" s="172">
        <f>'SNL Table'!BI33</f>
        <v>16884</v>
      </c>
      <c r="V34" s="172">
        <f>'SNL Table'!BJ33</f>
        <v>19297</v>
      </c>
      <c r="W34" s="172">
        <f>'SNL Table'!BK33</f>
        <v>19794</v>
      </c>
      <c r="X34" s="172">
        <f>'SNL Table'!BL33</f>
        <v>20302</v>
      </c>
      <c r="Y34" s="172">
        <f>'SNL Table'!BM33</f>
        <v>16608</v>
      </c>
      <c r="Z34" s="172">
        <f>'SNL Table'!BN33</f>
        <v>23748</v>
      </c>
      <c r="AA34" s="172">
        <f>'SNL Table'!BO33</f>
        <v>24216</v>
      </c>
      <c r="AB34" s="172">
        <f>'SNL Table'!BP33</f>
        <v>24830</v>
      </c>
      <c r="AC34" s="172">
        <f>'SNL Table'!BQ33</f>
        <v>28647</v>
      </c>
      <c r="AD34" s="172">
        <f>'SNL Table'!BR33</f>
        <v>30612</v>
      </c>
      <c r="AE34" s="172">
        <f>'SNL Table'!BS33</f>
        <v>30788</v>
      </c>
      <c r="AF34" s="172">
        <f>'SNL Table'!BT33</f>
        <v>37348</v>
      </c>
      <c r="AG34" s="172">
        <f>'SNL Table'!BU33</f>
        <v>42324</v>
      </c>
      <c r="AH34" s="172">
        <f>'SNL Table'!BV33</f>
        <v>55166</v>
      </c>
      <c r="AI34" s="172">
        <f>'SNL Table'!BW33</f>
        <v>58360</v>
      </c>
      <c r="AJ34" s="172">
        <f>'SNL Table'!BX33</f>
        <v>63756</v>
      </c>
      <c r="AK34" s="172">
        <f>'SNL Table'!BY33</f>
        <v>51120</v>
      </c>
      <c r="AL34" s="172">
        <f>'SNL Table'!BZ33</f>
        <v>55265</v>
      </c>
      <c r="AM34" s="172">
        <f>'SNL Table'!CA33</f>
        <v>56607</v>
      </c>
      <c r="AN34" s="172">
        <f>'SNL Table'!CB33</f>
        <v>61375</v>
      </c>
      <c r="AO34" s="172">
        <f>'SNL Table'!CC33</f>
        <v>62755</v>
      </c>
      <c r="AP34" s="172">
        <f>'SNL Table'!CD33</f>
        <v>69288</v>
      </c>
      <c r="AQ34" s="172">
        <f>'SNL Table'!CE33</f>
        <v>73033</v>
      </c>
      <c r="AR34" s="172">
        <f>'SNL Table'!CF33</f>
        <v>52526</v>
      </c>
    </row>
    <row r="35" spans="3:44">
      <c r="C35" s="107" t="s">
        <v>121</v>
      </c>
      <c r="D35" s="175" t="str">
        <f>INDEX('BSPR - SNL NCO Mapping'!$B:$B,MATCH(C35,'BSPR - SNL NCO Mapping'!$D:$D,0))</f>
        <v>N/A</v>
      </c>
      <c r="E35" s="172">
        <f>'SNL Table'!AS34</f>
        <v>1464627</v>
      </c>
      <c r="F35" s="172">
        <f>'SNL Table'!AT34</f>
        <v>1705980</v>
      </c>
      <c r="G35" s="172">
        <f>'SNL Table'!AU34</f>
        <v>1771040</v>
      </c>
      <c r="H35" s="172">
        <f>'SNL Table'!AV34</f>
        <v>1657433</v>
      </c>
      <c r="I35" s="172">
        <f>'SNL Table'!AW34</f>
        <v>1764237</v>
      </c>
      <c r="J35" s="172">
        <f>'SNL Table'!AX34</f>
        <v>1988217</v>
      </c>
      <c r="K35" s="172">
        <f>'SNL Table'!AY34</f>
        <v>2082724</v>
      </c>
      <c r="L35" s="172">
        <f>'SNL Table'!AZ34</f>
        <v>2203178</v>
      </c>
      <c r="M35" s="172">
        <f>'SNL Table'!BA34</f>
        <v>2318990</v>
      </c>
      <c r="N35" s="172">
        <f>'SNL Table'!BB34</f>
        <v>2423444</v>
      </c>
      <c r="O35" s="172">
        <f>'SNL Table'!BC34</f>
        <v>2565561</v>
      </c>
      <c r="P35" s="172">
        <f>'SNL Table'!BD34</f>
        <v>2268133</v>
      </c>
      <c r="Q35" s="172">
        <f>'SNL Table'!BE34</f>
        <v>2140553</v>
      </c>
      <c r="R35" s="172">
        <f>'SNL Table'!BF34</f>
        <v>1917764</v>
      </c>
      <c r="S35" s="172">
        <f>'SNL Table'!BG34</f>
        <v>1887392</v>
      </c>
      <c r="T35" s="172">
        <f>'SNL Table'!BH34</f>
        <v>2031128</v>
      </c>
      <c r="U35" s="172">
        <f>'SNL Table'!BI34</f>
        <v>2040825</v>
      </c>
      <c r="V35" s="172">
        <f>'SNL Table'!BJ34</f>
        <v>1948779</v>
      </c>
      <c r="W35" s="172">
        <f>'SNL Table'!BK34</f>
        <v>1733693</v>
      </c>
      <c r="X35" s="172">
        <f>'SNL Table'!BL34</f>
        <v>1800637</v>
      </c>
      <c r="Y35" s="172">
        <f>'SNL Table'!BM34</f>
        <v>1897794</v>
      </c>
      <c r="Z35" s="172">
        <f>'SNL Table'!BN34</f>
        <v>1810878</v>
      </c>
      <c r="AA35" s="172">
        <f>'SNL Table'!BO34</f>
        <v>1807878</v>
      </c>
      <c r="AB35" s="172">
        <f>'SNL Table'!BP34</f>
        <v>1802384</v>
      </c>
      <c r="AC35" s="172">
        <f>'SNL Table'!BQ34</f>
        <v>1943971</v>
      </c>
      <c r="AD35" s="172">
        <f>'SNL Table'!BR34</f>
        <v>2021313</v>
      </c>
      <c r="AE35" s="172">
        <f>'SNL Table'!BS34</f>
        <v>2040122</v>
      </c>
      <c r="AF35" s="172">
        <f>'SNL Table'!BT34</f>
        <v>2017077</v>
      </c>
      <c r="AG35" s="172">
        <f>'SNL Table'!BU34</f>
        <v>2125043</v>
      </c>
      <c r="AH35" s="172">
        <f>'SNL Table'!BV34</f>
        <v>2198084</v>
      </c>
      <c r="AI35" s="172">
        <f>'SNL Table'!BW34</f>
        <v>2288921</v>
      </c>
      <c r="AJ35" s="172">
        <f>'SNL Table'!BX34</f>
        <v>2439972</v>
      </c>
      <c r="AK35" s="172">
        <f>'SNL Table'!BY34</f>
        <v>1723460</v>
      </c>
      <c r="AL35" s="172">
        <f>'SNL Table'!BZ34</f>
        <v>2325916</v>
      </c>
      <c r="AM35" s="172">
        <f>'SNL Table'!CA34</f>
        <v>1610262</v>
      </c>
      <c r="AN35" s="172">
        <f>'SNL Table'!CB34</f>
        <v>1558014</v>
      </c>
      <c r="AO35" s="172">
        <f>'SNL Table'!CC34</f>
        <v>1597554</v>
      </c>
      <c r="AP35" s="172">
        <f>'SNL Table'!CD34</f>
        <v>1577908</v>
      </c>
      <c r="AQ35" s="172">
        <f>'SNL Table'!CE34</f>
        <v>1568658</v>
      </c>
      <c r="AR35" s="172">
        <f>'SNL Table'!CF34</f>
        <v>1531475</v>
      </c>
    </row>
    <row r="36" spans="3:44">
      <c r="C36" s="107" t="s">
        <v>122</v>
      </c>
      <c r="D36" s="175" t="str">
        <f>INDEX('BSPR - SNL NCO Mapping'!$B:$B,MATCH(C36,'BSPR - SNL NCO Mapping'!$D:$D,0))</f>
        <v>Commercial Banking</v>
      </c>
      <c r="E36" s="172">
        <f>'SNL Table'!AS35</f>
        <v>0</v>
      </c>
      <c r="F36" s="172">
        <f>'SNL Table'!AT35</f>
        <v>0</v>
      </c>
      <c r="G36" s="172">
        <f>'SNL Table'!AU35</f>
        <v>0</v>
      </c>
      <c r="H36" s="172">
        <f>'SNL Table'!AV35</f>
        <v>0</v>
      </c>
      <c r="I36" s="172">
        <f>'SNL Table'!AW35</f>
        <v>0</v>
      </c>
      <c r="J36" s="172">
        <f>'SNL Table'!AX35</f>
        <v>0</v>
      </c>
      <c r="K36" s="172">
        <f>'SNL Table'!AY35</f>
        <v>0</v>
      </c>
      <c r="L36" s="172">
        <f>'SNL Table'!AZ35</f>
        <v>0</v>
      </c>
      <c r="M36" s="172">
        <f>'SNL Table'!BA35</f>
        <v>0</v>
      </c>
      <c r="N36" s="172">
        <f>'SNL Table'!BB35</f>
        <v>0</v>
      </c>
      <c r="O36" s="172">
        <f>'SNL Table'!BC35</f>
        <v>0</v>
      </c>
      <c r="P36" s="172">
        <f>'SNL Table'!BD35</f>
        <v>0</v>
      </c>
      <c r="Q36" s="172">
        <f>'SNL Table'!BE35</f>
        <v>0</v>
      </c>
      <c r="R36" s="172">
        <f>'SNL Table'!BF35</f>
        <v>0</v>
      </c>
      <c r="S36" s="172">
        <f>'SNL Table'!BG35</f>
        <v>0</v>
      </c>
      <c r="T36" s="172">
        <f>'SNL Table'!BH35</f>
        <v>0</v>
      </c>
      <c r="U36" s="172">
        <f>'SNL Table'!BI35</f>
        <v>1153</v>
      </c>
      <c r="V36" s="172">
        <f>'SNL Table'!BJ35</f>
        <v>1763</v>
      </c>
      <c r="W36" s="172">
        <f>'SNL Table'!BK35</f>
        <v>1771</v>
      </c>
      <c r="X36" s="172">
        <f>'SNL Table'!BL35</f>
        <v>2847</v>
      </c>
      <c r="Y36" s="172">
        <f>'SNL Table'!BM35</f>
        <v>1798</v>
      </c>
      <c r="Z36" s="172">
        <f>'SNL Table'!BN35</f>
        <v>0</v>
      </c>
      <c r="AA36" s="172">
        <f>'SNL Table'!BO35</f>
        <v>51</v>
      </c>
      <c r="AB36" s="172">
        <f>'SNL Table'!BP35</f>
        <v>12</v>
      </c>
      <c r="AC36" s="172">
        <f>'SNL Table'!BQ35</f>
        <v>146</v>
      </c>
      <c r="AD36" s="172">
        <f>'SNL Table'!BR35</f>
        <v>25</v>
      </c>
      <c r="AE36" s="172">
        <f>'SNL Table'!BS35</f>
        <v>960</v>
      </c>
      <c r="AF36" s="172">
        <f>'SNL Table'!BT35</f>
        <v>26</v>
      </c>
      <c r="AG36" s="172">
        <f>'SNL Table'!BU35</f>
        <v>23</v>
      </c>
      <c r="AH36" s="172">
        <f>'SNL Table'!BV35</f>
        <v>35</v>
      </c>
      <c r="AI36" s="172">
        <f>'SNL Table'!BW35</f>
        <v>166</v>
      </c>
      <c r="AJ36" s="172">
        <f>'SNL Table'!BX35</f>
        <v>37</v>
      </c>
      <c r="AK36" s="172">
        <f>'SNL Table'!BY35</f>
        <v>129031</v>
      </c>
      <c r="AL36" s="172">
        <f>'SNL Table'!BZ35</f>
        <v>128672</v>
      </c>
      <c r="AM36" s="172">
        <f>'SNL Table'!CA35</f>
        <v>132805</v>
      </c>
      <c r="AN36" s="172">
        <f>'SNL Table'!CB35</f>
        <v>125512</v>
      </c>
      <c r="AO36" s="172">
        <f>'SNL Table'!CC35</f>
        <v>121074</v>
      </c>
      <c r="AP36" s="172">
        <f>'SNL Table'!CD35</f>
        <v>121478</v>
      </c>
      <c r="AQ36" s="172">
        <f>'SNL Table'!CE35</f>
        <v>131058</v>
      </c>
      <c r="AR36" s="172">
        <f>'SNL Table'!CF35</f>
        <v>147728</v>
      </c>
    </row>
    <row r="37" spans="3:44">
      <c r="C37" s="107" t="s">
        <v>123</v>
      </c>
      <c r="D37" s="175" t="str">
        <f>INDEX('BSPR - SNL NCO Mapping'!$B:$B,MATCH(C37,'BSPR - SNL NCO Mapping'!$D:$D,0))</f>
        <v>Public Sector</v>
      </c>
      <c r="E37" s="172">
        <f>'SNL Table'!AS36</f>
        <v>0</v>
      </c>
      <c r="F37" s="172">
        <f>'SNL Table'!AT36</f>
        <v>0</v>
      </c>
      <c r="G37" s="172">
        <f>'SNL Table'!AU36</f>
        <v>0</v>
      </c>
      <c r="H37" s="172">
        <f>'SNL Table'!AV36</f>
        <v>0</v>
      </c>
      <c r="I37" s="172">
        <f>'SNL Table'!AW36</f>
        <v>0</v>
      </c>
      <c r="J37" s="172">
        <f>'SNL Table'!AX36</f>
        <v>0</v>
      </c>
      <c r="K37" s="172">
        <f>'SNL Table'!AY36</f>
        <v>0</v>
      </c>
      <c r="L37" s="172">
        <f>'SNL Table'!AZ36</f>
        <v>0</v>
      </c>
      <c r="M37" s="172">
        <f>'SNL Table'!BA36</f>
        <v>0</v>
      </c>
      <c r="N37" s="172">
        <f>'SNL Table'!BB36</f>
        <v>0</v>
      </c>
      <c r="O37" s="172">
        <f>'SNL Table'!BC36</f>
        <v>0</v>
      </c>
      <c r="P37" s="172">
        <f>'SNL Table'!BD36</f>
        <v>0</v>
      </c>
      <c r="Q37" s="172">
        <f>'SNL Table'!BE36</f>
        <v>0</v>
      </c>
      <c r="R37" s="172">
        <f>'SNL Table'!BF36</f>
        <v>0</v>
      </c>
      <c r="S37" s="172">
        <f>'SNL Table'!BG36</f>
        <v>0</v>
      </c>
      <c r="T37" s="172">
        <f>'SNL Table'!BH36</f>
        <v>0</v>
      </c>
      <c r="U37" s="172">
        <f>'SNL Table'!BI36</f>
        <v>0</v>
      </c>
      <c r="V37" s="172">
        <f>'SNL Table'!BJ36</f>
        <v>0</v>
      </c>
      <c r="W37" s="172">
        <f>'SNL Table'!BK36</f>
        <v>0</v>
      </c>
      <c r="X37" s="172">
        <f>'SNL Table'!BL36</f>
        <v>0</v>
      </c>
      <c r="Y37" s="172">
        <f>'SNL Table'!BM36</f>
        <v>0</v>
      </c>
      <c r="Z37" s="172">
        <f>'SNL Table'!BN36</f>
        <v>0</v>
      </c>
      <c r="AA37" s="172">
        <f>'SNL Table'!BO36</f>
        <v>0</v>
      </c>
      <c r="AB37" s="172">
        <f>'SNL Table'!BP36</f>
        <v>0</v>
      </c>
      <c r="AC37" s="172">
        <f>'SNL Table'!BQ36</f>
        <v>0</v>
      </c>
      <c r="AD37" s="172">
        <f>'SNL Table'!BR36</f>
        <v>0</v>
      </c>
      <c r="AE37" s="172">
        <f>'SNL Table'!BS36</f>
        <v>0</v>
      </c>
      <c r="AF37" s="172">
        <f>'SNL Table'!BT36</f>
        <v>0</v>
      </c>
      <c r="AG37" s="172">
        <f>'SNL Table'!BU36</f>
        <v>0</v>
      </c>
      <c r="AH37" s="172">
        <f>'SNL Table'!BV36</f>
        <v>0</v>
      </c>
      <c r="AI37" s="172">
        <f>'SNL Table'!BW36</f>
        <v>0</v>
      </c>
      <c r="AJ37" s="172">
        <f>'SNL Table'!BX36</f>
        <v>0</v>
      </c>
      <c r="AK37" s="172">
        <f>'SNL Table'!BY36</f>
        <v>0</v>
      </c>
      <c r="AL37" s="172">
        <f>'SNL Table'!BZ36</f>
        <v>0</v>
      </c>
      <c r="AM37" s="172">
        <f>'SNL Table'!CA36</f>
        <v>0</v>
      </c>
      <c r="AN37" s="172">
        <f>'SNL Table'!CB36</f>
        <v>0</v>
      </c>
      <c r="AO37" s="172">
        <f>'SNL Table'!CC36</f>
        <v>0</v>
      </c>
      <c r="AP37" s="172">
        <f>'SNL Table'!CD36</f>
        <v>0</v>
      </c>
      <c r="AQ37" s="172">
        <f>'SNL Table'!CE36</f>
        <v>0</v>
      </c>
      <c r="AR37" s="172">
        <f>'SNL Table'!CF36</f>
        <v>0</v>
      </c>
    </row>
    <row r="38" spans="3:44">
      <c r="C38" s="107" t="s">
        <v>124</v>
      </c>
      <c r="D38" s="175" t="str">
        <f>INDEX('BSPR - SNL NCO Mapping'!$B:$B,MATCH(C38,'BSPR - SNL NCO Mapping'!$D:$D,0))</f>
        <v>Commercial Banking</v>
      </c>
      <c r="E38" s="172">
        <f>'SNL Table'!AS37</f>
        <v>68918</v>
      </c>
      <c r="F38" s="172">
        <f>'SNL Table'!AT37</f>
        <v>70395</v>
      </c>
      <c r="G38" s="172">
        <f>'SNL Table'!AU37</f>
        <v>73280</v>
      </c>
      <c r="H38" s="172">
        <f>'SNL Table'!AV37</f>
        <v>79809</v>
      </c>
      <c r="I38" s="172">
        <f>'SNL Table'!AW37</f>
        <v>86413</v>
      </c>
      <c r="J38" s="172">
        <f>'SNL Table'!AX37</f>
        <v>93872</v>
      </c>
      <c r="K38" s="172">
        <f>'SNL Table'!AY37</f>
        <v>83627</v>
      </c>
      <c r="L38" s="172">
        <f>'SNL Table'!AZ37</f>
        <v>98445</v>
      </c>
      <c r="M38" s="172">
        <f>'SNL Table'!BA37</f>
        <v>83315</v>
      </c>
      <c r="N38" s="172">
        <f>'SNL Table'!BB37</f>
        <v>102701</v>
      </c>
      <c r="O38" s="172">
        <f>'SNL Table'!BC37</f>
        <v>109203</v>
      </c>
      <c r="P38" s="172">
        <f>'SNL Table'!BD37</f>
        <v>114577</v>
      </c>
      <c r="Q38" s="172">
        <f>'SNL Table'!BE37</f>
        <v>110756</v>
      </c>
      <c r="R38" s="172">
        <f>'SNL Table'!BF37</f>
        <v>106639</v>
      </c>
      <c r="S38" s="172">
        <f>'SNL Table'!BG37</f>
        <v>102312</v>
      </c>
      <c r="T38" s="172">
        <f>'SNL Table'!BH37</f>
        <v>105138</v>
      </c>
      <c r="U38" s="172">
        <f>'SNL Table'!BI37</f>
        <v>100691</v>
      </c>
      <c r="V38" s="172">
        <f>'SNL Table'!BJ37</f>
        <v>106813</v>
      </c>
      <c r="W38" s="172">
        <f>'SNL Table'!BK37</f>
        <v>116833</v>
      </c>
      <c r="X38" s="172">
        <f>'SNL Table'!BL37</f>
        <v>105925</v>
      </c>
      <c r="Y38" s="172">
        <f>'SNL Table'!BM37</f>
        <v>104103</v>
      </c>
      <c r="Z38" s="172">
        <f>'SNL Table'!BN37</f>
        <v>81678</v>
      </c>
      <c r="AA38" s="172">
        <f>'SNL Table'!BO37</f>
        <v>79617</v>
      </c>
      <c r="AB38" s="172">
        <f>'SNL Table'!BP37</f>
        <v>87010</v>
      </c>
      <c r="AC38" s="172">
        <f>'SNL Table'!BQ37</f>
        <v>85538</v>
      </c>
      <c r="AD38" s="172">
        <f>'SNL Table'!BR37</f>
        <v>82054</v>
      </c>
      <c r="AE38" s="172">
        <f>'SNL Table'!BS37</f>
        <v>79763</v>
      </c>
      <c r="AF38" s="172">
        <f>'SNL Table'!BT37</f>
        <v>84558</v>
      </c>
      <c r="AG38" s="172">
        <f>'SNL Table'!BU37</f>
        <v>100023</v>
      </c>
      <c r="AH38" s="172">
        <f>'SNL Table'!BV37</f>
        <v>94942</v>
      </c>
      <c r="AI38" s="172">
        <f>'SNL Table'!BW37</f>
        <v>137895</v>
      </c>
      <c r="AJ38" s="172">
        <f>'SNL Table'!BX37</f>
        <v>151180</v>
      </c>
      <c r="AK38" s="172">
        <f>'SNL Table'!BY37</f>
        <v>79448</v>
      </c>
      <c r="AL38" s="172">
        <f>'SNL Table'!BZ37</f>
        <v>70578</v>
      </c>
      <c r="AM38" s="172">
        <f>'SNL Table'!CA37</f>
        <v>57007</v>
      </c>
      <c r="AN38" s="172">
        <f>'SNL Table'!CB37</f>
        <v>57647</v>
      </c>
      <c r="AO38" s="172">
        <f>'SNL Table'!CC37</f>
        <v>45313</v>
      </c>
      <c r="AP38" s="172">
        <f>'SNL Table'!CD37</f>
        <v>33481</v>
      </c>
      <c r="AQ38" s="172">
        <f>'SNL Table'!CE37</f>
        <v>27575</v>
      </c>
      <c r="AR38" s="172">
        <f>'SNL Table'!CF37</f>
        <v>53107</v>
      </c>
    </row>
    <row r="39" spans="3:44">
      <c r="C39" s="107" t="s">
        <v>125</v>
      </c>
      <c r="D39" s="175" t="str">
        <f>INDEX('BSPR - SNL NCO Mapping'!$B:$B,MATCH(C39,'BSPR - SNL NCO Mapping'!$D:$D,0))</f>
        <v>N/A</v>
      </c>
      <c r="E39" s="172">
        <f>'SNL Table'!AS38</f>
        <v>425336</v>
      </c>
      <c r="F39" s="172">
        <f>'SNL Table'!AT38</f>
        <v>387728</v>
      </c>
      <c r="G39" s="172">
        <f>'SNL Table'!AU38</f>
        <v>528979</v>
      </c>
      <c r="H39" s="172">
        <f>'SNL Table'!AV38</f>
        <v>537825</v>
      </c>
      <c r="I39" s="172">
        <f>'SNL Table'!AW38</f>
        <v>547525</v>
      </c>
      <c r="J39" s="172">
        <f>'SNL Table'!AX38</f>
        <v>565974</v>
      </c>
      <c r="K39" s="172">
        <f>'SNL Table'!AY38</f>
        <v>563216</v>
      </c>
      <c r="L39" s="172">
        <f>'SNL Table'!AZ38</f>
        <v>824748</v>
      </c>
      <c r="M39" s="172">
        <f>'SNL Table'!BA38</f>
        <v>875343</v>
      </c>
      <c r="N39" s="172">
        <f>'SNL Table'!BB38</f>
        <v>854542</v>
      </c>
      <c r="O39" s="172">
        <f>'SNL Table'!BC38</f>
        <v>818098</v>
      </c>
      <c r="P39" s="172">
        <f>'SNL Table'!BD38</f>
        <v>971506</v>
      </c>
      <c r="Q39" s="172">
        <f>'SNL Table'!BE38</f>
        <v>997167</v>
      </c>
      <c r="R39" s="172">
        <f>'SNL Table'!BF38</f>
        <v>690575</v>
      </c>
      <c r="S39" s="172">
        <f>'SNL Table'!BG38</f>
        <v>731006</v>
      </c>
      <c r="T39" s="172">
        <f>'SNL Table'!BH38</f>
        <v>700277</v>
      </c>
      <c r="U39" s="172">
        <f>'SNL Table'!BI38</f>
        <v>672255</v>
      </c>
      <c r="V39" s="172">
        <f>'SNL Table'!BJ38</f>
        <v>672470</v>
      </c>
      <c r="W39" s="172">
        <f>'SNL Table'!BK38</f>
        <v>782422</v>
      </c>
      <c r="X39" s="172">
        <f>'SNL Table'!BL38</f>
        <v>460306</v>
      </c>
      <c r="Y39" s="172">
        <f>'SNL Table'!BM38</f>
        <v>365647</v>
      </c>
      <c r="Z39" s="172">
        <f>'SNL Table'!BN38</f>
        <v>411661</v>
      </c>
      <c r="AA39" s="172">
        <f>'SNL Table'!BO38</f>
        <v>329084</v>
      </c>
      <c r="AB39" s="172">
        <f>'SNL Table'!BP38</f>
        <v>448009</v>
      </c>
      <c r="AC39" s="172">
        <f>'SNL Table'!BQ38</f>
        <v>432959</v>
      </c>
      <c r="AD39" s="172">
        <f>'SNL Table'!BR38</f>
        <v>371254</v>
      </c>
      <c r="AE39" s="172">
        <f>'SNL Table'!BS38</f>
        <v>384946</v>
      </c>
      <c r="AF39" s="172">
        <f>'SNL Table'!BT38</f>
        <v>396523</v>
      </c>
      <c r="AG39" s="172">
        <f>'SNL Table'!BU38</f>
        <v>417261</v>
      </c>
      <c r="AH39" s="172">
        <f>'SNL Table'!BV38</f>
        <v>425280</v>
      </c>
      <c r="AI39" s="172">
        <f>'SNL Table'!BW38</f>
        <v>474399</v>
      </c>
      <c r="AJ39" s="172">
        <f>'SNL Table'!BX38</f>
        <v>479619</v>
      </c>
      <c r="AK39" s="172">
        <f>'SNL Table'!BY38</f>
        <v>387846</v>
      </c>
      <c r="AL39" s="172">
        <f>'SNL Table'!BZ38</f>
        <v>385388</v>
      </c>
      <c r="AM39" s="172">
        <f>'SNL Table'!CA38</f>
        <v>339781</v>
      </c>
      <c r="AN39" s="172">
        <f>'SNL Table'!CB38</f>
        <v>445671</v>
      </c>
      <c r="AO39" s="172">
        <f>'SNL Table'!CC38</f>
        <v>428862</v>
      </c>
      <c r="AP39" s="172">
        <f>'SNL Table'!CD38</f>
        <v>349352</v>
      </c>
      <c r="AQ39" s="172">
        <f>'SNL Table'!CE38</f>
        <v>314947</v>
      </c>
      <c r="AR39" s="172">
        <f>'SNL Table'!CF38</f>
        <v>151966</v>
      </c>
    </row>
    <row r="40" spans="3:44">
      <c r="C40" s="107" t="s">
        <v>126</v>
      </c>
      <c r="D40" s="175" t="str">
        <f>INDEX('BSPR - SNL NCO Mapping'!$B:$B,MATCH(C40,'BSPR - SNL NCO Mapping'!$D:$D,0))</f>
        <v>Commercial Banking</v>
      </c>
      <c r="E40" s="172">
        <f>'SNL Table'!AS39</f>
        <v>829</v>
      </c>
      <c r="F40" s="172">
        <f>'SNL Table'!AT39</f>
        <v>946</v>
      </c>
      <c r="G40" s="172">
        <f>'SNL Table'!AU39</f>
        <v>1071</v>
      </c>
      <c r="H40" s="172">
        <f>'SNL Table'!AV39</f>
        <v>1238</v>
      </c>
      <c r="I40" s="172">
        <f>'SNL Table'!AW39</f>
        <v>1395</v>
      </c>
      <c r="J40" s="172">
        <f>'SNL Table'!AX39</f>
        <v>1570</v>
      </c>
      <c r="K40" s="172">
        <f>'SNL Table'!AY39</f>
        <v>1746</v>
      </c>
      <c r="L40" s="172">
        <f>'SNL Table'!AZ39</f>
        <v>1947</v>
      </c>
      <c r="M40" s="172">
        <f>'SNL Table'!BA39</f>
        <v>2242</v>
      </c>
      <c r="N40" s="172">
        <f>'SNL Table'!BB39</f>
        <v>2534</v>
      </c>
      <c r="O40" s="172">
        <f>'SNL Table'!BC39</f>
        <v>2783</v>
      </c>
      <c r="P40" s="172">
        <f>'SNL Table'!BD39</f>
        <v>3082</v>
      </c>
      <c r="Q40" s="172">
        <f>'SNL Table'!BE39</f>
        <v>3260</v>
      </c>
      <c r="R40" s="172">
        <f>'SNL Table'!BF39</f>
        <v>3522</v>
      </c>
      <c r="S40" s="172">
        <f>'SNL Table'!BG39</f>
        <v>4227</v>
      </c>
      <c r="T40" s="172">
        <f>'SNL Table'!BH39</f>
        <v>5063</v>
      </c>
      <c r="U40" s="172">
        <f>'SNL Table'!BI39</f>
        <v>6229</v>
      </c>
      <c r="V40" s="172">
        <f>'SNL Table'!BJ39</f>
        <v>7791</v>
      </c>
      <c r="W40" s="172">
        <f>'SNL Table'!BK39</f>
        <v>9806</v>
      </c>
      <c r="X40" s="172">
        <f>'SNL Table'!BL39</f>
        <v>12983</v>
      </c>
      <c r="Y40" s="172">
        <f>'SNL Table'!BM39</f>
        <v>16935</v>
      </c>
      <c r="Z40" s="172">
        <f>'SNL Table'!BN39</f>
        <v>21437</v>
      </c>
      <c r="AA40" s="172">
        <f>'SNL Table'!BO39</f>
        <v>25958</v>
      </c>
      <c r="AB40" s="172">
        <f>'SNL Table'!BP39</f>
        <v>30794</v>
      </c>
      <c r="AC40" s="172">
        <f>'SNL Table'!BQ39</f>
        <v>36625</v>
      </c>
      <c r="AD40" s="172">
        <f>'SNL Table'!BR39</f>
        <v>42855</v>
      </c>
      <c r="AE40" s="172">
        <f>'SNL Table'!BS39</f>
        <v>48766</v>
      </c>
      <c r="AF40" s="172">
        <f>'SNL Table'!BT39</f>
        <v>56236</v>
      </c>
      <c r="AG40" s="172">
        <f>'SNL Table'!BU39</f>
        <v>63729</v>
      </c>
      <c r="AH40" s="172">
        <f>'SNL Table'!BV39</f>
        <v>72419</v>
      </c>
      <c r="AI40" s="172">
        <f>'SNL Table'!BW39</f>
        <v>80711</v>
      </c>
      <c r="AJ40" s="172">
        <f>'SNL Table'!BX39</f>
        <v>89664</v>
      </c>
      <c r="AK40" s="172">
        <f>'SNL Table'!BY39</f>
        <v>98703</v>
      </c>
      <c r="AL40" s="172">
        <f>'SNL Table'!BZ39</f>
        <v>109380</v>
      </c>
      <c r="AM40" s="172">
        <f>'SNL Table'!CA39</f>
        <v>120623</v>
      </c>
      <c r="AN40" s="172">
        <f>'SNL Table'!CB39</f>
        <v>133072</v>
      </c>
      <c r="AO40" s="172">
        <f>'SNL Table'!CC39</f>
        <v>53157</v>
      </c>
      <c r="AP40" s="172">
        <f>'SNL Table'!CD39</f>
        <v>55809</v>
      </c>
      <c r="AQ40" s="172">
        <f>'SNL Table'!CE39</f>
        <v>52437</v>
      </c>
      <c r="AR40" s="172">
        <f>'SNL Table'!CF39</f>
        <v>142860</v>
      </c>
    </row>
    <row r="41" spans="3:44">
      <c r="C41" s="107" t="s">
        <v>127</v>
      </c>
      <c r="D41" s="175" t="str">
        <f>INDEX('BSPR - SNL NCO Mapping'!$B:$B,MATCH(C41,'BSPR - SNL NCO Mapping'!$D:$D,0))</f>
        <v>N/A</v>
      </c>
      <c r="E41" s="172">
        <f>'SNL Table'!AS40</f>
        <v>1879075</v>
      </c>
      <c r="F41" s="172">
        <f>'SNL Table'!AT40</f>
        <v>2081704</v>
      </c>
      <c r="G41" s="172">
        <f>'SNL Table'!AU40</f>
        <v>2287556</v>
      </c>
      <c r="H41" s="172">
        <f>'SNL Table'!AV40</f>
        <v>2182573</v>
      </c>
      <c r="I41" s="172">
        <f>'SNL Table'!AW40</f>
        <v>2299484</v>
      </c>
      <c r="J41" s="172">
        <f>'SNL Table'!AX40</f>
        <v>2542484</v>
      </c>
      <c r="K41" s="172">
        <f>'SNL Table'!AY40</f>
        <v>2634141</v>
      </c>
      <c r="L41" s="172">
        <f>'SNL Table'!AZ40</f>
        <v>3018928</v>
      </c>
      <c r="M41" s="172">
        <f>'SNL Table'!BA40</f>
        <v>3184016</v>
      </c>
      <c r="N41" s="172">
        <f>'SNL Table'!BB40</f>
        <v>3267812</v>
      </c>
      <c r="O41" s="172">
        <f>'SNL Table'!BC40</f>
        <v>3371816</v>
      </c>
      <c r="P41" s="172">
        <f>'SNL Table'!BD40</f>
        <v>3227071</v>
      </c>
      <c r="Q41" s="172">
        <f>'SNL Table'!BE40</f>
        <v>3124966</v>
      </c>
      <c r="R41" s="172">
        <f>'SNL Table'!BF40</f>
        <v>2595214</v>
      </c>
      <c r="S41" s="172">
        <f>'SNL Table'!BG40</f>
        <v>2606033</v>
      </c>
      <c r="T41" s="172">
        <f>'SNL Table'!BH40</f>
        <v>2719957</v>
      </c>
      <c r="U41" s="172">
        <f>'SNL Table'!BI40</f>
        <v>2703578</v>
      </c>
      <c r="V41" s="172">
        <f>'SNL Table'!BJ40</f>
        <v>2611506</v>
      </c>
      <c r="W41" s="172">
        <f>'SNL Table'!BK40</f>
        <v>2507898</v>
      </c>
      <c r="X41" s="172">
        <f>'SNL Table'!BL40</f>
        <v>2256471</v>
      </c>
      <c r="Y41" s="172">
        <f>'SNL Table'!BM40</f>
        <v>2265566</v>
      </c>
      <c r="Z41" s="172">
        <f>'SNL Table'!BN40</f>
        <v>2220228</v>
      </c>
      <c r="AA41" s="172">
        <f>'SNL Table'!BO40</f>
        <v>2138755</v>
      </c>
      <c r="AB41" s="172">
        <f>'SNL Table'!BP40</f>
        <v>2256369</v>
      </c>
      <c r="AC41" s="172">
        <f>'SNL Table'!BQ40</f>
        <v>2385054</v>
      </c>
      <c r="AD41" s="172">
        <f>'SNL Table'!BR40</f>
        <v>2404835</v>
      </c>
      <c r="AE41" s="172">
        <f>'SNL Table'!BS40</f>
        <v>2444006</v>
      </c>
      <c r="AF41" s="172">
        <f>'SNL Table'!BT40</f>
        <v>2432514</v>
      </c>
      <c r="AG41" s="172">
        <f>'SNL Table'!BU40</f>
        <v>2563732</v>
      </c>
      <c r="AH41" s="172">
        <f>'SNL Table'!BV40</f>
        <v>2640652</v>
      </c>
      <c r="AI41" s="172">
        <f>'SNL Table'!BW40</f>
        <v>2785837</v>
      </c>
      <c r="AJ41" s="172">
        <f>'SNL Table'!BX40</f>
        <v>2945536</v>
      </c>
      <c r="AK41" s="172">
        <f>'SNL Table'!BY40</f>
        <v>2287920</v>
      </c>
      <c r="AL41" s="172">
        <f>'SNL Table'!BZ40</f>
        <v>2894091</v>
      </c>
      <c r="AM41" s="172">
        <f>'SNL Table'!CA40</f>
        <v>2146864</v>
      </c>
      <c r="AN41" s="172">
        <f>'SNL Table'!CB40</f>
        <v>2200894</v>
      </c>
      <c r="AO41" s="172">
        <f>'SNL Table'!CC40</f>
        <v>2137892</v>
      </c>
      <c r="AP41" s="172">
        <f>'SNL Table'!CD40</f>
        <v>2035259</v>
      </c>
      <c r="AQ41" s="172">
        <f>'SNL Table'!CE40</f>
        <v>1994067</v>
      </c>
      <c r="AR41" s="172">
        <f>'SNL Table'!CF40</f>
        <v>1921503</v>
      </c>
    </row>
    <row r="42" spans="3:44">
      <c r="C42" s="107" t="s">
        <v>128</v>
      </c>
      <c r="D42" s="175" t="str">
        <f>INDEX('BSPR - SNL NCO Mapping'!$B:$B,MATCH(C42,'BSPR - SNL NCO Mapping'!$D:$D,0))</f>
        <v>N/A</v>
      </c>
      <c r="E42" s="172">
        <f>'SNL Table'!AS41</f>
        <v>3954119</v>
      </c>
      <c r="F42" s="172">
        <f>'SNL Table'!AT41</f>
        <v>4015154</v>
      </c>
      <c r="G42" s="172">
        <f>'SNL Table'!AU41</f>
        <v>4255324</v>
      </c>
      <c r="H42" s="172">
        <f>'SNL Table'!AV41</f>
        <v>4172064</v>
      </c>
      <c r="I42" s="172">
        <f>'SNL Table'!AW41</f>
        <v>4302928</v>
      </c>
      <c r="J42" s="172">
        <f>'SNL Table'!AX41</f>
        <v>4576899</v>
      </c>
      <c r="K42" s="172">
        <f>'SNL Table'!AY41</f>
        <v>4705279</v>
      </c>
      <c r="L42" s="172">
        <f>'SNL Table'!AZ41</f>
        <v>5125375</v>
      </c>
      <c r="M42" s="172">
        <f>'SNL Table'!BA41</f>
        <v>5318955</v>
      </c>
      <c r="N42" s="172">
        <f>'SNL Table'!BB41</f>
        <v>5429979</v>
      </c>
      <c r="O42" s="172">
        <f>'SNL Table'!BC41</f>
        <v>5562449</v>
      </c>
      <c r="P42" s="172">
        <f>'SNL Table'!BD41</f>
        <v>5355008</v>
      </c>
      <c r="Q42" s="172">
        <f>'SNL Table'!BE41</f>
        <v>5788567</v>
      </c>
      <c r="R42" s="172">
        <f>'SNL Table'!BF41</f>
        <v>5308547</v>
      </c>
      <c r="S42" s="172">
        <f>'SNL Table'!BG41</f>
        <v>5385409</v>
      </c>
      <c r="T42" s="172">
        <f>'SNL Table'!BH41</f>
        <v>5574912</v>
      </c>
      <c r="U42" s="172">
        <f>'SNL Table'!BI41</f>
        <v>5622871</v>
      </c>
      <c r="V42" s="172">
        <f>'SNL Table'!BJ41</f>
        <v>5569466</v>
      </c>
      <c r="W42" s="172">
        <f>'SNL Table'!BK41</f>
        <v>5554318</v>
      </c>
      <c r="X42" s="172">
        <f>'SNL Table'!BL41</f>
        <v>5377048</v>
      </c>
      <c r="Y42" s="172">
        <f>'SNL Table'!BM41</f>
        <v>5387212</v>
      </c>
      <c r="Z42" s="172">
        <f>'SNL Table'!BN41</f>
        <v>5204090</v>
      </c>
      <c r="AA42" s="172">
        <f>'SNL Table'!BO41</f>
        <v>5193288</v>
      </c>
      <c r="AB42" s="172">
        <f>'SNL Table'!BP41</f>
        <v>5378856</v>
      </c>
      <c r="AC42" s="172">
        <f>'SNL Table'!BQ41</f>
        <v>5494266</v>
      </c>
      <c r="AD42" s="172">
        <f>'SNL Table'!BR41</f>
        <v>5595332</v>
      </c>
      <c r="AE42" s="172">
        <f>'SNL Table'!BS41</f>
        <v>5742243</v>
      </c>
      <c r="AF42" s="172">
        <f>'SNL Table'!BT41</f>
        <v>5878779</v>
      </c>
      <c r="AG42" s="172">
        <f>'SNL Table'!BU41</f>
        <v>6161675</v>
      </c>
      <c r="AH42" s="172">
        <f>'SNL Table'!BV41</f>
        <v>6425198</v>
      </c>
      <c r="AI42" s="172">
        <f>'SNL Table'!BW41</f>
        <v>6780425</v>
      </c>
      <c r="AJ42" s="172">
        <f>'SNL Table'!BX41</f>
        <v>7060798</v>
      </c>
      <c r="AK42" s="172">
        <f>'SNL Table'!BY41</f>
        <v>6410297</v>
      </c>
      <c r="AL42" s="172">
        <f>'SNL Table'!BZ41</f>
        <v>7057262</v>
      </c>
      <c r="AM42" s="172">
        <f>'SNL Table'!CA41</f>
        <v>6329956</v>
      </c>
      <c r="AN42" s="172">
        <f>'SNL Table'!CB41</f>
        <v>6357815</v>
      </c>
      <c r="AO42" s="172">
        <f>'SNL Table'!CC41</f>
        <v>6238004</v>
      </c>
      <c r="AP42" s="172">
        <f>'SNL Table'!CD41</f>
        <v>5959758</v>
      </c>
      <c r="AQ42" s="172">
        <f>'SNL Table'!CE41</f>
        <v>5785137</v>
      </c>
      <c r="AR42" s="172">
        <f>'SNL Table'!CF41</f>
        <v>6075702</v>
      </c>
    </row>
    <row r="43" spans="3:44">
      <c r="C43" s="107" t="s">
        <v>129</v>
      </c>
      <c r="D43" s="175" t="str">
        <f>INDEX('BSPR - SNL NCO Mapping'!$B:$B,MATCH(C43,'BSPR - SNL NCO Mapping'!$D:$D,0))</f>
        <v>N/A</v>
      </c>
      <c r="E43" s="172">
        <f>'SNL Table'!AS42</f>
        <v>3954119</v>
      </c>
      <c r="F43" s="172">
        <f>'SNL Table'!AT42</f>
        <v>4015154</v>
      </c>
      <c r="G43" s="172">
        <f>'SNL Table'!AU42</f>
        <v>4255324</v>
      </c>
      <c r="H43" s="172">
        <f>'SNL Table'!AV42</f>
        <v>4172064</v>
      </c>
      <c r="I43" s="172">
        <f>'SNL Table'!AW42</f>
        <v>4302928</v>
      </c>
      <c r="J43" s="172">
        <f>'SNL Table'!AX42</f>
        <v>4576899</v>
      </c>
      <c r="K43" s="172">
        <f>'SNL Table'!AY42</f>
        <v>4705279</v>
      </c>
      <c r="L43" s="172">
        <f>'SNL Table'!AZ42</f>
        <v>5125375</v>
      </c>
      <c r="M43" s="172">
        <f>'SNL Table'!BA42</f>
        <v>5318955</v>
      </c>
      <c r="N43" s="172">
        <f>'SNL Table'!BB42</f>
        <v>5429979</v>
      </c>
      <c r="O43" s="172">
        <f>'SNL Table'!BC42</f>
        <v>5562449</v>
      </c>
      <c r="P43" s="172">
        <f>'SNL Table'!BD42</f>
        <v>5355008</v>
      </c>
      <c r="Q43" s="172">
        <f>'SNL Table'!BE42</f>
        <v>5788567</v>
      </c>
      <c r="R43" s="172">
        <f>'SNL Table'!BF42</f>
        <v>5308547</v>
      </c>
      <c r="S43" s="172">
        <f>'SNL Table'!BG42</f>
        <v>5385409</v>
      </c>
      <c r="T43" s="172">
        <f>'SNL Table'!BH42</f>
        <v>5574912</v>
      </c>
      <c r="U43" s="172">
        <f>'SNL Table'!BI42</f>
        <v>5622871</v>
      </c>
      <c r="V43" s="172">
        <f>'SNL Table'!BJ42</f>
        <v>5569466</v>
      </c>
      <c r="W43" s="172">
        <f>'SNL Table'!BK42</f>
        <v>5554318</v>
      </c>
      <c r="X43" s="172">
        <f>'SNL Table'!BL42</f>
        <v>5377048</v>
      </c>
      <c r="Y43" s="172">
        <f>'SNL Table'!BM42</f>
        <v>5387212</v>
      </c>
      <c r="Z43" s="172">
        <f>'SNL Table'!BN42</f>
        <v>5204090</v>
      </c>
      <c r="AA43" s="172">
        <f>'SNL Table'!BO42</f>
        <v>5193287</v>
      </c>
      <c r="AB43" s="172">
        <f>'SNL Table'!BP42</f>
        <v>5378856</v>
      </c>
      <c r="AC43" s="172">
        <f>'SNL Table'!BQ42</f>
        <v>5494011</v>
      </c>
      <c r="AD43" s="172">
        <f>'SNL Table'!BR42</f>
        <v>5594620</v>
      </c>
      <c r="AE43" s="172">
        <f>'SNL Table'!BS42</f>
        <v>5741220</v>
      </c>
      <c r="AF43" s="172">
        <f>'SNL Table'!BT42</f>
        <v>5877971</v>
      </c>
      <c r="AG43" s="172">
        <f>'SNL Table'!BU42</f>
        <v>6160487</v>
      </c>
      <c r="AH43" s="172">
        <f>'SNL Table'!BV42</f>
        <v>6423494</v>
      </c>
      <c r="AI43" s="172">
        <f>'SNL Table'!BW42</f>
        <v>6777679</v>
      </c>
      <c r="AJ43" s="172">
        <f>'SNL Table'!BX42</f>
        <v>7057415</v>
      </c>
      <c r="AK43" s="172">
        <f>'SNL Table'!BY42</f>
        <v>6406424</v>
      </c>
      <c r="AL43" s="172">
        <f>'SNL Table'!BZ42</f>
        <v>7052860</v>
      </c>
      <c r="AM43" s="172">
        <f>'SNL Table'!CA42</f>
        <v>6324648</v>
      </c>
      <c r="AN43" s="172">
        <f>'SNL Table'!CB42</f>
        <v>6350839</v>
      </c>
      <c r="AO43" s="172">
        <f>'SNL Table'!CC42</f>
        <v>6229322</v>
      </c>
      <c r="AP43" s="172">
        <f>'SNL Table'!CD42</f>
        <v>5951293</v>
      </c>
      <c r="AQ43" s="172">
        <f>'SNL Table'!CE42</f>
        <v>5776651</v>
      </c>
      <c r="AR43" s="172">
        <f>'SNL Table'!CF42</f>
        <v>6068162</v>
      </c>
    </row>
    <row r="44" spans="3:44">
      <c r="C44" s="107" t="s">
        <v>130</v>
      </c>
      <c r="D44" s="175" t="str">
        <f>INDEX('BSPR - SNL NCO Mapping'!$B:$B,MATCH(C44,'BSPR - SNL NCO Mapping'!$D:$D,0))</f>
        <v>N/A</v>
      </c>
      <c r="E44" s="172">
        <f>'SNL Table'!AS43</f>
        <v>83140</v>
      </c>
      <c r="F44" s="172">
        <f>'SNL Table'!AT43</f>
        <v>80704</v>
      </c>
      <c r="G44" s="172">
        <f>'SNL Table'!AU43</f>
        <v>77375</v>
      </c>
      <c r="H44" s="172">
        <f>'SNL Table'!AV43</f>
        <v>75720</v>
      </c>
      <c r="I44" s="172">
        <f>'SNL Table'!AW43</f>
        <v>74106</v>
      </c>
      <c r="J44" s="172">
        <f>'SNL Table'!AX43</f>
        <v>82641</v>
      </c>
      <c r="K44" s="172">
        <f>'SNL Table'!AY43</f>
        <v>81162</v>
      </c>
      <c r="L44" s="172">
        <f>'SNL Table'!AZ43</f>
        <v>85007</v>
      </c>
      <c r="M44" s="172">
        <f>'SNL Table'!BA43</f>
        <v>80586</v>
      </c>
      <c r="N44" s="172">
        <f>'SNL Table'!BB43</f>
        <v>83309</v>
      </c>
      <c r="O44" s="172">
        <f>'SNL Table'!BC43</f>
        <v>83491</v>
      </c>
      <c r="P44" s="172">
        <f>'SNL Table'!BD43</f>
        <v>89650</v>
      </c>
      <c r="Q44" s="172">
        <f>'SNL Table'!BE43</f>
        <v>89611</v>
      </c>
      <c r="R44" s="172">
        <f>'SNL Table'!BF43</f>
        <v>96978</v>
      </c>
      <c r="S44" s="172">
        <f>'SNL Table'!BG43</f>
        <v>98363</v>
      </c>
      <c r="T44" s="172">
        <f>'SNL Table'!BH43</f>
        <v>103129</v>
      </c>
      <c r="U44" s="172">
        <f>'SNL Table'!BI43</f>
        <v>108619</v>
      </c>
      <c r="V44" s="172">
        <f>'SNL Table'!BJ43</f>
        <v>111881</v>
      </c>
      <c r="W44" s="172">
        <f>'SNL Table'!BK43</f>
        <v>135878</v>
      </c>
      <c r="X44" s="172">
        <f>'SNL Table'!BL43</f>
        <v>134296</v>
      </c>
      <c r="Y44" s="172">
        <f>'SNL Table'!BM43</f>
        <v>93831</v>
      </c>
      <c r="Z44" s="172">
        <f>'SNL Table'!BN43</f>
        <v>85283</v>
      </c>
      <c r="AA44" s="172">
        <f>'SNL Table'!BO43</f>
        <v>91207</v>
      </c>
      <c r="AB44" s="172">
        <f>'SNL Table'!BP43</f>
        <v>92280</v>
      </c>
      <c r="AC44" s="172">
        <f>'SNL Table'!BQ43</f>
        <v>97848</v>
      </c>
      <c r="AD44" s="172">
        <f>'SNL Table'!BR43</f>
        <v>100774</v>
      </c>
      <c r="AE44" s="172">
        <f>'SNL Table'!BS43</f>
        <v>98248</v>
      </c>
      <c r="AF44" s="172">
        <f>'SNL Table'!BT43</f>
        <v>100136</v>
      </c>
      <c r="AG44" s="172">
        <f>'SNL Table'!BU43</f>
        <v>97863</v>
      </c>
      <c r="AH44" s="172">
        <f>'SNL Table'!BV43</f>
        <v>97494</v>
      </c>
      <c r="AI44" s="172">
        <f>'SNL Table'!BW43</f>
        <v>82842</v>
      </c>
      <c r="AJ44" s="172">
        <f>'SNL Table'!BX43</f>
        <v>79365</v>
      </c>
      <c r="AK44" s="172">
        <f>'SNL Table'!BY43</f>
        <v>93216</v>
      </c>
      <c r="AL44" s="172">
        <f>'SNL Table'!BZ43</f>
        <v>80155</v>
      </c>
      <c r="AM44" s="172">
        <f>'SNL Table'!CA43</f>
        <v>68029</v>
      </c>
      <c r="AN44" s="172">
        <f>'SNL Table'!CB43</f>
        <v>65340</v>
      </c>
      <c r="AO44" s="172">
        <f>'SNL Table'!CC43</f>
        <v>65582</v>
      </c>
      <c r="AP44" s="172">
        <f>'SNL Table'!CD43</f>
        <v>65261</v>
      </c>
      <c r="AQ44" s="172">
        <f>'SNL Table'!CE43</f>
        <v>64301</v>
      </c>
      <c r="AR44" s="172">
        <f>'SNL Table'!CF43</f>
        <v>67899</v>
      </c>
    </row>
    <row r="45" spans="3:44">
      <c r="C45" s="107" t="s">
        <v>131</v>
      </c>
      <c r="D45" s="175" t="str">
        <f>INDEX('BSPR - SNL NCO Mapping'!$B:$B,MATCH(C45,'BSPR - SNL NCO Mapping'!$D:$D,0))</f>
        <v>N/A</v>
      </c>
      <c r="E45" s="172">
        <f>'SNL Table'!AS44</f>
        <v>3870979</v>
      </c>
      <c r="F45" s="172">
        <f>'SNL Table'!AT44</f>
        <v>3934450</v>
      </c>
      <c r="G45" s="172">
        <f>'SNL Table'!AU44</f>
        <v>4177949</v>
      </c>
      <c r="H45" s="172">
        <f>'SNL Table'!AV44</f>
        <v>4096344</v>
      </c>
      <c r="I45" s="172">
        <f>'SNL Table'!AW44</f>
        <v>4228822</v>
      </c>
      <c r="J45" s="172">
        <f>'SNL Table'!AX44</f>
        <v>4494258</v>
      </c>
      <c r="K45" s="172">
        <f>'SNL Table'!AY44</f>
        <v>4624117</v>
      </c>
      <c r="L45" s="172">
        <f>'SNL Table'!AZ44</f>
        <v>5040368</v>
      </c>
      <c r="M45" s="172">
        <f>'SNL Table'!BA44</f>
        <v>5238369</v>
      </c>
      <c r="N45" s="172">
        <f>'SNL Table'!BB44</f>
        <v>5346670</v>
      </c>
      <c r="O45" s="172">
        <f>'SNL Table'!BC44</f>
        <v>5478958</v>
      </c>
      <c r="P45" s="172">
        <f>'SNL Table'!BD44</f>
        <v>5265358</v>
      </c>
      <c r="Q45" s="172">
        <f>'SNL Table'!BE44</f>
        <v>5698956</v>
      </c>
      <c r="R45" s="172">
        <f>'SNL Table'!BF44</f>
        <v>5211569</v>
      </c>
      <c r="S45" s="172">
        <f>'SNL Table'!BG44</f>
        <v>5287046</v>
      </c>
      <c r="T45" s="172">
        <f>'SNL Table'!BH44</f>
        <v>5471783</v>
      </c>
      <c r="U45" s="172">
        <f>'SNL Table'!BI44</f>
        <v>5514252</v>
      </c>
      <c r="V45" s="172">
        <f>'SNL Table'!BJ44</f>
        <v>5457585</v>
      </c>
      <c r="W45" s="172">
        <f>'SNL Table'!BK44</f>
        <v>5418440</v>
      </c>
      <c r="X45" s="172">
        <f>'SNL Table'!BL44</f>
        <v>5242752</v>
      </c>
      <c r="Y45" s="172">
        <f>'SNL Table'!BM44</f>
        <v>5293381</v>
      </c>
      <c r="Z45" s="172">
        <f>'SNL Table'!BN44</f>
        <v>5118807</v>
      </c>
      <c r="AA45" s="172">
        <f>'SNL Table'!BO44</f>
        <v>5102080</v>
      </c>
      <c r="AB45" s="172">
        <f>'SNL Table'!BP44</f>
        <v>5286576</v>
      </c>
      <c r="AC45" s="172">
        <f>'SNL Table'!BQ44</f>
        <v>5396163</v>
      </c>
      <c r="AD45" s="172">
        <f>'SNL Table'!BR44</f>
        <v>5493846</v>
      </c>
      <c r="AE45" s="172">
        <f>'SNL Table'!BS44</f>
        <v>5642972</v>
      </c>
      <c r="AF45" s="172">
        <f>'SNL Table'!BT44</f>
        <v>5777835</v>
      </c>
      <c r="AG45" s="172">
        <f>'SNL Table'!BU44</f>
        <v>6062624</v>
      </c>
      <c r="AH45" s="172">
        <f>'SNL Table'!BV44</f>
        <v>6326000</v>
      </c>
      <c r="AI45" s="172">
        <f>'SNL Table'!BW44</f>
        <v>6694837</v>
      </c>
      <c r="AJ45" s="172">
        <f>'SNL Table'!BX44</f>
        <v>6978050</v>
      </c>
      <c r="AK45" s="172">
        <f>'SNL Table'!BY44</f>
        <v>6313208</v>
      </c>
      <c r="AL45" s="172">
        <f>'SNL Table'!BZ44</f>
        <v>6972705</v>
      </c>
      <c r="AM45" s="172">
        <f>'SNL Table'!CA44</f>
        <v>6256619</v>
      </c>
      <c r="AN45" s="172">
        <f>'SNL Table'!CB44</f>
        <v>6285499</v>
      </c>
      <c r="AO45" s="172">
        <f>'SNL Table'!CC44</f>
        <v>6163740</v>
      </c>
      <c r="AP45" s="172">
        <f>'SNL Table'!CD44</f>
        <v>5886032</v>
      </c>
      <c r="AQ45" s="172">
        <f>'SNL Table'!CE44</f>
        <v>5712350</v>
      </c>
      <c r="AR45" s="172">
        <f>'SNL Table'!CF44</f>
        <v>6000263</v>
      </c>
    </row>
    <row r="46" spans="3:44">
      <c r="C46" s="107" t="s">
        <v>132</v>
      </c>
      <c r="D46" s="175" t="str">
        <f>INDEX('BSPR - SNL NCO Mapping'!$B:$B,MATCH(C46,'BSPR - SNL NCO Mapping'!$D:$D,0))</f>
        <v>N/A</v>
      </c>
      <c r="E46" s="172">
        <f>'SNL Table'!AS45</f>
        <v>6785</v>
      </c>
      <c r="F46" s="172">
        <f>'SNL Table'!AT45</f>
        <v>6285</v>
      </c>
      <c r="G46" s="172">
        <f>'SNL Table'!AU45</f>
        <v>26677</v>
      </c>
      <c r="H46" s="172">
        <f>'SNL Table'!AV45</f>
        <v>37111</v>
      </c>
      <c r="I46" s="172">
        <f>'SNL Table'!AW45</f>
        <v>34010</v>
      </c>
      <c r="J46" s="172">
        <f>'SNL Table'!AX45</f>
        <v>14587</v>
      </c>
      <c r="K46" s="172">
        <f>'SNL Table'!AY45</f>
        <v>14403</v>
      </c>
      <c r="L46" s="172">
        <f>'SNL Table'!AZ45</f>
        <v>10545</v>
      </c>
      <c r="M46" s="172">
        <f>'SNL Table'!BA45</f>
        <v>15316</v>
      </c>
      <c r="N46" s="172">
        <f>'SNL Table'!BB45</f>
        <v>17985</v>
      </c>
      <c r="O46" s="172">
        <f>'SNL Table'!BC45</f>
        <v>58088</v>
      </c>
      <c r="P46" s="172">
        <f>'SNL Table'!BD45</f>
        <v>48260</v>
      </c>
      <c r="Q46" s="172">
        <f>'SNL Table'!BE45</f>
        <v>521446</v>
      </c>
      <c r="R46" s="172">
        <f>'SNL Table'!BF45</f>
        <v>15426</v>
      </c>
      <c r="S46" s="172">
        <f>'SNL Table'!BG45</f>
        <v>16724</v>
      </c>
      <c r="T46" s="172">
        <f>'SNL Table'!BH45</f>
        <v>20838</v>
      </c>
      <c r="U46" s="172">
        <f>'SNL Table'!BI45</f>
        <v>16854</v>
      </c>
      <c r="V46" s="172">
        <f>'SNL Table'!BJ45</f>
        <v>45538</v>
      </c>
      <c r="W46" s="172">
        <f>'SNL Table'!BK45</f>
        <v>27030</v>
      </c>
      <c r="X46" s="172">
        <f>'SNL Table'!BL45</f>
        <v>28044</v>
      </c>
      <c r="Y46" s="172">
        <f>'SNL Table'!BM45</f>
        <v>20457</v>
      </c>
      <c r="Z46" s="172">
        <f>'SNL Table'!BN45</f>
        <v>27884</v>
      </c>
      <c r="AA46" s="172">
        <f>'SNL Table'!BO45</f>
        <v>22977</v>
      </c>
      <c r="AB46" s="172">
        <f>'SNL Table'!BP45</f>
        <v>25351</v>
      </c>
      <c r="AC46" s="172">
        <f>'SNL Table'!BQ45</f>
        <v>26726</v>
      </c>
      <c r="AD46" s="172">
        <f>'SNL Table'!BR45</f>
        <v>25173</v>
      </c>
      <c r="AE46" s="172">
        <f>'SNL Table'!BS45</f>
        <v>37794</v>
      </c>
      <c r="AF46" s="172">
        <f>'SNL Table'!BT45</f>
        <v>30498</v>
      </c>
      <c r="AG46" s="172">
        <f>'SNL Table'!BU45</f>
        <v>38459</v>
      </c>
      <c r="AH46" s="172">
        <f>'SNL Table'!BV45</f>
        <v>79666</v>
      </c>
      <c r="AI46" s="172">
        <f>'SNL Table'!BW45</f>
        <v>136745</v>
      </c>
      <c r="AJ46" s="172">
        <f>'SNL Table'!BX45</f>
        <v>142452</v>
      </c>
      <c r="AK46" s="172">
        <f>'SNL Table'!BY45</f>
        <v>141902</v>
      </c>
      <c r="AL46" s="172">
        <f>'SNL Table'!BZ45</f>
        <v>175307</v>
      </c>
      <c r="AM46" s="172">
        <f>'SNL Table'!CA45</f>
        <v>164917</v>
      </c>
      <c r="AN46" s="172">
        <f>'SNL Table'!CB45</f>
        <v>191096</v>
      </c>
      <c r="AO46" s="172">
        <f>'SNL Table'!CC45</f>
        <v>196277</v>
      </c>
      <c r="AP46" s="172">
        <f>'SNL Table'!CD45</f>
        <v>195822</v>
      </c>
      <c r="AQ46" s="172">
        <f>'SNL Table'!CE45</f>
        <v>302488</v>
      </c>
      <c r="AR46" s="172">
        <f>'SNL Table'!CF45</f>
        <v>294157</v>
      </c>
    </row>
    <row r="47" spans="3:44">
      <c r="C47" s="107" t="s">
        <v>133</v>
      </c>
      <c r="D47" s="175" t="str">
        <f>INDEX('BSPR - SNL NCO Mapping'!$B:$B,MATCH(C47,'BSPR - SNL NCO Mapping'!$D:$D,0))</f>
        <v>N/A</v>
      </c>
      <c r="E47" s="172">
        <f>'SNL Table'!AS46</f>
        <v>3947334</v>
      </c>
      <c r="F47" s="172">
        <f>'SNL Table'!AT46</f>
        <v>4008869</v>
      </c>
      <c r="G47" s="172">
        <f>'SNL Table'!AU46</f>
        <v>4228647</v>
      </c>
      <c r="H47" s="172">
        <f>'SNL Table'!AV46</f>
        <v>4134953</v>
      </c>
      <c r="I47" s="172">
        <f>'SNL Table'!AW46</f>
        <v>4268918</v>
      </c>
      <c r="J47" s="172">
        <f>'SNL Table'!AX46</f>
        <v>4562312</v>
      </c>
      <c r="K47" s="172">
        <f>'SNL Table'!AY46</f>
        <v>4690876</v>
      </c>
      <c r="L47" s="172">
        <f>'SNL Table'!AZ46</f>
        <v>5114830</v>
      </c>
      <c r="M47" s="172">
        <f>'SNL Table'!BA46</f>
        <v>5303639</v>
      </c>
      <c r="N47" s="172">
        <f>'SNL Table'!BB46</f>
        <v>5411994</v>
      </c>
      <c r="O47" s="172">
        <f>'SNL Table'!BC46</f>
        <v>5504361</v>
      </c>
      <c r="P47" s="172">
        <f>'SNL Table'!BD46</f>
        <v>5306748</v>
      </c>
      <c r="Q47" s="172">
        <f>'SNL Table'!BE46</f>
        <v>5267121</v>
      </c>
      <c r="R47" s="172">
        <f>'SNL Table'!BF46</f>
        <v>5293121</v>
      </c>
      <c r="S47" s="172">
        <f>'SNL Table'!BG46</f>
        <v>5368685</v>
      </c>
      <c r="T47" s="172">
        <f>'SNL Table'!BH46</f>
        <v>5554074</v>
      </c>
      <c r="U47" s="172">
        <f>'SNL Table'!BI46</f>
        <v>5606017</v>
      </c>
      <c r="V47" s="172">
        <f>'SNL Table'!BJ46</f>
        <v>5523928</v>
      </c>
      <c r="W47" s="172">
        <f>'SNL Table'!BK46</f>
        <v>5527288</v>
      </c>
      <c r="X47" s="172">
        <f>'SNL Table'!BL46</f>
        <v>5349004</v>
      </c>
      <c r="Y47" s="172">
        <f>'SNL Table'!BM46</f>
        <v>5366755</v>
      </c>
      <c r="Z47" s="172">
        <f>'SNL Table'!BN46</f>
        <v>5176206</v>
      </c>
      <c r="AA47" s="172">
        <f>'SNL Table'!BO46</f>
        <v>5170310</v>
      </c>
      <c r="AB47" s="172">
        <f>'SNL Table'!BP46</f>
        <v>5353505</v>
      </c>
      <c r="AC47" s="172">
        <f>'SNL Table'!BQ46</f>
        <v>5467285</v>
      </c>
      <c r="AD47" s="172">
        <f>'SNL Table'!BR46</f>
        <v>5569447</v>
      </c>
      <c r="AE47" s="172">
        <f>'SNL Table'!BS46</f>
        <v>5703426</v>
      </c>
      <c r="AF47" s="172">
        <f>'SNL Table'!BT46</f>
        <v>5847473</v>
      </c>
      <c r="AG47" s="172">
        <f>'SNL Table'!BU46</f>
        <v>6122028</v>
      </c>
      <c r="AH47" s="172">
        <f>'SNL Table'!BV46</f>
        <v>6343828</v>
      </c>
      <c r="AI47" s="172">
        <f>'SNL Table'!BW46</f>
        <v>6640934</v>
      </c>
      <c r="AJ47" s="172">
        <f>'SNL Table'!BX46</f>
        <v>6914963</v>
      </c>
      <c r="AK47" s="172">
        <f>'SNL Table'!BY46</f>
        <v>6264522</v>
      </c>
      <c r="AL47" s="172">
        <f>'SNL Table'!BZ46</f>
        <v>6877553</v>
      </c>
      <c r="AM47" s="172">
        <f>'SNL Table'!CA46</f>
        <v>6159731</v>
      </c>
      <c r="AN47" s="172">
        <f>'SNL Table'!CB46</f>
        <v>6159743</v>
      </c>
      <c r="AO47" s="172">
        <f>'SNL Table'!CC46</f>
        <v>6033045</v>
      </c>
      <c r="AP47" s="172">
        <f>'SNL Table'!CD46</f>
        <v>5755471</v>
      </c>
      <c r="AQ47" s="172">
        <f>'SNL Table'!CE46</f>
        <v>5474163</v>
      </c>
      <c r="AR47" s="172">
        <f>'SNL Table'!CF46</f>
        <v>5774005</v>
      </c>
    </row>
    <row r="48" spans="3:44">
      <c r="C48" s="107" t="s">
        <v>134</v>
      </c>
      <c r="D48" s="175" t="str">
        <f>INDEX('BSPR - SNL NCO Mapping'!$B:$B,MATCH(C48,'BSPR - SNL NCO Mapping'!$D:$D,0))</f>
        <v>N/A</v>
      </c>
      <c r="E48" s="172">
        <f>'SNL Table'!AS47</f>
        <v>3864194</v>
      </c>
      <c r="F48" s="172">
        <f>'SNL Table'!AT47</f>
        <v>3928165</v>
      </c>
      <c r="G48" s="172">
        <f>'SNL Table'!AU47</f>
        <v>4151272</v>
      </c>
      <c r="H48" s="172">
        <f>'SNL Table'!AV47</f>
        <v>4059233</v>
      </c>
      <c r="I48" s="172">
        <f>'SNL Table'!AW47</f>
        <v>4194812</v>
      </c>
      <c r="J48" s="172">
        <f>'SNL Table'!AX47</f>
        <v>4479671</v>
      </c>
      <c r="K48" s="172">
        <f>'SNL Table'!AY47</f>
        <v>4609714</v>
      </c>
      <c r="L48" s="172">
        <f>'SNL Table'!AZ47</f>
        <v>5029823</v>
      </c>
      <c r="M48" s="172">
        <f>'SNL Table'!BA47</f>
        <v>5223053</v>
      </c>
      <c r="N48" s="172">
        <f>'SNL Table'!BB47</f>
        <v>5328685</v>
      </c>
      <c r="O48" s="172">
        <f>'SNL Table'!BC47</f>
        <v>5420870</v>
      </c>
      <c r="P48" s="172">
        <f>'SNL Table'!BD47</f>
        <v>5217098</v>
      </c>
      <c r="Q48" s="172">
        <f>'SNL Table'!BE47</f>
        <v>5177510</v>
      </c>
      <c r="R48" s="172">
        <f>'SNL Table'!BF47</f>
        <v>5196143</v>
      </c>
      <c r="S48" s="172">
        <f>'SNL Table'!BG47</f>
        <v>5270322</v>
      </c>
      <c r="T48" s="172">
        <f>'SNL Table'!BH47</f>
        <v>5450945</v>
      </c>
      <c r="U48" s="172">
        <f>'SNL Table'!BI47</f>
        <v>5497398</v>
      </c>
      <c r="V48" s="172">
        <f>'SNL Table'!BJ47</f>
        <v>5412047</v>
      </c>
      <c r="W48" s="172">
        <f>'SNL Table'!BK47</f>
        <v>5391410</v>
      </c>
      <c r="X48" s="172">
        <f>'SNL Table'!BL47</f>
        <v>5214708</v>
      </c>
      <c r="Y48" s="172">
        <f>'SNL Table'!BM47</f>
        <v>5272924</v>
      </c>
      <c r="Z48" s="172">
        <f>'SNL Table'!BN47</f>
        <v>5090923</v>
      </c>
      <c r="AA48" s="172">
        <f>'SNL Table'!BO47</f>
        <v>5079103</v>
      </c>
      <c r="AB48" s="172">
        <f>'SNL Table'!BP47</f>
        <v>5261225</v>
      </c>
      <c r="AC48" s="172">
        <f>'SNL Table'!BQ47</f>
        <v>5369437</v>
      </c>
      <c r="AD48" s="172">
        <f>'SNL Table'!BR47</f>
        <v>5468673</v>
      </c>
      <c r="AE48" s="172">
        <f>'SNL Table'!BS47</f>
        <v>5605178</v>
      </c>
      <c r="AF48" s="172">
        <f>'SNL Table'!BT47</f>
        <v>5747337</v>
      </c>
      <c r="AG48" s="172">
        <f>'SNL Table'!BU47</f>
        <v>6024165</v>
      </c>
      <c r="AH48" s="172">
        <f>'SNL Table'!BV47</f>
        <v>6246334</v>
      </c>
      <c r="AI48" s="172">
        <f>'SNL Table'!BW47</f>
        <v>6558092</v>
      </c>
      <c r="AJ48" s="172">
        <f>'SNL Table'!BX47</f>
        <v>6835598</v>
      </c>
      <c r="AK48" s="172">
        <f>'SNL Table'!BY47</f>
        <v>6171306</v>
      </c>
      <c r="AL48" s="172">
        <f>'SNL Table'!BZ47</f>
        <v>6797398</v>
      </c>
      <c r="AM48" s="172">
        <f>'SNL Table'!CA47</f>
        <v>6091702</v>
      </c>
      <c r="AN48" s="172">
        <f>'SNL Table'!CB47</f>
        <v>6094403</v>
      </c>
      <c r="AO48" s="172">
        <f>'SNL Table'!CC47</f>
        <v>5967463</v>
      </c>
      <c r="AP48" s="172">
        <f>'SNL Table'!CD47</f>
        <v>5690210</v>
      </c>
      <c r="AQ48" s="172">
        <f>'SNL Table'!CE47</f>
        <v>5409862</v>
      </c>
      <c r="AR48" s="172">
        <f>'SNL Table'!CF47</f>
        <v>5706106</v>
      </c>
    </row>
  </sheetData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0.499984740745262"/>
  </sheetPr>
  <dimension ref="A1:CF98"/>
  <sheetViews>
    <sheetView showGridLines="0" zoomScale="85" workbookViewId="0"/>
  </sheetViews>
  <sheetFormatPr defaultRowHeight="12.75"/>
  <cols>
    <col min="1" max="1" width="39.42578125" style="104" bestFit="1" customWidth="1"/>
    <col min="2" max="6" width="15.140625" style="105" customWidth="1"/>
    <col min="7" max="19" width="15.140625" style="104" customWidth="1"/>
    <col min="20" max="43" width="11.5703125" style="104" customWidth="1"/>
    <col min="44" max="44" width="5.7109375" style="146" customWidth="1"/>
    <col min="45" max="84" width="11.5703125" style="104" customWidth="1"/>
    <col min="85" max="16384" width="9.140625" style="104"/>
  </cols>
  <sheetData>
    <row r="1" spans="1:84" s="170" customFormat="1" ht="18">
      <c r="A1" s="169" t="s">
        <v>241</v>
      </c>
    </row>
    <row r="2" spans="1:84" s="170" customFormat="1">
      <c r="A2" s="171"/>
    </row>
    <row r="3" spans="1:84" s="138" customFormat="1">
      <c r="A3" s="136"/>
      <c r="B3" s="137"/>
      <c r="C3" s="137"/>
      <c r="D3" s="137"/>
      <c r="E3" s="137"/>
      <c r="F3" s="137"/>
    </row>
    <row r="4" spans="1:84" s="138" customFormat="1">
      <c r="A4" s="136"/>
      <c r="B4" s="137"/>
      <c r="C4" s="137"/>
      <c r="D4" s="137"/>
      <c r="E4" s="137"/>
      <c r="F4" s="137"/>
    </row>
    <row r="5" spans="1:84" s="141" customFormat="1" ht="18.75">
      <c r="A5" s="139" t="str">
        <f>[4]!SNLTable(2,C8:CF8,B7:B85,C5:CF5)</f>
        <v>SNLTable</v>
      </c>
      <c r="B5" s="140" t="s">
        <v>242</v>
      </c>
      <c r="C5" s="140" t="s">
        <v>243</v>
      </c>
      <c r="D5" s="140" t="s">
        <v>201</v>
      </c>
      <c r="E5" s="140" t="s">
        <v>96</v>
      </c>
      <c r="F5" s="140" t="s">
        <v>66</v>
      </c>
      <c r="G5" s="140" t="s">
        <v>42</v>
      </c>
      <c r="H5" s="140" t="s">
        <v>41</v>
      </c>
      <c r="I5" s="140" t="s">
        <v>40</v>
      </c>
      <c r="J5" s="140" t="s">
        <v>39</v>
      </c>
      <c r="K5" s="140" t="s">
        <v>38</v>
      </c>
      <c r="L5" s="140" t="s">
        <v>37</v>
      </c>
      <c r="M5" s="140" t="s">
        <v>36</v>
      </c>
      <c r="N5" s="140" t="s">
        <v>35</v>
      </c>
      <c r="O5" s="140" t="s">
        <v>34</v>
      </c>
      <c r="P5" s="140" t="s">
        <v>33</v>
      </c>
      <c r="Q5" s="140" t="s">
        <v>32</v>
      </c>
      <c r="R5" s="140" t="s">
        <v>31</v>
      </c>
      <c r="S5" s="140" t="s">
        <v>30</v>
      </c>
      <c r="T5" s="140" t="s">
        <v>29</v>
      </c>
      <c r="U5" s="140" t="s">
        <v>28</v>
      </c>
      <c r="V5" s="140" t="s">
        <v>27</v>
      </c>
      <c r="W5" s="140" t="s">
        <v>26</v>
      </c>
      <c r="X5" s="140" t="s">
        <v>25</v>
      </c>
      <c r="Y5" s="140" t="s">
        <v>24</v>
      </c>
      <c r="Z5" s="140" t="s">
        <v>23</v>
      </c>
      <c r="AA5" s="140" t="s">
        <v>22</v>
      </c>
      <c r="AB5" s="140" t="s">
        <v>21</v>
      </c>
      <c r="AC5" s="140" t="s">
        <v>20</v>
      </c>
      <c r="AD5" s="140" t="s">
        <v>19</v>
      </c>
      <c r="AE5" s="140" t="s">
        <v>18</v>
      </c>
      <c r="AF5" s="140" t="s">
        <v>17</v>
      </c>
      <c r="AG5" s="140" t="s">
        <v>16</v>
      </c>
      <c r="AH5" s="140" t="s">
        <v>15</v>
      </c>
      <c r="AI5" s="140" t="s">
        <v>14</v>
      </c>
      <c r="AJ5" s="140" t="s">
        <v>13</v>
      </c>
      <c r="AK5" s="140" t="s">
        <v>12</v>
      </c>
      <c r="AL5" s="140" t="s">
        <v>11</v>
      </c>
      <c r="AM5" s="140" t="s">
        <v>10</v>
      </c>
      <c r="AN5" s="140" t="s">
        <v>9</v>
      </c>
      <c r="AO5" s="140" t="s">
        <v>8</v>
      </c>
      <c r="AP5" s="140" t="s">
        <v>7</v>
      </c>
      <c r="AQ5" s="140" t="s">
        <v>6</v>
      </c>
      <c r="AR5" s="140"/>
      <c r="AS5" s="140" t="s">
        <v>201</v>
      </c>
      <c r="AT5" s="140" t="s">
        <v>96</v>
      </c>
      <c r="AU5" s="140" t="s">
        <v>66</v>
      </c>
      <c r="AV5" s="140" t="s">
        <v>42</v>
      </c>
      <c r="AW5" s="140" t="s">
        <v>41</v>
      </c>
      <c r="AX5" s="140" t="s">
        <v>40</v>
      </c>
      <c r="AY5" s="140" t="s">
        <v>39</v>
      </c>
      <c r="AZ5" s="140" t="s">
        <v>38</v>
      </c>
      <c r="BA5" s="140" t="s">
        <v>37</v>
      </c>
      <c r="BB5" s="140" t="s">
        <v>36</v>
      </c>
      <c r="BC5" s="140" t="s">
        <v>35</v>
      </c>
      <c r="BD5" s="140" t="s">
        <v>34</v>
      </c>
      <c r="BE5" s="140" t="s">
        <v>33</v>
      </c>
      <c r="BF5" s="140" t="s">
        <v>32</v>
      </c>
      <c r="BG5" s="140" t="s">
        <v>31</v>
      </c>
      <c r="BH5" s="140" t="s">
        <v>30</v>
      </c>
      <c r="BI5" s="140" t="s">
        <v>29</v>
      </c>
      <c r="BJ5" s="140" t="s">
        <v>28</v>
      </c>
      <c r="BK5" s="140" t="s">
        <v>27</v>
      </c>
      <c r="BL5" s="140" t="s">
        <v>26</v>
      </c>
      <c r="BM5" s="140" t="s">
        <v>25</v>
      </c>
      <c r="BN5" s="140" t="s">
        <v>24</v>
      </c>
      <c r="BO5" s="140" t="s">
        <v>23</v>
      </c>
      <c r="BP5" s="140" t="s">
        <v>22</v>
      </c>
      <c r="BQ5" s="140" t="s">
        <v>21</v>
      </c>
      <c r="BR5" s="140" t="s">
        <v>20</v>
      </c>
      <c r="BS5" s="140" t="s">
        <v>19</v>
      </c>
      <c r="BT5" s="140" t="s">
        <v>18</v>
      </c>
      <c r="BU5" s="140" t="s">
        <v>17</v>
      </c>
      <c r="BV5" s="140" t="s">
        <v>16</v>
      </c>
      <c r="BW5" s="140" t="s">
        <v>15</v>
      </c>
      <c r="BX5" s="140" t="s">
        <v>14</v>
      </c>
      <c r="BY5" s="140" t="s">
        <v>13</v>
      </c>
      <c r="BZ5" s="140" t="s">
        <v>12</v>
      </c>
      <c r="CA5" s="140" t="s">
        <v>11</v>
      </c>
      <c r="CB5" s="140" t="s">
        <v>10</v>
      </c>
      <c r="CC5" s="140" t="s">
        <v>9</v>
      </c>
      <c r="CD5" s="140" t="s">
        <v>8</v>
      </c>
      <c r="CE5" s="140" t="s">
        <v>7</v>
      </c>
      <c r="CF5" s="140" t="s">
        <v>6</v>
      </c>
    </row>
    <row r="6" spans="1:84" s="142" customFormat="1" ht="18.75">
      <c r="A6" s="139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0"/>
      <c r="AP6" s="140"/>
      <c r="AQ6" s="140"/>
      <c r="AR6" s="140"/>
      <c r="AS6" s="140"/>
      <c r="AT6" s="140"/>
      <c r="AU6" s="140"/>
      <c r="AV6" s="140"/>
      <c r="AW6" s="140"/>
      <c r="AX6" s="140"/>
      <c r="AY6" s="140"/>
      <c r="AZ6" s="140"/>
      <c r="BA6" s="140"/>
      <c r="BB6" s="140"/>
      <c r="BC6" s="140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</row>
    <row r="7" spans="1:84" s="142" customFormat="1">
      <c r="A7" s="143" t="s">
        <v>244</v>
      </c>
      <c r="B7" s="140">
        <v>201127</v>
      </c>
      <c r="C7" s="143" t="s">
        <v>245</v>
      </c>
      <c r="D7" s="143" t="s">
        <v>245</v>
      </c>
      <c r="E7" s="143" t="s">
        <v>245</v>
      </c>
      <c r="F7" s="143" t="s">
        <v>245</v>
      </c>
      <c r="G7" s="143" t="s">
        <v>245</v>
      </c>
      <c r="H7" s="143" t="s">
        <v>245</v>
      </c>
      <c r="I7" s="143" t="s">
        <v>245</v>
      </c>
      <c r="J7" s="143" t="s">
        <v>245</v>
      </c>
      <c r="K7" s="143" t="s">
        <v>245</v>
      </c>
      <c r="L7" s="143" t="s">
        <v>245</v>
      </c>
      <c r="M7" s="143" t="s">
        <v>245</v>
      </c>
      <c r="N7" s="143" t="s">
        <v>245</v>
      </c>
      <c r="O7" s="143" t="s">
        <v>245</v>
      </c>
      <c r="P7" s="143" t="s">
        <v>245</v>
      </c>
      <c r="Q7" s="143" t="s">
        <v>245</v>
      </c>
      <c r="R7" s="143" t="s">
        <v>245</v>
      </c>
      <c r="S7" s="143" t="s">
        <v>245</v>
      </c>
      <c r="T7" s="143" t="s">
        <v>245</v>
      </c>
      <c r="U7" s="143" t="s">
        <v>245</v>
      </c>
      <c r="V7" s="143" t="s">
        <v>245</v>
      </c>
      <c r="W7" s="143" t="s">
        <v>245</v>
      </c>
      <c r="X7" s="143" t="s">
        <v>245</v>
      </c>
      <c r="Y7" s="143" t="s">
        <v>245</v>
      </c>
      <c r="Z7" s="143" t="s">
        <v>245</v>
      </c>
      <c r="AA7" s="143" t="s">
        <v>245</v>
      </c>
      <c r="AB7" s="143" t="s">
        <v>245</v>
      </c>
      <c r="AC7" s="143" t="s">
        <v>245</v>
      </c>
      <c r="AD7" s="143" t="s">
        <v>245</v>
      </c>
      <c r="AE7" s="143" t="s">
        <v>245</v>
      </c>
      <c r="AF7" s="143" t="s">
        <v>245</v>
      </c>
      <c r="AG7" s="143" t="s">
        <v>245</v>
      </c>
      <c r="AH7" s="143" t="s">
        <v>245</v>
      </c>
      <c r="AI7" s="143" t="s">
        <v>245</v>
      </c>
      <c r="AJ7" s="143" t="s">
        <v>245</v>
      </c>
      <c r="AK7" s="143" t="s">
        <v>245</v>
      </c>
      <c r="AL7" s="143" t="s">
        <v>245</v>
      </c>
      <c r="AM7" s="143" t="s">
        <v>245</v>
      </c>
      <c r="AN7" s="143" t="s">
        <v>245</v>
      </c>
      <c r="AO7" s="143" t="s">
        <v>245</v>
      </c>
      <c r="AP7" s="143" t="s">
        <v>245</v>
      </c>
      <c r="AQ7" s="143" t="s">
        <v>245</v>
      </c>
      <c r="AR7" s="143"/>
      <c r="AS7" s="143" t="s">
        <v>235</v>
      </c>
      <c r="AT7" s="143" t="s">
        <v>235</v>
      </c>
      <c r="AU7" s="143" t="s">
        <v>235</v>
      </c>
      <c r="AV7" s="143" t="s">
        <v>235</v>
      </c>
      <c r="AW7" s="143" t="s">
        <v>235</v>
      </c>
      <c r="AX7" s="143" t="s">
        <v>235</v>
      </c>
      <c r="AY7" s="143" t="s">
        <v>235</v>
      </c>
      <c r="AZ7" s="143" t="s">
        <v>235</v>
      </c>
      <c r="BA7" s="143" t="s">
        <v>235</v>
      </c>
      <c r="BB7" s="143" t="s">
        <v>235</v>
      </c>
      <c r="BC7" s="143" t="s">
        <v>235</v>
      </c>
      <c r="BD7" s="143" t="s">
        <v>235</v>
      </c>
      <c r="BE7" s="143" t="s">
        <v>235</v>
      </c>
      <c r="BF7" s="143" t="s">
        <v>235</v>
      </c>
      <c r="BG7" s="143" t="s">
        <v>235</v>
      </c>
      <c r="BH7" s="143" t="s">
        <v>235</v>
      </c>
      <c r="BI7" s="143" t="s">
        <v>235</v>
      </c>
      <c r="BJ7" s="143" t="s">
        <v>235</v>
      </c>
      <c r="BK7" s="143" t="s">
        <v>235</v>
      </c>
      <c r="BL7" s="143" t="s">
        <v>235</v>
      </c>
      <c r="BM7" s="143" t="s">
        <v>235</v>
      </c>
      <c r="BN7" s="143" t="s">
        <v>235</v>
      </c>
      <c r="BO7" s="143" t="s">
        <v>235</v>
      </c>
      <c r="BP7" s="143" t="s">
        <v>235</v>
      </c>
      <c r="BQ7" s="143" t="s">
        <v>235</v>
      </c>
      <c r="BR7" s="143" t="s">
        <v>235</v>
      </c>
      <c r="BS7" s="143" t="s">
        <v>235</v>
      </c>
      <c r="BT7" s="143" t="s">
        <v>235</v>
      </c>
      <c r="BU7" s="143" t="s">
        <v>235</v>
      </c>
      <c r="BV7" s="143" t="s">
        <v>235</v>
      </c>
      <c r="BW7" s="143" t="s">
        <v>235</v>
      </c>
      <c r="BX7" s="143" t="s">
        <v>235</v>
      </c>
      <c r="BY7" s="143" t="s">
        <v>235</v>
      </c>
      <c r="BZ7" s="143" t="s">
        <v>235</v>
      </c>
      <c r="CA7" s="143" t="s">
        <v>235</v>
      </c>
      <c r="CB7" s="143" t="s">
        <v>235</v>
      </c>
      <c r="CC7" s="143" t="s">
        <v>235</v>
      </c>
      <c r="CD7" s="143" t="s">
        <v>235</v>
      </c>
      <c r="CE7" s="143" t="s">
        <v>235</v>
      </c>
      <c r="CF7" s="143" t="s">
        <v>235</v>
      </c>
    </row>
    <row r="8" spans="1:84" s="141" customFormat="1">
      <c r="A8" s="143" t="s">
        <v>236</v>
      </c>
      <c r="B8" s="140"/>
      <c r="C8" s="140">
        <v>102000</v>
      </c>
      <c r="D8" s="140">
        <v>102000</v>
      </c>
      <c r="E8" s="140">
        <v>102000</v>
      </c>
      <c r="F8" s="140">
        <v>102000</v>
      </c>
      <c r="G8" s="140">
        <v>102000</v>
      </c>
      <c r="H8" s="140">
        <v>102000</v>
      </c>
      <c r="I8" s="140">
        <v>102000</v>
      </c>
      <c r="J8" s="140">
        <v>102000</v>
      </c>
      <c r="K8" s="140">
        <v>102000</v>
      </c>
      <c r="L8" s="140">
        <v>102000</v>
      </c>
      <c r="M8" s="140">
        <v>102000</v>
      </c>
      <c r="N8" s="140">
        <v>102000</v>
      </c>
      <c r="O8" s="140">
        <v>102000</v>
      </c>
      <c r="P8" s="140">
        <v>102000</v>
      </c>
      <c r="Q8" s="140">
        <v>102000</v>
      </c>
      <c r="R8" s="140">
        <v>102000</v>
      </c>
      <c r="S8" s="140">
        <v>102000</v>
      </c>
      <c r="T8" s="140">
        <v>102000</v>
      </c>
      <c r="U8" s="140">
        <v>102000</v>
      </c>
      <c r="V8" s="140">
        <v>102000</v>
      </c>
      <c r="W8" s="140">
        <v>102000</v>
      </c>
      <c r="X8" s="140">
        <v>102000</v>
      </c>
      <c r="Y8" s="140">
        <v>102000</v>
      </c>
      <c r="Z8" s="140">
        <v>102000</v>
      </c>
      <c r="AA8" s="140">
        <v>102000</v>
      </c>
      <c r="AB8" s="140">
        <v>102000</v>
      </c>
      <c r="AC8" s="140">
        <v>102000</v>
      </c>
      <c r="AD8" s="140">
        <v>102000</v>
      </c>
      <c r="AE8" s="140">
        <v>102000</v>
      </c>
      <c r="AF8" s="140">
        <v>102000</v>
      </c>
      <c r="AG8" s="140">
        <v>102000</v>
      </c>
      <c r="AH8" s="140">
        <v>102000</v>
      </c>
      <c r="AI8" s="140">
        <v>102000</v>
      </c>
      <c r="AJ8" s="140">
        <v>102000</v>
      </c>
      <c r="AK8" s="140">
        <v>102000</v>
      </c>
      <c r="AL8" s="140">
        <v>102000</v>
      </c>
      <c r="AM8" s="140">
        <v>102000</v>
      </c>
      <c r="AN8" s="140">
        <v>102000</v>
      </c>
      <c r="AO8" s="140">
        <v>102000</v>
      </c>
      <c r="AP8" s="140">
        <v>102000</v>
      </c>
      <c r="AQ8" s="140">
        <v>102000</v>
      </c>
      <c r="AR8" s="140"/>
      <c r="AS8" s="140">
        <v>1014050</v>
      </c>
      <c r="AT8" s="140">
        <v>1014050</v>
      </c>
      <c r="AU8" s="140">
        <v>1014050</v>
      </c>
      <c r="AV8" s="140">
        <v>1014050</v>
      </c>
      <c r="AW8" s="140">
        <v>1014050</v>
      </c>
      <c r="AX8" s="140">
        <v>1014050</v>
      </c>
      <c r="AY8" s="140">
        <v>1014050</v>
      </c>
      <c r="AZ8" s="140">
        <v>1014050</v>
      </c>
      <c r="BA8" s="140">
        <v>1014050</v>
      </c>
      <c r="BB8" s="140">
        <v>1014050</v>
      </c>
      <c r="BC8" s="140">
        <v>1014050</v>
      </c>
      <c r="BD8" s="140">
        <v>1014050</v>
      </c>
      <c r="BE8" s="140">
        <v>1014050</v>
      </c>
      <c r="BF8" s="140">
        <v>1014050</v>
      </c>
      <c r="BG8" s="140">
        <v>1014050</v>
      </c>
      <c r="BH8" s="140">
        <v>1014050</v>
      </c>
      <c r="BI8" s="140">
        <v>1014050</v>
      </c>
      <c r="BJ8" s="140">
        <v>1014050</v>
      </c>
      <c r="BK8" s="140">
        <v>1014050</v>
      </c>
      <c r="BL8" s="140">
        <v>1014050</v>
      </c>
      <c r="BM8" s="140">
        <v>1014050</v>
      </c>
      <c r="BN8" s="140">
        <v>1014050</v>
      </c>
      <c r="BO8" s="140">
        <v>1014050</v>
      </c>
      <c r="BP8" s="140">
        <v>1014050</v>
      </c>
      <c r="BQ8" s="140">
        <v>1014050</v>
      </c>
      <c r="BR8" s="140">
        <v>1014050</v>
      </c>
      <c r="BS8" s="140">
        <v>1014050</v>
      </c>
      <c r="BT8" s="140">
        <v>1014050</v>
      </c>
      <c r="BU8" s="140">
        <v>1014050</v>
      </c>
      <c r="BV8" s="140">
        <v>1014050</v>
      </c>
      <c r="BW8" s="140">
        <v>1014050</v>
      </c>
      <c r="BX8" s="140">
        <v>1014050</v>
      </c>
      <c r="BY8" s="140">
        <v>1014050</v>
      </c>
      <c r="BZ8" s="140">
        <v>1014050</v>
      </c>
      <c r="CA8" s="140">
        <v>1014050</v>
      </c>
      <c r="CB8" s="140">
        <v>1014050</v>
      </c>
      <c r="CC8" s="140">
        <v>1014050</v>
      </c>
      <c r="CD8" s="140">
        <v>1014050</v>
      </c>
      <c r="CE8" s="140">
        <v>1014050</v>
      </c>
      <c r="CF8" s="140">
        <v>1014050</v>
      </c>
    </row>
    <row r="9" spans="1:84" s="146" customFormat="1" ht="15.75">
      <c r="A9" s="144" t="s">
        <v>246</v>
      </c>
      <c r="B9" s="145"/>
      <c r="C9" s="145"/>
      <c r="D9" s="145"/>
      <c r="E9" s="145"/>
      <c r="F9" s="145"/>
    </row>
    <row r="10" spans="1:84">
      <c r="A10" s="104" t="s">
        <v>97</v>
      </c>
      <c r="B10" s="147">
        <v>206536</v>
      </c>
      <c r="C10" s="148">
        <v>34448</v>
      </c>
      <c r="D10" s="148">
        <v>34448</v>
      </c>
      <c r="E10" s="148">
        <v>36741</v>
      </c>
      <c r="F10" s="148">
        <v>34914</v>
      </c>
      <c r="G10" s="106">
        <v>31868</v>
      </c>
      <c r="H10" s="106">
        <v>29588</v>
      </c>
      <c r="I10" s="106">
        <v>30732</v>
      </c>
      <c r="J10" s="106">
        <v>29914</v>
      </c>
      <c r="K10" s="106">
        <v>33733</v>
      </c>
      <c r="L10" s="106">
        <v>30993</v>
      </c>
      <c r="M10" s="106">
        <v>35708</v>
      </c>
      <c r="N10" s="106">
        <v>40624</v>
      </c>
      <c r="O10" s="106">
        <v>45486</v>
      </c>
      <c r="P10" s="106">
        <v>58658</v>
      </c>
      <c r="Q10" s="106">
        <v>64405</v>
      </c>
      <c r="R10" s="106">
        <v>78941</v>
      </c>
      <c r="S10" s="106">
        <v>82312</v>
      </c>
      <c r="T10" s="106" t="s">
        <v>48</v>
      </c>
      <c r="U10" s="106" t="s">
        <v>48</v>
      </c>
      <c r="V10" s="106" t="s">
        <v>48</v>
      </c>
      <c r="W10" s="106" t="s">
        <v>48</v>
      </c>
      <c r="X10" s="106" t="s">
        <v>48</v>
      </c>
      <c r="Y10" s="106" t="s">
        <v>48</v>
      </c>
      <c r="Z10" s="106" t="s">
        <v>48</v>
      </c>
      <c r="AA10" s="106" t="s">
        <v>48</v>
      </c>
      <c r="AB10" s="106" t="s">
        <v>48</v>
      </c>
      <c r="AC10" s="106" t="s">
        <v>48</v>
      </c>
      <c r="AD10" s="106" t="s">
        <v>48</v>
      </c>
      <c r="AE10" s="106" t="s">
        <v>48</v>
      </c>
      <c r="AF10" s="106" t="s">
        <v>48</v>
      </c>
      <c r="AG10" s="106" t="s">
        <v>48</v>
      </c>
      <c r="AH10" s="106" t="s">
        <v>48</v>
      </c>
      <c r="AI10" s="106" t="s">
        <v>48</v>
      </c>
      <c r="AJ10" s="106" t="s">
        <v>48</v>
      </c>
      <c r="AK10" s="106" t="s">
        <v>48</v>
      </c>
      <c r="AL10" s="106" t="s">
        <v>48</v>
      </c>
      <c r="AM10" s="106" t="s">
        <v>48</v>
      </c>
      <c r="AN10" s="106" t="s">
        <v>48</v>
      </c>
      <c r="AO10" s="106" t="s">
        <v>48</v>
      </c>
      <c r="AP10" s="106" t="s">
        <v>48</v>
      </c>
      <c r="AQ10" s="106" t="s">
        <v>48</v>
      </c>
      <c r="AS10" s="106">
        <v>0</v>
      </c>
      <c r="AT10" s="106">
        <v>4683</v>
      </c>
      <c r="AU10" s="106">
        <v>2941</v>
      </c>
      <c r="AV10" s="106">
        <v>2941</v>
      </c>
      <c r="AW10" s="106">
        <v>4800</v>
      </c>
      <c r="AX10" s="106">
        <v>4870</v>
      </c>
      <c r="AY10" s="106">
        <v>20877</v>
      </c>
      <c r="AZ10" s="106">
        <v>35390</v>
      </c>
      <c r="BA10" s="106">
        <v>37350</v>
      </c>
      <c r="BB10" s="106">
        <v>35574</v>
      </c>
      <c r="BC10" s="106">
        <v>33515</v>
      </c>
      <c r="BD10" s="106">
        <v>30534</v>
      </c>
      <c r="BE10" s="106">
        <v>29329</v>
      </c>
      <c r="BF10" s="106">
        <v>32222</v>
      </c>
      <c r="BG10" s="106">
        <v>29669</v>
      </c>
      <c r="BH10" s="106">
        <v>28081</v>
      </c>
      <c r="BI10" s="106">
        <v>37049</v>
      </c>
      <c r="BJ10" s="106">
        <v>29240</v>
      </c>
      <c r="BK10" s="106">
        <v>31006</v>
      </c>
      <c r="BL10" s="106">
        <v>62123</v>
      </c>
      <c r="BM10" s="106">
        <v>55617</v>
      </c>
      <c r="BN10" s="106">
        <v>36210</v>
      </c>
      <c r="BO10" s="106">
        <v>40436</v>
      </c>
      <c r="BP10" s="106">
        <v>45344</v>
      </c>
      <c r="BQ10" s="106">
        <v>54110</v>
      </c>
      <c r="BR10" s="106">
        <v>69215</v>
      </c>
      <c r="BS10" s="106">
        <v>74381</v>
      </c>
      <c r="BT10" s="106">
        <v>31048</v>
      </c>
      <c r="BU10" s="106">
        <v>125065</v>
      </c>
      <c r="BV10" s="106">
        <v>162485</v>
      </c>
      <c r="BW10" s="106">
        <v>249596</v>
      </c>
      <c r="BX10" s="106">
        <v>342937</v>
      </c>
      <c r="BY10" s="106">
        <v>410028</v>
      </c>
      <c r="BZ10" s="106">
        <v>384992</v>
      </c>
      <c r="CA10" s="106">
        <v>394171</v>
      </c>
      <c r="CB10" s="106">
        <v>332726</v>
      </c>
      <c r="CC10" s="106" t="s">
        <v>48</v>
      </c>
      <c r="CD10" s="106" t="s">
        <v>48</v>
      </c>
      <c r="CE10" s="106" t="s">
        <v>48</v>
      </c>
      <c r="CF10" s="106" t="s">
        <v>48</v>
      </c>
    </row>
    <row r="11" spans="1:84">
      <c r="A11" s="104" t="s">
        <v>98</v>
      </c>
      <c r="B11" s="147">
        <v>206537</v>
      </c>
      <c r="C11" s="148">
        <v>1630589</v>
      </c>
      <c r="D11" s="148">
        <v>1630589</v>
      </c>
      <c r="E11" s="148">
        <v>1432457</v>
      </c>
      <c r="F11" s="148">
        <v>1319158</v>
      </c>
      <c r="G11" s="106">
        <v>1265387</v>
      </c>
      <c r="H11" s="106">
        <v>1146740</v>
      </c>
      <c r="I11" s="106">
        <v>910416</v>
      </c>
      <c r="J11" s="106">
        <v>891791</v>
      </c>
      <c r="K11" s="106">
        <v>1001230</v>
      </c>
      <c r="L11" s="106">
        <v>974351</v>
      </c>
      <c r="M11" s="106">
        <v>932771</v>
      </c>
      <c r="N11" s="106">
        <v>850810</v>
      </c>
      <c r="O11" s="106">
        <v>788678</v>
      </c>
      <c r="P11" s="106">
        <v>820019</v>
      </c>
      <c r="Q11" s="106">
        <v>770115</v>
      </c>
      <c r="R11" s="106">
        <v>725180</v>
      </c>
      <c r="S11" s="106">
        <v>711228</v>
      </c>
      <c r="T11" s="106" t="s">
        <v>48</v>
      </c>
      <c r="U11" s="106" t="s">
        <v>48</v>
      </c>
      <c r="V11" s="106" t="s">
        <v>48</v>
      </c>
      <c r="W11" s="106" t="s">
        <v>48</v>
      </c>
      <c r="X11" s="106" t="s">
        <v>48</v>
      </c>
      <c r="Y11" s="106" t="s">
        <v>48</v>
      </c>
      <c r="Z11" s="106" t="s">
        <v>48</v>
      </c>
      <c r="AA11" s="106" t="s">
        <v>48</v>
      </c>
      <c r="AB11" s="106" t="s">
        <v>48</v>
      </c>
      <c r="AC11" s="106" t="s">
        <v>48</v>
      </c>
      <c r="AD11" s="106" t="s">
        <v>48</v>
      </c>
      <c r="AE11" s="106" t="s">
        <v>48</v>
      </c>
      <c r="AF11" s="106" t="s">
        <v>48</v>
      </c>
      <c r="AG11" s="106" t="s">
        <v>48</v>
      </c>
      <c r="AH11" s="106" t="s">
        <v>48</v>
      </c>
      <c r="AI11" s="106" t="s">
        <v>48</v>
      </c>
      <c r="AJ11" s="106" t="s">
        <v>48</v>
      </c>
      <c r="AK11" s="106" t="s">
        <v>48</v>
      </c>
      <c r="AL11" s="106" t="s">
        <v>48</v>
      </c>
      <c r="AM11" s="106" t="s">
        <v>48</v>
      </c>
      <c r="AN11" s="106" t="s">
        <v>48</v>
      </c>
      <c r="AO11" s="106" t="s">
        <v>48</v>
      </c>
      <c r="AP11" s="106" t="s">
        <v>48</v>
      </c>
      <c r="AQ11" s="106" t="s">
        <v>48</v>
      </c>
      <c r="AS11" s="106">
        <v>0</v>
      </c>
      <c r="AT11" s="106">
        <v>0</v>
      </c>
      <c r="AU11" s="106">
        <v>0</v>
      </c>
      <c r="AV11" s="106">
        <v>0</v>
      </c>
      <c r="AW11" s="106">
        <v>0</v>
      </c>
      <c r="AX11" s="106">
        <v>0</v>
      </c>
      <c r="AY11" s="106">
        <v>0</v>
      </c>
      <c r="AZ11" s="106">
        <v>0</v>
      </c>
      <c r="BA11" s="106">
        <v>0</v>
      </c>
      <c r="BB11" s="106">
        <v>0</v>
      </c>
      <c r="BC11" s="106">
        <v>0</v>
      </c>
      <c r="BD11" s="106">
        <v>0</v>
      </c>
      <c r="BE11" s="106">
        <v>0</v>
      </c>
      <c r="BF11" s="106">
        <v>0</v>
      </c>
      <c r="BG11" s="106">
        <v>0</v>
      </c>
      <c r="BH11" s="106">
        <v>8038</v>
      </c>
      <c r="BI11" s="106">
        <v>8038</v>
      </c>
      <c r="BJ11" s="106">
        <v>8038</v>
      </c>
      <c r="BK11" s="106">
        <v>8039</v>
      </c>
      <c r="BL11" s="106">
        <v>0</v>
      </c>
      <c r="BM11" s="106">
        <v>0</v>
      </c>
      <c r="BN11" s="106">
        <v>0</v>
      </c>
      <c r="BO11" s="106">
        <v>17474</v>
      </c>
      <c r="BP11" s="106">
        <v>17374</v>
      </c>
      <c r="BQ11" s="106">
        <v>17131</v>
      </c>
      <c r="BR11" s="106">
        <v>14667</v>
      </c>
      <c r="BS11" s="106">
        <v>12609</v>
      </c>
      <c r="BT11" s="106">
        <v>64683</v>
      </c>
      <c r="BU11" s="106">
        <v>67415</v>
      </c>
      <c r="BV11" s="106">
        <v>79202</v>
      </c>
      <c r="BW11" s="106">
        <v>132303</v>
      </c>
      <c r="BX11" s="106">
        <v>128130</v>
      </c>
      <c r="BY11" s="106">
        <v>102402</v>
      </c>
      <c r="BZ11" s="106">
        <v>112589</v>
      </c>
      <c r="CA11" s="106">
        <v>134834</v>
      </c>
      <c r="CB11" s="106">
        <v>188210</v>
      </c>
      <c r="CC11" s="106" t="s">
        <v>48</v>
      </c>
      <c r="CD11" s="106" t="s">
        <v>48</v>
      </c>
      <c r="CE11" s="106" t="s">
        <v>48</v>
      </c>
      <c r="CF11" s="106" t="s">
        <v>48</v>
      </c>
    </row>
    <row r="12" spans="1:84">
      <c r="A12" s="104" t="s">
        <v>99</v>
      </c>
      <c r="B12" s="147">
        <v>206538</v>
      </c>
      <c r="C12" s="148">
        <v>1665037</v>
      </c>
      <c r="D12" s="148">
        <v>1665037</v>
      </c>
      <c r="E12" s="148">
        <v>1469198</v>
      </c>
      <c r="F12" s="148">
        <v>1354072</v>
      </c>
      <c r="G12" s="106">
        <v>1297255</v>
      </c>
      <c r="H12" s="106">
        <v>1176328</v>
      </c>
      <c r="I12" s="106">
        <v>941148</v>
      </c>
      <c r="J12" s="106">
        <v>921705</v>
      </c>
      <c r="K12" s="106">
        <v>1034963</v>
      </c>
      <c r="L12" s="106">
        <v>1005344</v>
      </c>
      <c r="M12" s="106">
        <v>968479</v>
      </c>
      <c r="N12" s="106">
        <v>891434</v>
      </c>
      <c r="O12" s="106">
        <v>834164</v>
      </c>
      <c r="P12" s="106">
        <v>878677</v>
      </c>
      <c r="Q12" s="106">
        <v>834520</v>
      </c>
      <c r="R12" s="106">
        <v>804121</v>
      </c>
      <c r="S12" s="106">
        <v>793540</v>
      </c>
      <c r="T12" s="106" t="s">
        <v>48</v>
      </c>
      <c r="U12" s="106" t="s">
        <v>48</v>
      </c>
      <c r="V12" s="106" t="s">
        <v>48</v>
      </c>
      <c r="W12" s="106" t="s">
        <v>48</v>
      </c>
      <c r="X12" s="106" t="s">
        <v>48</v>
      </c>
      <c r="Y12" s="106" t="s">
        <v>48</v>
      </c>
      <c r="Z12" s="106" t="s">
        <v>48</v>
      </c>
      <c r="AA12" s="106" t="s">
        <v>48</v>
      </c>
      <c r="AB12" s="106" t="s">
        <v>48</v>
      </c>
      <c r="AC12" s="106" t="s">
        <v>48</v>
      </c>
      <c r="AD12" s="106" t="s">
        <v>48</v>
      </c>
      <c r="AE12" s="106" t="s">
        <v>48</v>
      </c>
      <c r="AF12" s="106" t="s">
        <v>48</v>
      </c>
      <c r="AG12" s="106" t="s">
        <v>48</v>
      </c>
      <c r="AH12" s="106" t="s">
        <v>48</v>
      </c>
      <c r="AI12" s="106" t="s">
        <v>48</v>
      </c>
      <c r="AJ12" s="106" t="s">
        <v>48</v>
      </c>
      <c r="AK12" s="106" t="s">
        <v>48</v>
      </c>
      <c r="AL12" s="106" t="s">
        <v>48</v>
      </c>
      <c r="AM12" s="106" t="s">
        <v>48</v>
      </c>
      <c r="AN12" s="106" t="s">
        <v>48</v>
      </c>
      <c r="AO12" s="106" t="s">
        <v>48</v>
      </c>
      <c r="AP12" s="106" t="s">
        <v>48</v>
      </c>
      <c r="AQ12" s="106" t="s">
        <v>48</v>
      </c>
      <c r="AS12" s="106">
        <v>0</v>
      </c>
      <c r="AT12" s="106">
        <v>4683</v>
      </c>
      <c r="AU12" s="106">
        <v>2941</v>
      </c>
      <c r="AV12" s="106">
        <v>2941</v>
      </c>
      <c r="AW12" s="106">
        <v>4800</v>
      </c>
      <c r="AX12" s="106">
        <v>4870</v>
      </c>
      <c r="AY12" s="106">
        <v>20877</v>
      </c>
      <c r="AZ12" s="106">
        <v>35390</v>
      </c>
      <c r="BA12" s="106">
        <v>37350</v>
      </c>
      <c r="BB12" s="106">
        <v>35574</v>
      </c>
      <c r="BC12" s="106">
        <v>33515</v>
      </c>
      <c r="BD12" s="106">
        <v>30534</v>
      </c>
      <c r="BE12" s="106">
        <v>29329</v>
      </c>
      <c r="BF12" s="106">
        <v>32222</v>
      </c>
      <c r="BG12" s="106">
        <v>29669</v>
      </c>
      <c r="BH12" s="106">
        <v>36119</v>
      </c>
      <c r="BI12" s="106">
        <v>45087</v>
      </c>
      <c r="BJ12" s="106">
        <v>37278</v>
      </c>
      <c r="BK12" s="106">
        <v>39045</v>
      </c>
      <c r="BL12" s="106">
        <v>62123</v>
      </c>
      <c r="BM12" s="106">
        <v>55617</v>
      </c>
      <c r="BN12" s="106">
        <v>36210</v>
      </c>
      <c r="BO12" s="106">
        <v>57910</v>
      </c>
      <c r="BP12" s="106">
        <v>62718</v>
      </c>
      <c r="BQ12" s="106">
        <v>71241</v>
      </c>
      <c r="BR12" s="106">
        <v>83882</v>
      </c>
      <c r="BS12" s="106">
        <v>86990</v>
      </c>
      <c r="BT12" s="106">
        <v>95731</v>
      </c>
      <c r="BU12" s="106">
        <v>192480</v>
      </c>
      <c r="BV12" s="106">
        <v>241687</v>
      </c>
      <c r="BW12" s="106">
        <v>381899</v>
      </c>
      <c r="BX12" s="106">
        <v>471067</v>
      </c>
      <c r="BY12" s="106">
        <v>512430</v>
      </c>
      <c r="BZ12" s="106">
        <v>497581</v>
      </c>
      <c r="CA12" s="106">
        <v>529005</v>
      </c>
      <c r="CB12" s="106">
        <v>520936</v>
      </c>
      <c r="CC12" s="106">
        <v>472381</v>
      </c>
      <c r="CD12" s="106">
        <v>390793</v>
      </c>
      <c r="CE12" s="106">
        <v>336077</v>
      </c>
      <c r="CF12" s="106">
        <v>286385</v>
      </c>
    </row>
    <row r="13" spans="1:84">
      <c r="A13" s="104" t="s">
        <v>100</v>
      </c>
      <c r="B13" s="147">
        <v>206541</v>
      </c>
      <c r="C13" s="148">
        <v>6758528</v>
      </c>
      <c r="D13" s="148">
        <v>6758528</v>
      </c>
      <c r="E13" s="148">
        <f>INDEX('SNL Table'!$C$10:$L$55,MATCH('[5]SHUSA Loans'!$C13,'SNL Table'!$A$10:$A$55,0),MATCH('[5]SHUSA Loans'!E$10,'SNL Table'!$C$5:$L$5,0))</f>
        <v>1665037</v>
      </c>
      <c r="F13" s="148">
        <v>7113758</v>
      </c>
      <c r="G13" s="106">
        <v>7356575</v>
      </c>
      <c r="H13" s="106">
        <v>7326220</v>
      </c>
      <c r="I13" s="106">
        <v>7898820</v>
      </c>
      <c r="J13" s="106">
        <v>10027700</v>
      </c>
      <c r="K13" s="106">
        <v>9983616</v>
      </c>
      <c r="L13" s="106">
        <v>10041978</v>
      </c>
      <c r="M13" s="106">
        <v>10077593</v>
      </c>
      <c r="N13" s="106">
        <v>10440474</v>
      </c>
      <c r="O13" s="106">
        <v>11012018</v>
      </c>
      <c r="P13" s="106">
        <v>11651757</v>
      </c>
      <c r="Q13" s="106">
        <v>12039124</v>
      </c>
      <c r="R13" s="106">
        <v>12070730</v>
      </c>
      <c r="S13" s="106">
        <v>12118527</v>
      </c>
      <c r="T13" s="106" t="s">
        <v>48</v>
      </c>
      <c r="U13" s="106" t="s">
        <v>48</v>
      </c>
      <c r="V13" s="106" t="s">
        <v>48</v>
      </c>
      <c r="W13" s="106" t="s">
        <v>48</v>
      </c>
      <c r="X13" s="106" t="s">
        <v>48</v>
      </c>
      <c r="Y13" s="106" t="s">
        <v>48</v>
      </c>
      <c r="Z13" s="106" t="s">
        <v>48</v>
      </c>
      <c r="AA13" s="106" t="s">
        <v>48</v>
      </c>
      <c r="AB13" s="106" t="s">
        <v>48</v>
      </c>
      <c r="AC13" s="106" t="s">
        <v>48</v>
      </c>
      <c r="AD13" s="106" t="s">
        <v>48</v>
      </c>
      <c r="AE13" s="106" t="s">
        <v>48</v>
      </c>
      <c r="AF13" s="106" t="s">
        <v>48</v>
      </c>
      <c r="AG13" s="106" t="s">
        <v>48</v>
      </c>
      <c r="AH13" s="106" t="s">
        <v>48</v>
      </c>
      <c r="AI13" s="106" t="s">
        <v>48</v>
      </c>
      <c r="AJ13" s="106" t="s">
        <v>48</v>
      </c>
      <c r="AK13" s="106" t="s">
        <v>48</v>
      </c>
      <c r="AL13" s="106" t="s">
        <v>48</v>
      </c>
      <c r="AM13" s="106" t="s">
        <v>48</v>
      </c>
      <c r="AN13" s="106" t="s">
        <v>48</v>
      </c>
      <c r="AO13" s="106" t="s">
        <v>48</v>
      </c>
      <c r="AP13" s="106" t="s">
        <v>48</v>
      </c>
      <c r="AQ13" s="106" t="s">
        <v>48</v>
      </c>
      <c r="AS13" s="106">
        <v>1322854</v>
      </c>
      <c r="AT13" s="106">
        <v>1343724</v>
      </c>
      <c r="AU13" s="106">
        <v>1369981</v>
      </c>
      <c r="AV13" s="106">
        <v>1399561</v>
      </c>
      <c r="AW13" s="106">
        <v>1412542</v>
      </c>
      <c r="AX13" s="106">
        <v>1428097</v>
      </c>
      <c r="AY13" s="106">
        <v>1445514</v>
      </c>
      <c r="AZ13" s="106">
        <v>1459877</v>
      </c>
      <c r="BA13" s="106">
        <v>1471925</v>
      </c>
      <c r="BB13" s="106">
        <v>1491068</v>
      </c>
      <c r="BC13" s="106">
        <v>1514589</v>
      </c>
      <c r="BD13" s="106">
        <v>1524128</v>
      </c>
      <c r="BE13" s="106">
        <v>2046785</v>
      </c>
      <c r="BF13" s="106">
        <v>2067054</v>
      </c>
      <c r="BG13" s="106">
        <v>2115874</v>
      </c>
      <c r="BH13" s="106">
        <v>2162390</v>
      </c>
      <c r="BI13" s="106">
        <v>2198228</v>
      </c>
      <c r="BJ13" s="106">
        <v>2240672</v>
      </c>
      <c r="BK13" s="106">
        <v>2313025</v>
      </c>
      <c r="BL13" s="106">
        <v>2315711</v>
      </c>
      <c r="BM13" s="106">
        <v>2289528</v>
      </c>
      <c r="BN13" s="106">
        <v>2305308</v>
      </c>
      <c r="BO13" s="106">
        <v>2320514</v>
      </c>
      <c r="BP13" s="106">
        <v>2356257</v>
      </c>
      <c r="BQ13" s="106">
        <v>2377546</v>
      </c>
      <c r="BR13" s="106">
        <v>2411746</v>
      </c>
      <c r="BS13" s="106">
        <v>2456457</v>
      </c>
      <c r="BT13" s="106">
        <v>2515963</v>
      </c>
      <c r="BU13" s="106">
        <v>2563935</v>
      </c>
      <c r="BV13" s="106">
        <v>2616013</v>
      </c>
      <c r="BW13" s="106">
        <v>2663340</v>
      </c>
      <c r="BX13" s="106">
        <v>2674726</v>
      </c>
      <c r="BY13" s="106">
        <v>2663837</v>
      </c>
      <c r="BZ13" s="106">
        <v>2705610</v>
      </c>
      <c r="CA13" s="106">
        <v>2687878</v>
      </c>
      <c r="CB13" s="106">
        <v>2659557</v>
      </c>
      <c r="CC13" s="106">
        <v>2631187</v>
      </c>
      <c r="CD13" s="106">
        <v>2533637</v>
      </c>
      <c r="CE13" s="106">
        <v>2453204</v>
      </c>
      <c r="CF13" s="106">
        <v>2259754</v>
      </c>
    </row>
    <row r="14" spans="1:84">
      <c r="A14" s="104" t="s">
        <v>101</v>
      </c>
      <c r="B14" s="147">
        <v>206542</v>
      </c>
      <c r="C14" s="148">
        <v>405217</v>
      </c>
      <c r="D14" s="148">
        <v>405217</v>
      </c>
      <c r="E14" s="148">
        <v>431569</v>
      </c>
      <c r="F14" s="148">
        <v>458530</v>
      </c>
      <c r="G14" s="106">
        <v>484647</v>
      </c>
      <c r="H14" s="106">
        <v>507448</v>
      </c>
      <c r="I14" s="106">
        <v>531949</v>
      </c>
      <c r="J14" s="106">
        <v>567224</v>
      </c>
      <c r="K14" s="106">
        <v>604563</v>
      </c>
      <c r="L14" s="106">
        <v>637073</v>
      </c>
      <c r="M14" s="106">
        <v>657817</v>
      </c>
      <c r="N14" s="106">
        <v>694332</v>
      </c>
      <c r="O14" s="106">
        <v>729897</v>
      </c>
      <c r="P14" s="106">
        <v>767225</v>
      </c>
      <c r="Q14" s="106">
        <v>804823</v>
      </c>
      <c r="R14" s="106">
        <v>839151</v>
      </c>
      <c r="S14" s="106">
        <v>896501</v>
      </c>
      <c r="T14" s="106" t="s">
        <v>48</v>
      </c>
      <c r="U14" s="106" t="s">
        <v>48</v>
      </c>
      <c r="V14" s="106" t="s">
        <v>48</v>
      </c>
      <c r="W14" s="106" t="s">
        <v>48</v>
      </c>
      <c r="X14" s="106" t="s">
        <v>48</v>
      </c>
      <c r="Y14" s="106" t="s">
        <v>48</v>
      </c>
      <c r="Z14" s="106" t="s">
        <v>48</v>
      </c>
      <c r="AA14" s="106" t="s">
        <v>48</v>
      </c>
      <c r="AB14" s="106" t="s">
        <v>48</v>
      </c>
      <c r="AC14" s="106" t="s">
        <v>48</v>
      </c>
      <c r="AD14" s="106" t="s">
        <v>48</v>
      </c>
      <c r="AE14" s="106" t="s">
        <v>48</v>
      </c>
      <c r="AF14" s="106" t="s">
        <v>48</v>
      </c>
      <c r="AG14" s="106" t="s">
        <v>48</v>
      </c>
      <c r="AH14" s="106" t="s">
        <v>48</v>
      </c>
      <c r="AI14" s="106" t="s">
        <v>48</v>
      </c>
      <c r="AJ14" s="106" t="s">
        <v>48</v>
      </c>
      <c r="AK14" s="106" t="s">
        <v>48</v>
      </c>
      <c r="AL14" s="106" t="s">
        <v>48</v>
      </c>
      <c r="AM14" s="106" t="s">
        <v>48</v>
      </c>
      <c r="AN14" s="106" t="s">
        <v>48</v>
      </c>
      <c r="AO14" s="106" t="s">
        <v>48</v>
      </c>
      <c r="AP14" s="106" t="s">
        <v>48</v>
      </c>
      <c r="AQ14" s="106" t="s">
        <v>48</v>
      </c>
      <c r="AS14" s="106">
        <v>4388</v>
      </c>
      <c r="AT14" s="106">
        <v>4392</v>
      </c>
      <c r="AU14" s="106">
        <v>4651</v>
      </c>
      <c r="AV14" s="106">
        <v>4734</v>
      </c>
      <c r="AW14" s="106">
        <v>5015</v>
      </c>
      <c r="AX14" s="106">
        <v>5365</v>
      </c>
      <c r="AY14" s="106">
        <v>7014</v>
      </c>
      <c r="AZ14" s="106">
        <v>6735</v>
      </c>
      <c r="BA14" s="106">
        <v>7409</v>
      </c>
      <c r="BB14" s="106">
        <v>8630</v>
      </c>
      <c r="BC14" s="106">
        <v>8714</v>
      </c>
      <c r="BD14" s="106">
        <v>9044</v>
      </c>
      <c r="BE14" s="106">
        <v>9725</v>
      </c>
      <c r="BF14" s="106">
        <v>10909</v>
      </c>
      <c r="BG14" s="106">
        <v>11110</v>
      </c>
      <c r="BH14" s="106">
        <v>12330</v>
      </c>
      <c r="BI14" s="106">
        <v>12333</v>
      </c>
      <c r="BJ14" s="106">
        <v>12899</v>
      </c>
      <c r="BK14" s="106">
        <v>11300</v>
      </c>
      <c r="BL14" s="106">
        <v>11242</v>
      </c>
      <c r="BM14" s="106">
        <v>11337</v>
      </c>
      <c r="BN14" s="106">
        <v>11633</v>
      </c>
      <c r="BO14" s="106">
        <v>11803</v>
      </c>
      <c r="BP14" s="106">
        <v>12145</v>
      </c>
      <c r="BQ14" s="106">
        <v>12318</v>
      </c>
      <c r="BR14" s="106">
        <v>12328</v>
      </c>
      <c r="BS14" s="106">
        <v>12989</v>
      </c>
      <c r="BT14" s="106">
        <v>13541</v>
      </c>
      <c r="BU14" s="106">
        <v>13541</v>
      </c>
      <c r="BV14" s="106">
        <v>13568</v>
      </c>
      <c r="BW14" s="106">
        <v>13608</v>
      </c>
      <c r="BX14" s="106">
        <v>18241</v>
      </c>
      <c r="BY14" s="106">
        <v>14360</v>
      </c>
      <c r="BZ14" s="106">
        <v>14070</v>
      </c>
      <c r="CA14" s="106">
        <v>14579</v>
      </c>
      <c r="CB14" s="106">
        <v>14220</v>
      </c>
      <c r="CC14" s="106">
        <v>13800</v>
      </c>
      <c r="CD14" s="106">
        <v>11005</v>
      </c>
      <c r="CE14" s="106">
        <v>9081</v>
      </c>
      <c r="CF14" s="106">
        <v>8596</v>
      </c>
    </row>
    <row r="15" spans="1:84">
      <c r="A15" s="104" t="s">
        <v>102</v>
      </c>
      <c r="B15" s="147">
        <v>206543</v>
      </c>
      <c r="C15" s="148">
        <v>7163745</v>
      </c>
      <c r="D15" s="148">
        <v>7163745</v>
      </c>
      <c r="E15" s="148">
        <v>7425002</v>
      </c>
      <c r="F15" s="148">
        <v>7572288</v>
      </c>
      <c r="G15" s="106">
        <v>7841222</v>
      </c>
      <c r="H15" s="106">
        <v>7833668</v>
      </c>
      <c r="I15" s="106">
        <v>8430769</v>
      </c>
      <c r="J15" s="106">
        <v>10594924</v>
      </c>
      <c r="K15" s="106">
        <v>10588179</v>
      </c>
      <c r="L15" s="106">
        <v>10679051</v>
      </c>
      <c r="M15" s="106">
        <v>10735410</v>
      </c>
      <c r="N15" s="106">
        <v>11134806</v>
      </c>
      <c r="O15" s="106">
        <v>11741915</v>
      </c>
      <c r="P15" s="106">
        <v>12418982</v>
      </c>
      <c r="Q15" s="106">
        <v>12843947</v>
      </c>
      <c r="R15" s="106">
        <v>12909881</v>
      </c>
      <c r="S15" s="106">
        <v>13015028</v>
      </c>
      <c r="T15" s="106" t="s">
        <v>48</v>
      </c>
      <c r="U15" s="106" t="s">
        <v>48</v>
      </c>
      <c r="V15" s="106" t="s">
        <v>48</v>
      </c>
      <c r="W15" s="106" t="s">
        <v>48</v>
      </c>
      <c r="X15" s="106" t="s">
        <v>48</v>
      </c>
      <c r="Y15" s="106" t="s">
        <v>48</v>
      </c>
      <c r="Z15" s="106" t="s">
        <v>48</v>
      </c>
      <c r="AA15" s="106" t="s">
        <v>48</v>
      </c>
      <c r="AB15" s="106" t="s">
        <v>48</v>
      </c>
      <c r="AC15" s="106" t="s">
        <v>48</v>
      </c>
      <c r="AD15" s="106" t="s">
        <v>48</v>
      </c>
      <c r="AE15" s="106" t="s">
        <v>48</v>
      </c>
      <c r="AF15" s="106" t="s">
        <v>48</v>
      </c>
      <c r="AG15" s="106" t="s">
        <v>48</v>
      </c>
      <c r="AH15" s="106" t="s">
        <v>48</v>
      </c>
      <c r="AI15" s="106" t="s">
        <v>48</v>
      </c>
      <c r="AJ15" s="106" t="s">
        <v>48</v>
      </c>
      <c r="AK15" s="106" t="s">
        <v>48</v>
      </c>
      <c r="AL15" s="106" t="s">
        <v>48</v>
      </c>
      <c r="AM15" s="106" t="s">
        <v>48</v>
      </c>
      <c r="AN15" s="106" t="s">
        <v>48</v>
      </c>
      <c r="AO15" s="106" t="s">
        <v>48</v>
      </c>
      <c r="AP15" s="106" t="s">
        <v>48</v>
      </c>
      <c r="AQ15" s="106" t="s">
        <v>48</v>
      </c>
      <c r="AS15" s="106">
        <v>1327242</v>
      </c>
      <c r="AT15" s="106">
        <v>1348116</v>
      </c>
      <c r="AU15" s="106">
        <v>1374632</v>
      </c>
      <c r="AV15" s="106">
        <v>1404295</v>
      </c>
      <c r="AW15" s="106">
        <v>1417557</v>
      </c>
      <c r="AX15" s="106">
        <v>1433462</v>
      </c>
      <c r="AY15" s="106">
        <v>1452528</v>
      </c>
      <c r="AZ15" s="106">
        <v>1466612</v>
      </c>
      <c r="BA15" s="106">
        <v>1479334</v>
      </c>
      <c r="BB15" s="106">
        <v>1499698</v>
      </c>
      <c r="BC15" s="106">
        <v>1523303</v>
      </c>
      <c r="BD15" s="106">
        <v>1533172</v>
      </c>
      <c r="BE15" s="106">
        <v>2056510</v>
      </c>
      <c r="BF15" s="106">
        <v>2077963</v>
      </c>
      <c r="BG15" s="106">
        <v>2126984</v>
      </c>
      <c r="BH15" s="106">
        <v>2174720</v>
      </c>
      <c r="BI15" s="106">
        <v>2210561</v>
      </c>
      <c r="BJ15" s="106">
        <v>2253571</v>
      </c>
      <c r="BK15" s="106">
        <v>2324325</v>
      </c>
      <c r="BL15" s="106">
        <v>2326953</v>
      </c>
      <c r="BM15" s="106">
        <v>2300865</v>
      </c>
      <c r="BN15" s="106">
        <v>2316941</v>
      </c>
      <c r="BO15" s="106">
        <v>2332317</v>
      </c>
      <c r="BP15" s="106">
        <v>2368402</v>
      </c>
      <c r="BQ15" s="106">
        <v>2389864</v>
      </c>
      <c r="BR15" s="106">
        <v>2424074</v>
      </c>
      <c r="BS15" s="106">
        <v>2469446</v>
      </c>
      <c r="BT15" s="106">
        <v>2529504</v>
      </c>
      <c r="BU15" s="106">
        <v>2577476</v>
      </c>
      <c r="BV15" s="106">
        <v>2629581</v>
      </c>
      <c r="BW15" s="106">
        <v>2676948</v>
      </c>
      <c r="BX15" s="106">
        <v>2692967</v>
      </c>
      <c r="BY15" s="106">
        <v>2678197</v>
      </c>
      <c r="BZ15" s="106">
        <v>2719680</v>
      </c>
      <c r="CA15" s="106">
        <v>2702457</v>
      </c>
      <c r="CB15" s="106">
        <v>2673777</v>
      </c>
      <c r="CC15" s="106">
        <v>2644987</v>
      </c>
      <c r="CD15" s="106">
        <v>2544642</v>
      </c>
      <c r="CE15" s="106">
        <v>2462285</v>
      </c>
      <c r="CF15" s="106">
        <v>2268350</v>
      </c>
    </row>
    <row r="16" spans="1:84">
      <c r="A16" s="104" t="s">
        <v>103</v>
      </c>
      <c r="B16" s="147">
        <v>206540</v>
      </c>
      <c r="C16" s="148">
        <v>5469835</v>
      </c>
      <c r="D16" s="148">
        <v>5469835</v>
      </c>
      <c r="E16" s="148">
        <v>5436042</v>
      </c>
      <c r="F16" s="148">
        <v>5392716</v>
      </c>
      <c r="G16" s="106">
        <v>5369530</v>
      </c>
      <c r="H16" s="106">
        <v>5372449</v>
      </c>
      <c r="I16" s="106">
        <v>5342905</v>
      </c>
      <c r="J16" s="106">
        <v>5276118</v>
      </c>
      <c r="K16" s="106">
        <v>5251242</v>
      </c>
      <c r="L16" s="106">
        <v>5333148</v>
      </c>
      <c r="M16" s="106">
        <v>5352347</v>
      </c>
      <c r="N16" s="106">
        <v>5414683</v>
      </c>
      <c r="O16" s="106">
        <v>5427969</v>
      </c>
      <c r="P16" s="106">
        <v>5491752</v>
      </c>
      <c r="Q16" s="106">
        <v>5524942</v>
      </c>
      <c r="R16" s="106">
        <v>5502714</v>
      </c>
      <c r="S16" s="106">
        <v>5447722</v>
      </c>
      <c r="T16" s="106" t="s">
        <v>48</v>
      </c>
      <c r="U16" s="106" t="s">
        <v>48</v>
      </c>
      <c r="V16" s="106" t="s">
        <v>48</v>
      </c>
      <c r="W16" s="106" t="s">
        <v>48</v>
      </c>
      <c r="X16" s="106" t="s">
        <v>48</v>
      </c>
      <c r="Y16" s="106" t="s">
        <v>48</v>
      </c>
      <c r="Z16" s="106" t="s">
        <v>48</v>
      </c>
      <c r="AA16" s="106" t="s">
        <v>48</v>
      </c>
      <c r="AB16" s="106" t="s">
        <v>48</v>
      </c>
      <c r="AC16" s="106" t="s">
        <v>48</v>
      </c>
      <c r="AD16" s="106" t="s">
        <v>48</v>
      </c>
      <c r="AE16" s="106" t="s">
        <v>48</v>
      </c>
      <c r="AF16" s="106" t="s">
        <v>48</v>
      </c>
      <c r="AG16" s="106" t="s">
        <v>48</v>
      </c>
      <c r="AH16" s="106" t="s">
        <v>48</v>
      </c>
      <c r="AI16" s="106" t="s">
        <v>48</v>
      </c>
      <c r="AJ16" s="106" t="s">
        <v>48</v>
      </c>
      <c r="AK16" s="106" t="s">
        <v>48</v>
      </c>
      <c r="AL16" s="106" t="s">
        <v>48</v>
      </c>
      <c r="AM16" s="106" t="s">
        <v>48</v>
      </c>
      <c r="AN16" s="106" t="s">
        <v>48</v>
      </c>
      <c r="AO16" s="106" t="s">
        <v>48</v>
      </c>
      <c r="AP16" s="106" t="s">
        <v>48</v>
      </c>
      <c r="AQ16" s="106" t="s">
        <v>48</v>
      </c>
      <c r="AS16" s="106">
        <v>0</v>
      </c>
      <c r="AT16" s="106">
        <v>0</v>
      </c>
      <c r="AU16" s="106">
        <v>0</v>
      </c>
      <c r="AV16" s="106">
        <v>0</v>
      </c>
      <c r="AW16" s="106">
        <v>0</v>
      </c>
      <c r="AX16" s="106">
        <v>0</v>
      </c>
      <c r="AY16" s="106">
        <v>0</v>
      </c>
      <c r="AZ16" s="106">
        <v>0</v>
      </c>
      <c r="BA16" s="106">
        <v>0</v>
      </c>
      <c r="BB16" s="106">
        <v>0</v>
      </c>
      <c r="BC16" s="106">
        <v>0</v>
      </c>
      <c r="BD16" s="106">
        <v>0</v>
      </c>
      <c r="BE16" s="106">
        <v>0</v>
      </c>
      <c r="BF16" s="106">
        <v>0</v>
      </c>
      <c r="BG16" s="106">
        <v>0</v>
      </c>
      <c r="BH16" s="106">
        <v>0</v>
      </c>
      <c r="BI16" s="106">
        <v>0</v>
      </c>
      <c r="BJ16" s="106">
        <v>0</v>
      </c>
      <c r="BK16" s="106">
        <v>0</v>
      </c>
      <c r="BL16" s="106">
        <v>0</v>
      </c>
      <c r="BM16" s="106">
        <v>0</v>
      </c>
      <c r="BN16" s="106">
        <v>0</v>
      </c>
      <c r="BO16" s="106">
        <v>0</v>
      </c>
      <c r="BP16" s="106">
        <v>0</v>
      </c>
      <c r="BQ16" s="106">
        <v>1</v>
      </c>
      <c r="BR16" s="106">
        <v>1</v>
      </c>
      <c r="BS16" s="106">
        <v>1</v>
      </c>
      <c r="BT16" s="106">
        <v>1</v>
      </c>
      <c r="BU16" s="106">
        <v>2</v>
      </c>
      <c r="BV16" s="106">
        <v>3</v>
      </c>
      <c r="BW16" s="106">
        <v>3</v>
      </c>
      <c r="BX16" s="106">
        <v>0</v>
      </c>
      <c r="BY16" s="106">
        <v>4</v>
      </c>
      <c r="BZ16" s="106">
        <v>5</v>
      </c>
      <c r="CA16" s="106">
        <v>17</v>
      </c>
      <c r="CB16" s="106">
        <v>17</v>
      </c>
      <c r="CC16" s="106">
        <v>17</v>
      </c>
      <c r="CD16" s="106">
        <v>18</v>
      </c>
      <c r="CE16" s="106">
        <v>18</v>
      </c>
      <c r="CF16" s="106">
        <v>18</v>
      </c>
    </row>
    <row r="17" spans="1:84">
      <c r="A17" s="104" t="s">
        <v>104</v>
      </c>
      <c r="B17" s="147">
        <v>206539</v>
      </c>
      <c r="C17" s="148">
        <v>1597</v>
      </c>
      <c r="D17" s="148">
        <v>1597</v>
      </c>
      <c r="E17" s="148">
        <v>1625</v>
      </c>
      <c r="F17" s="148">
        <v>1652</v>
      </c>
      <c r="G17" s="106">
        <v>1676</v>
      </c>
      <c r="H17" s="106">
        <v>1701</v>
      </c>
      <c r="I17" s="106">
        <v>2567</v>
      </c>
      <c r="J17" s="106">
        <v>2593</v>
      </c>
      <c r="K17" s="106">
        <v>2631</v>
      </c>
      <c r="L17" s="106">
        <v>5437</v>
      </c>
      <c r="M17" s="106">
        <v>5499</v>
      </c>
      <c r="N17" s="106">
        <v>5555</v>
      </c>
      <c r="O17" s="106">
        <v>5606</v>
      </c>
      <c r="P17" s="106">
        <v>5660</v>
      </c>
      <c r="Q17" s="106">
        <v>6294</v>
      </c>
      <c r="R17" s="106">
        <v>6347</v>
      </c>
      <c r="S17" s="106">
        <v>6402</v>
      </c>
      <c r="T17" s="106" t="s">
        <v>48</v>
      </c>
      <c r="U17" s="106" t="s">
        <v>48</v>
      </c>
      <c r="V17" s="106" t="s">
        <v>48</v>
      </c>
      <c r="W17" s="106" t="s">
        <v>48</v>
      </c>
      <c r="X17" s="106" t="s">
        <v>48</v>
      </c>
      <c r="Y17" s="106" t="s">
        <v>48</v>
      </c>
      <c r="Z17" s="106" t="s">
        <v>48</v>
      </c>
      <c r="AA17" s="106" t="s">
        <v>48</v>
      </c>
      <c r="AB17" s="106" t="s">
        <v>48</v>
      </c>
      <c r="AC17" s="106" t="s">
        <v>48</v>
      </c>
      <c r="AD17" s="106" t="s">
        <v>48</v>
      </c>
      <c r="AE17" s="106" t="s">
        <v>48</v>
      </c>
      <c r="AF17" s="106" t="s">
        <v>48</v>
      </c>
      <c r="AG17" s="106" t="s">
        <v>48</v>
      </c>
      <c r="AH17" s="106" t="s">
        <v>48</v>
      </c>
      <c r="AI17" s="106" t="s">
        <v>48</v>
      </c>
      <c r="AJ17" s="106" t="s">
        <v>48</v>
      </c>
      <c r="AK17" s="106" t="s">
        <v>48</v>
      </c>
      <c r="AL17" s="106" t="s">
        <v>48</v>
      </c>
      <c r="AM17" s="106" t="s">
        <v>48</v>
      </c>
      <c r="AN17" s="106" t="s">
        <v>48</v>
      </c>
      <c r="AO17" s="106" t="s">
        <v>48</v>
      </c>
      <c r="AP17" s="106" t="s">
        <v>48</v>
      </c>
      <c r="AQ17" s="106" t="s">
        <v>48</v>
      </c>
      <c r="AS17" s="106">
        <v>7904</v>
      </c>
      <c r="AT17" s="106">
        <v>8003</v>
      </c>
      <c r="AU17" s="106">
        <v>8171</v>
      </c>
      <c r="AV17" s="106">
        <v>8337</v>
      </c>
      <c r="AW17" s="106">
        <v>8494</v>
      </c>
      <c r="AX17" s="106">
        <v>9304</v>
      </c>
      <c r="AY17" s="106">
        <v>9426</v>
      </c>
      <c r="AZ17" s="106">
        <v>13151</v>
      </c>
      <c r="BA17" s="106">
        <v>11898</v>
      </c>
      <c r="BB17" s="106">
        <v>12285</v>
      </c>
      <c r="BC17" s="106">
        <v>10329</v>
      </c>
      <c r="BD17" s="106">
        <v>10428</v>
      </c>
      <c r="BE17" s="106">
        <v>10517</v>
      </c>
      <c r="BF17" s="106">
        <v>10623</v>
      </c>
      <c r="BG17" s="106">
        <v>11410</v>
      </c>
      <c r="BH17" s="106">
        <v>12322</v>
      </c>
      <c r="BI17" s="106">
        <v>12424</v>
      </c>
      <c r="BJ17" s="106">
        <v>11093</v>
      </c>
      <c r="BK17" s="106">
        <v>11438</v>
      </c>
      <c r="BL17" s="106">
        <v>11552</v>
      </c>
      <c r="BM17" s="106">
        <v>16281</v>
      </c>
      <c r="BN17" s="106">
        <v>10961</v>
      </c>
      <c r="BO17" s="106">
        <v>10942</v>
      </c>
      <c r="BP17" s="106">
        <v>11033</v>
      </c>
      <c r="BQ17" s="106">
        <v>7593</v>
      </c>
      <c r="BR17" s="106">
        <v>8166</v>
      </c>
      <c r="BS17" s="106">
        <v>9512</v>
      </c>
      <c r="BT17" s="106">
        <v>15276</v>
      </c>
      <c r="BU17" s="106">
        <v>15711</v>
      </c>
      <c r="BV17" s="106">
        <v>18137</v>
      </c>
      <c r="BW17" s="106">
        <v>18056</v>
      </c>
      <c r="BX17" s="106">
        <v>12427</v>
      </c>
      <c r="BY17" s="106">
        <v>12132</v>
      </c>
      <c r="BZ17" s="106">
        <v>17277</v>
      </c>
      <c r="CA17" s="106">
        <v>17495</v>
      </c>
      <c r="CB17" s="106">
        <v>13480</v>
      </c>
      <c r="CC17" s="106">
        <v>14061</v>
      </c>
      <c r="CD17" s="106">
        <v>13252</v>
      </c>
      <c r="CE17" s="106">
        <v>11617</v>
      </c>
      <c r="CF17" s="106">
        <v>12204</v>
      </c>
    </row>
    <row r="18" spans="1:84">
      <c r="A18" s="104" t="s">
        <v>105</v>
      </c>
      <c r="B18" s="147">
        <v>206546</v>
      </c>
      <c r="C18" s="148">
        <v>1893868</v>
      </c>
      <c r="D18" s="148">
        <v>1893868</v>
      </c>
      <c r="E18" s="148">
        <v>1914861</v>
      </c>
      <c r="F18" s="148">
        <v>2008535</v>
      </c>
      <c r="G18" s="106">
        <v>2066063</v>
      </c>
      <c r="H18" s="106">
        <v>2073828</v>
      </c>
      <c r="I18" s="106">
        <v>2104221</v>
      </c>
      <c r="J18" s="106">
        <v>2160342</v>
      </c>
      <c r="K18" s="106">
        <v>2241157</v>
      </c>
      <c r="L18" s="106">
        <v>2351737</v>
      </c>
      <c r="M18" s="106">
        <v>2448569</v>
      </c>
      <c r="N18" s="106">
        <v>2494988</v>
      </c>
      <c r="O18" s="106">
        <v>2566160</v>
      </c>
      <c r="P18" s="106">
        <v>2587687</v>
      </c>
      <c r="Q18" s="106">
        <v>2599984</v>
      </c>
      <c r="R18" s="106">
        <v>2639902</v>
      </c>
      <c r="S18" s="106">
        <v>2585482</v>
      </c>
      <c r="T18" s="106" t="s">
        <v>48</v>
      </c>
      <c r="U18" s="106" t="s">
        <v>48</v>
      </c>
      <c r="V18" s="106" t="s">
        <v>48</v>
      </c>
      <c r="W18" s="106" t="s">
        <v>48</v>
      </c>
      <c r="X18" s="106" t="s">
        <v>48</v>
      </c>
      <c r="Y18" s="106" t="s">
        <v>48</v>
      </c>
      <c r="Z18" s="106" t="s">
        <v>48</v>
      </c>
      <c r="AA18" s="106" t="s">
        <v>48</v>
      </c>
      <c r="AB18" s="106" t="s">
        <v>48</v>
      </c>
      <c r="AC18" s="106" t="s">
        <v>48</v>
      </c>
      <c r="AD18" s="106" t="s">
        <v>48</v>
      </c>
      <c r="AE18" s="106" t="s">
        <v>48</v>
      </c>
      <c r="AF18" s="106" t="s">
        <v>48</v>
      </c>
      <c r="AG18" s="106" t="s">
        <v>48</v>
      </c>
      <c r="AH18" s="106" t="s">
        <v>48</v>
      </c>
      <c r="AI18" s="106" t="s">
        <v>48</v>
      </c>
      <c r="AJ18" s="106" t="s">
        <v>48</v>
      </c>
      <c r="AK18" s="106" t="s">
        <v>48</v>
      </c>
      <c r="AL18" s="106" t="s">
        <v>48</v>
      </c>
      <c r="AM18" s="106" t="s">
        <v>48</v>
      </c>
      <c r="AN18" s="106" t="s">
        <v>48</v>
      </c>
      <c r="AO18" s="106" t="s">
        <v>48</v>
      </c>
      <c r="AP18" s="106" t="s">
        <v>48</v>
      </c>
      <c r="AQ18" s="106" t="s">
        <v>48</v>
      </c>
      <c r="AS18" s="106">
        <v>0</v>
      </c>
      <c r="AT18" s="106">
        <v>0</v>
      </c>
      <c r="AU18" s="106">
        <v>0</v>
      </c>
      <c r="AV18" s="106">
        <v>0</v>
      </c>
      <c r="AW18" s="106">
        <v>0</v>
      </c>
      <c r="AX18" s="106">
        <v>0</v>
      </c>
      <c r="AY18" s="106">
        <v>0</v>
      </c>
      <c r="AZ18" s="106">
        <v>0</v>
      </c>
      <c r="BA18" s="106">
        <v>0</v>
      </c>
      <c r="BB18" s="106">
        <v>0</v>
      </c>
      <c r="BC18" s="106">
        <v>0</v>
      </c>
      <c r="BD18" s="106">
        <v>0</v>
      </c>
      <c r="BE18" s="106">
        <v>0</v>
      </c>
      <c r="BF18" s="106">
        <v>0</v>
      </c>
      <c r="BG18" s="106">
        <v>0</v>
      </c>
      <c r="BH18" s="106">
        <v>0</v>
      </c>
      <c r="BI18" s="106">
        <v>0</v>
      </c>
      <c r="BJ18" s="106">
        <v>0</v>
      </c>
      <c r="BK18" s="106">
        <v>0</v>
      </c>
      <c r="BL18" s="106">
        <v>0</v>
      </c>
      <c r="BM18" s="106">
        <v>0</v>
      </c>
      <c r="BN18" s="106">
        <v>0</v>
      </c>
      <c r="BO18" s="106">
        <v>0</v>
      </c>
      <c r="BP18" s="106">
        <v>0</v>
      </c>
      <c r="BQ18" s="106">
        <v>0</v>
      </c>
      <c r="BR18" s="106">
        <v>0</v>
      </c>
      <c r="BS18" s="106">
        <v>0</v>
      </c>
      <c r="BT18" s="106">
        <v>0</v>
      </c>
      <c r="BU18" s="106">
        <v>0</v>
      </c>
      <c r="BV18" s="106">
        <v>0</v>
      </c>
      <c r="BW18" s="106">
        <v>0</v>
      </c>
      <c r="BX18" s="106">
        <v>0</v>
      </c>
      <c r="BY18" s="106">
        <v>0</v>
      </c>
      <c r="BZ18" s="106">
        <v>0</v>
      </c>
      <c r="CA18" s="106">
        <v>0</v>
      </c>
      <c r="CB18" s="106">
        <v>0</v>
      </c>
      <c r="CC18" s="106" t="s">
        <v>48</v>
      </c>
      <c r="CD18" s="106" t="s">
        <v>48</v>
      </c>
      <c r="CE18" s="106" t="s">
        <v>48</v>
      </c>
      <c r="CF18" s="106" t="s">
        <v>48</v>
      </c>
    </row>
    <row r="19" spans="1:84">
      <c r="A19" s="104" t="s">
        <v>106</v>
      </c>
      <c r="B19" s="147">
        <v>206547</v>
      </c>
      <c r="C19" s="148">
        <v>5127053</v>
      </c>
      <c r="D19" s="148">
        <v>5127053</v>
      </c>
      <c r="E19" s="148">
        <v>5075712</v>
      </c>
      <c r="F19" s="148">
        <v>5421722</v>
      </c>
      <c r="G19" s="106">
        <v>5375318</v>
      </c>
      <c r="H19" s="106">
        <v>5409282</v>
      </c>
      <c r="I19" s="106">
        <v>5530077</v>
      </c>
      <c r="J19" s="106">
        <v>5701374</v>
      </c>
      <c r="K19" s="106">
        <v>5593356</v>
      </c>
      <c r="L19" s="106">
        <v>5863892</v>
      </c>
      <c r="M19" s="106">
        <v>5963073</v>
      </c>
      <c r="N19" s="106">
        <v>6185719</v>
      </c>
      <c r="O19" s="106">
        <v>6465284</v>
      </c>
      <c r="P19" s="106">
        <v>6539909</v>
      </c>
      <c r="Q19" s="106">
        <v>6721325</v>
      </c>
      <c r="R19" s="106">
        <v>6852727</v>
      </c>
      <c r="S19" s="106">
        <v>6989328</v>
      </c>
      <c r="T19" s="106" t="s">
        <v>48</v>
      </c>
      <c r="U19" s="106" t="s">
        <v>48</v>
      </c>
      <c r="V19" s="106" t="s">
        <v>48</v>
      </c>
      <c r="W19" s="106" t="s">
        <v>48</v>
      </c>
      <c r="X19" s="106" t="s">
        <v>48</v>
      </c>
      <c r="Y19" s="106" t="s">
        <v>48</v>
      </c>
      <c r="Z19" s="106" t="s">
        <v>48</v>
      </c>
      <c r="AA19" s="106" t="s">
        <v>48</v>
      </c>
      <c r="AB19" s="106" t="s">
        <v>48</v>
      </c>
      <c r="AC19" s="106" t="s">
        <v>48</v>
      </c>
      <c r="AD19" s="106" t="s">
        <v>48</v>
      </c>
      <c r="AE19" s="106" t="s">
        <v>48</v>
      </c>
      <c r="AF19" s="106" t="s">
        <v>48</v>
      </c>
      <c r="AG19" s="106" t="s">
        <v>48</v>
      </c>
      <c r="AH19" s="106" t="s">
        <v>48</v>
      </c>
      <c r="AI19" s="106" t="s">
        <v>48</v>
      </c>
      <c r="AJ19" s="106" t="s">
        <v>48</v>
      </c>
      <c r="AK19" s="106" t="s">
        <v>48</v>
      </c>
      <c r="AL19" s="106" t="s">
        <v>48</v>
      </c>
      <c r="AM19" s="106" t="s">
        <v>48</v>
      </c>
      <c r="AN19" s="106" t="s">
        <v>48</v>
      </c>
      <c r="AO19" s="106" t="s">
        <v>48</v>
      </c>
      <c r="AP19" s="106" t="s">
        <v>48</v>
      </c>
      <c r="AQ19" s="106" t="s">
        <v>48</v>
      </c>
      <c r="AS19" s="106">
        <v>739898</v>
      </c>
      <c r="AT19" s="106">
        <v>572648</v>
      </c>
      <c r="AU19" s="106">
        <v>582024</v>
      </c>
      <c r="AV19" s="106">
        <v>573918</v>
      </c>
      <c r="AW19" s="106">
        <v>572593</v>
      </c>
      <c r="AX19" s="106">
        <v>586779</v>
      </c>
      <c r="AY19" s="106">
        <v>588307</v>
      </c>
      <c r="AZ19" s="106">
        <v>591294</v>
      </c>
      <c r="BA19" s="106">
        <v>606357</v>
      </c>
      <c r="BB19" s="106">
        <v>614610</v>
      </c>
      <c r="BC19" s="106">
        <v>623486</v>
      </c>
      <c r="BD19" s="106">
        <v>553803</v>
      </c>
      <c r="BE19" s="106">
        <v>567245</v>
      </c>
      <c r="BF19" s="106">
        <v>592525</v>
      </c>
      <c r="BG19" s="106">
        <v>611313</v>
      </c>
      <c r="BH19" s="106">
        <v>631794</v>
      </c>
      <c r="BI19" s="106">
        <v>651221</v>
      </c>
      <c r="BJ19" s="106">
        <v>656018</v>
      </c>
      <c r="BK19" s="106">
        <v>671612</v>
      </c>
      <c r="BL19" s="106">
        <v>719949</v>
      </c>
      <c r="BM19" s="106">
        <v>748883</v>
      </c>
      <c r="BN19" s="106">
        <v>619750</v>
      </c>
      <c r="BO19" s="106">
        <v>653364</v>
      </c>
      <c r="BP19" s="106">
        <v>680334</v>
      </c>
      <c r="BQ19" s="106">
        <v>640513</v>
      </c>
      <c r="BR19" s="106">
        <v>674374</v>
      </c>
      <c r="BS19" s="106">
        <v>732288</v>
      </c>
      <c r="BT19" s="106">
        <v>805753</v>
      </c>
      <c r="BU19" s="106">
        <v>812274</v>
      </c>
      <c r="BV19" s="106">
        <v>895138</v>
      </c>
      <c r="BW19" s="106">
        <v>917682</v>
      </c>
      <c r="BX19" s="106">
        <v>938801</v>
      </c>
      <c r="BY19" s="106">
        <v>919614</v>
      </c>
      <c r="BZ19" s="106">
        <v>928628</v>
      </c>
      <c r="CA19" s="106">
        <v>934118</v>
      </c>
      <c r="CB19" s="106">
        <v>948711</v>
      </c>
      <c r="CC19" s="106" t="s">
        <v>48</v>
      </c>
      <c r="CD19" s="106" t="s">
        <v>48</v>
      </c>
      <c r="CE19" s="106" t="s">
        <v>48</v>
      </c>
      <c r="CF19" s="106" t="s">
        <v>48</v>
      </c>
    </row>
    <row r="20" spans="1:84">
      <c r="A20" s="104" t="s">
        <v>107</v>
      </c>
      <c r="B20" s="147">
        <v>206548</v>
      </c>
      <c r="C20" s="148">
        <v>7020921</v>
      </c>
      <c r="D20" s="148">
        <v>7020921</v>
      </c>
      <c r="E20" s="148">
        <v>6990573</v>
      </c>
      <c r="F20" s="148">
        <v>7430257</v>
      </c>
      <c r="G20" s="106">
        <v>7441381</v>
      </c>
      <c r="H20" s="106">
        <v>7483110</v>
      </c>
      <c r="I20" s="106">
        <v>7634298</v>
      </c>
      <c r="J20" s="106">
        <v>7861716</v>
      </c>
      <c r="K20" s="106">
        <v>7834513</v>
      </c>
      <c r="L20" s="106">
        <v>8215629</v>
      </c>
      <c r="M20" s="106">
        <v>8411642</v>
      </c>
      <c r="N20" s="106">
        <v>8680707</v>
      </c>
      <c r="O20" s="106">
        <v>9031444</v>
      </c>
      <c r="P20" s="106">
        <v>9127596</v>
      </c>
      <c r="Q20" s="106">
        <v>9321309</v>
      </c>
      <c r="R20" s="106">
        <v>9492629</v>
      </c>
      <c r="S20" s="106">
        <v>9574810</v>
      </c>
      <c r="T20" s="106" t="s">
        <v>48</v>
      </c>
      <c r="U20" s="106" t="s">
        <v>48</v>
      </c>
      <c r="V20" s="106" t="s">
        <v>48</v>
      </c>
      <c r="W20" s="106" t="s">
        <v>48</v>
      </c>
      <c r="X20" s="106" t="s">
        <v>48</v>
      </c>
      <c r="Y20" s="106" t="s">
        <v>48</v>
      </c>
      <c r="Z20" s="106" t="s">
        <v>48</v>
      </c>
      <c r="AA20" s="106" t="s">
        <v>48</v>
      </c>
      <c r="AB20" s="106" t="s">
        <v>48</v>
      </c>
      <c r="AC20" s="106" t="s">
        <v>48</v>
      </c>
      <c r="AD20" s="106" t="s">
        <v>48</v>
      </c>
      <c r="AE20" s="106" t="s">
        <v>48</v>
      </c>
      <c r="AF20" s="106" t="s">
        <v>48</v>
      </c>
      <c r="AG20" s="106" t="s">
        <v>48</v>
      </c>
      <c r="AH20" s="106" t="s">
        <v>48</v>
      </c>
      <c r="AI20" s="106" t="s">
        <v>48</v>
      </c>
      <c r="AJ20" s="106" t="s">
        <v>48</v>
      </c>
      <c r="AK20" s="106" t="s">
        <v>48</v>
      </c>
      <c r="AL20" s="106" t="s">
        <v>48</v>
      </c>
      <c r="AM20" s="106" t="s">
        <v>48</v>
      </c>
      <c r="AN20" s="106" t="s">
        <v>48</v>
      </c>
      <c r="AO20" s="106" t="s">
        <v>48</v>
      </c>
      <c r="AP20" s="106" t="s">
        <v>48</v>
      </c>
      <c r="AQ20" s="106" t="s">
        <v>48</v>
      </c>
      <c r="AS20" s="106">
        <v>739898</v>
      </c>
      <c r="AT20" s="106">
        <v>572648</v>
      </c>
      <c r="AU20" s="106">
        <v>582024</v>
      </c>
      <c r="AV20" s="106">
        <v>573918</v>
      </c>
      <c r="AW20" s="106">
        <v>572593</v>
      </c>
      <c r="AX20" s="106">
        <v>586779</v>
      </c>
      <c r="AY20" s="106">
        <v>588307</v>
      </c>
      <c r="AZ20" s="106">
        <v>591294</v>
      </c>
      <c r="BA20" s="106">
        <v>606357</v>
      </c>
      <c r="BB20" s="106">
        <v>614610</v>
      </c>
      <c r="BC20" s="106">
        <v>623486</v>
      </c>
      <c r="BD20" s="106">
        <v>553803</v>
      </c>
      <c r="BE20" s="106">
        <v>567245</v>
      </c>
      <c r="BF20" s="106">
        <v>592525</v>
      </c>
      <c r="BG20" s="106">
        <v>611313</v>
      </c>
      <c r="BH20" s="106">
        <v>631794</v>
      </c>
      <c r="BI20" s="106">
        <v>651221</v>
      </c>
      <c r="BJ20" s="106">
        <v>656018</v>
      </c>
      <c r="BK20" s="106">
        <v>671612</v>
      </c>
      <c r="BL20" s="106">
        <v>719949</v>
      </c>
      <c r="BM20" s="106">
        <v>748883</v>
      </c>
      <c r="BN20" s="106">
        <v>619750</v>
      </c>
      <c r="BO20" s="106">
        <v>653364</v>
      </c>
      <c r="BP20" s="106">
        <v>680334</v>
      </c>
      <c r="BQ20" s="106">
        <v>640513</v>
      </c>
      <c r="BR20" s="106">
        <v>674374</v>
      </c>
      <c r="BS20" s="106">
        <v>732288</v>
      </c>
      <c r="BT20" s="106">
        <v>805753</v>
      </c>
      <c r="BU20" s="106">
        <v>812274</v>
      </c>
      <c r="BV20" s="106">
        <v>895138</v>
      </c>
      <c r="BW20" s="106">
        <v>917682</v>
      </c>
      <c r="BX20" s="106">
        <v>938801</v>
      </c>
      <c r="BY20" s="106">
        <v>919614</v>
      </c>
      <c r="BZ20" s="106">
        <v>928628</v>
      </c>
      <c r="CA20" s="106">
        <v>934118</v>
      </c>
      <c r="CB20" s="106">
        <v>948711</v>
      </c>
      <c r="CC20" s="106">
        <v>968666</v>
      </c>
      <c r="CD20" s="106">
        <v>975794</v>
      </c>
      <c r="CE20" s="106">
        <v>981073</v>
      </c>
      <c r="CF20" s="106">
        <v>1587242</v>
      </c>
    </row>
    <row r="21" spans="1:84">
      <c r="A21" s="104" t="s">
        <v>108</v>
      </c>
      <c r="B21" s="149">
        <v>215804</v>
      </c>
      <c r="C21" s="150">
        <v>7022518</v>
      </c>
      <c r="D21" s="150">
        <v>7022518</v>
      </c>
      <c r="E21" s="150">
        <v>6992198</v>
      </c>
      <c r="F21" s="150">
        <v>7431909</v>
      </c>
      <c r="G21" s="106">
        <v>7443057</v>
      </c>
      <c r="H21" s="106">
        <v>7484811</v>
      </c>
      <c r="I21" s="106">
        <v>7636865</v>
      </c>
      <c r="J21" s="106">
        <v>7864309</v>
      </c>
      <c r="K21" s="106">
        <v>7837144</v>
      </c>
      <c r="L21" s="106">
        <v>8221066</v>
      </c>
      <c r="M21" s="106">
        <v>8417141</v>
      </c>
      <c r="N21" s="106">
        <v>8686262</v>
      </c>
      <c r="O21" s="106">
        <v>9037050</v>
      </c>
      <c r="P21" s="106">
        <v>9133256</v>
      </c>
      <c r="Q21" s="106">
        <v>9327603</v>
      </c>
      <c r="R21" s="106">
        <v>9498976</v>
      </c>
      <c r="S21" s="106">
        <v>9581212</v>
      </c>
      <c r="T21" s="106" t="s">
        <v>48</v>
      </c>
      <c r="U21" s="106" t="s">
        <v>48</v>
      </c>
      <c r="V21" s="106" t="s">
        <v>48</v>
      </c>
      <c r="W21" s="106" t="s">
        <v>48</v>
      </c>
      <c r="X21" s="106" t="s">
        <v>48</v>
      </c>
      <c r="Y21" s="106" t="s">
        <v>48</v>
      </c>
      <c r="Z21" s="106" t="s">
        <v>48</v>
      </c>
      <c r="AA21" s="106" t="s">
        <v>48</v>
      </c>
      <c r="AB21" s="106" t="s">
        <v>48</v>
      </c>
      <c r="AC21" s="106" t="s">
        <v>48</v>
      </c>
      <c r="AD21" s="106" t="s">
        <v>48</v>
      </c>
      <c r="AE21" s="106" t="s">
        <v>48</v>
      </c>
      <c r="AF21" s="106" t="s">
        <v>48</v>
      </c>
      <c r="AG21" s="106" t="s">
        <v>48</v>
      </c>
      <c r="AH21" s="106" t="s">
        <v>48</v>
      </c>
      <c r="AI21" s="106" t="s">
        <v>48</v>
      </c>
      <c r="AJ21" s="106" t="s">
        <v>48</v>
      </c>
      <c r="AK21" s="106" t="s">
        <v>48</v>
      </c>
      <c r="AL21" s="106" t="s">
        <v>48</v>
      </c>
      <c r="AM21" s="106" t="s">
        <v>48</v>
      </c>
      <c r="AN21" s="106" t="s">
        <v>48</v>
      </c>
      <c r="AO21" s="106" t="s">
        <v>48</v>
      </c>
      <c r="AP21" s="106" t="s">
        <v>48</v>
      </c>
      <c r="AQ21" s="106" t="s">
        <v>48</v>
      </c>
      <c r="AS21" s="106">
        <v>747802</v>
      </c>
      <c r="AT21" s="106">
        <v>580651</v>
      </c>
      <c r="AU21" s="106">
        <v>590195</v>
      </c>
      <c r="AV21" s="106">
        <v>582255</v>
      </c>
      <c r="AW21" s="106">
        <v>581087</v>
      </c>
      <c r="AX21" s="106">
        <v>596083</v>
      </c>
      <c r="AY21" s="106">
        <v>597733</v>
      </c>
      <c r="AZ21" s="106">
        <v>604445</v>
      </c>
      <c r="BA21" s="106">
        <v>618255</v>
      </c>
      <c r="BB21" s="106">
        <v>626895</v>
      </c>
      <c r="BC21" s="106">
        <v>633815</v>
      </c>
      <c r="BD21" s="106">
        <v>564231</v>
      </c>
      <c r="BE21" s="106">
        <v>577762</v>
      </c>
      <c r="BF21" s="106">
        <v>603148</v>
      </c>
      <c r="BG21" s="106">
        <v>622723</v>
      </c>
      <c r="BH21" s="106">
        <v>644116</v>
      </c>
      <c r="BI21" s="106">
        <v>663645</v>
      </c>
      <c r="BJ21" s="106">
        <v>667111</v>
      </c>
      <c r="BK21" s="106">
        <v>683050</v>
      </c>
      <c r="BL21" s="106">
        <v>731501</v>
      </c>
      <c r="BM21" s="106">
        <v>765164</v>
      </c>
      <c r="BN21" s="106">
        <v>630711</v>
      </c>
      <c r="BO21" s="106">
        <v>664306</v>
      </c>
      <c r="BP21" s="106">
        <v>691367</v>
      </c>
      <c r="BQ21" s="106">
        <v>648106</v>
      </c>
      <c r="BR21" s="106">
        <v>682540</v>
      </c>
      <c r="BS21" s="106">
        <v>741800</v>
      </c>
      <c r="BT21" s="106">
        <v>821029</v>
      </c>
      <c r="BU21" s="106">
        <v>827985</v>
      </c>
      <c r="BV21" s="106">
        <v>913275</v>
      </c>
      <c r="BW21" s="106">
        <v>935738</v>
      </c>
      <c r="BX21" s="106">
        <v>951228</v>
      </c>
      <c r="BY21" s="106">
        <v>931746</v>
      </c>
      <c r="BZ21" s="106">
        <v>945905</v>
      </c>
      <c r="CA21" s="106">
        <v>951613</v>
      </c>
      <c r="CB21" s="106">
        <v>962191</v>
      </c>
      <c r="CC21" s="106">
        <v>982727</v>
      </c>
      <c r="CD21" s="106">
        <v>989046</v>
      </c>
      <c r="CE21" s="106">
        <v>992690</v>
      </c>
      <c r="CF21" s="106">
        <v>1599446</v>
      </c>
    </row>
    <row r="22" spans="1:84">
      <c r="A22" s="104" t="s">
        <v>109</v>
      </c>
      <c r="B22" s="147">
        <v>206545</v>
      </c>
      <c r="C22" s="148">
        <v>9411560</v>
      </c>
      <c r="D22" s="148">
        <v>9411560</v>
      </c>
      <c r="E22" s="148">
        <v>9573579</v>
      </c>
      <c r="F22" s="148">
        <v>8387108</v>
      </c>
      <c r="G22" s="106">
        <v>8508496</v>
      </c>
      <c r="H22" s="106">
        <v>8670282</v>
      </c>
      <c r="I22" s="106">
        <v>8956566</v>
      </c>
      <c r="J22" s="106">
        <v>9241774</v>
      </c>
      <c r="K22" s="106">
        <v>9352339</v>
      </c>
      <c r="L22" s="106">
        <v>8219596</v>
      </c>
      <c r="M22" s="106">
        <v>8141287</v>
      </c>
      <c r="N22" s="106">
        <v>7480576</v>
      </c>
      <c r="O22" s="106">
        <v>7495120</v>
      </c>
      <c r="P22" s="106">
        <v>7512647</v>
      </c>
      <c r="Q22" s="106">
        <v>7280598</v>
      </c>
      <c r="R22" s="106">
        <v>7085566</v>
      </c>
      <c r="S22" s="106">
        <v>7166014</v>
      </c>
      <c r="T22" s="106" t="s">
        <v>48</v>
      </c>
      <c r="U22" s="106" t="s">
        <v>48</v>
      </c>
      <c r="V22" s="106" t="s">
        <v>48</v>
      </c>
      <c r="W22" s="106" t="s">
        <v>48</v>
      </c>
      <c r="X22" s="106" t="s">
        <v>48</v>
      </c>
      <c r="Y22" s="106" t="s">
        <v>48</v>
      </c>
      <c r="Z22" s="106" t="s">
        <v>48</v>
      </c>
      <c r="AA22" s="106" t="s">
        <v>48</v>
      </c>
      <c r="AB22" s="106" t="s">
        <v>48</v>
      </c>
      <c r="AC22" s="106" t="s">
        <v>48</v>
      </c>
      <c r="AD22" s="106" t="s">
        <v>48</v>
      </c>
      <c r="AE22" s="106" t="s">
        <v>48</v>
      </c>
      <c r="AF22" s="106" t="s">
        <v>48</v>
      </c>
      <c r="AG22" s="106" t="s">
        <v>48</v>
      </c>
      <c r="AH22" s="106" t="s">
        <v>48</v>
      </c>
      <c r="AI22" s="106" t="s">
        <v>48</v>
      </c>
      <c r="AJ22" s="106" t="s">
        <v>48</v>
      </c>
      <c r="AK22" s="106" t="s">
        <v>48</v>
      </c>
      <c r="AL22" s="106" t="s">
        <v>48</v>
      </c>
      <c r="AM22" s="106" t="s">
        <v>48</v>
      </c>
      <c r="AN22" s="106" t="s">
        <v>48</v>
      </c>
      <c r="AO22" s="106" t="s">
        <v>48</v>
      </c>
      <c r="AP22" s="106" t="s">
        <v>48</v>
      </c>
      <c r="AQ22" s="106" t="s">
        <v>48</v>
      </c>
      <c r="AS22" s="106">
        <v>0</v>
      </c>
      <c r="AT22" s="106">
        <v>0</v>
      </c>
      <c r="AU22" s="106">
        <v>0</v>
      </c>
      <c r="AV22" s="106">
        <v>0</v>
      </c>
      <c r="AW22" s="106">
        <v>0</v>
      </c>
      <c r="AX22" s="106">
        <v>0</v>
      </c>
      <c r="AY22" s="106">
        <v>0</v>
      </c>
      <c r="AZ22" s="106">
        <v>0</v>
      </c>
      <c r="BA22" s="106">
        <v>0</v>
      </c>
      <c r="BB22" s="106">
        <v>0</v>
      </c>
      <c r="BC22" s="106">
        <v>0</v>
      </c>
      <c r="BD22" s="106">
        <v>0</v>
      </c>
      <c r="BE22" s="106">
        <v>0</v>
      </c>
      <c r="BF22" s="106">
        <v>0</v>
      </c>
      <c r="BG22" s="106">
        <v>0</v>
      </c>
      <c r="BH22" s="106">
        <v>0</v>
      </c>
      <c r="BI22" s="106">
        <v>0</v>
      </c>
      <c r="BJ22" s="106">
        <v>0</v>
      </c>
      <c r="BK22" s="106">
        <v>0</v>
      </c>
      <c r="BL22" s="106">
        <v>0</v>
      </c>
      <c r="BM22" s="106">
        <v>0</v>
      </c>
      <c r="BN22" s="106">
        <v>0</v>
      </c>
      <c r="BO22" s="106">
        <v>0</v>
      </c>
      <c r="BP22" s="106">
        <v>0</v>
      </c>
      <c r="BQ22" s="106">
        <v>0</v>
      </c>
      <c r="BR22" s="106">
        <v>0</v>
      </c>
      <c r="BS22" s="106">
        <v>0</v>
      </c>
      <c r="BT22" s="106">
        <v>0</v>
      </c>
      <c r="BU22" s="106">
        <v>0</v>
      </c>
      <c r="BV22" s="106">
        <v>0</v>
      </c>
      <c r="BW22" s="106">
        <v>0</v>
      </c>
      <c r="BX22" s="106">
        <v>0</v>
      </c>
      <c r="BY22" s="106">
        <v>0</v>
      </c>
      <c r="BZ22" s="106">
        <v>0</v>
      </c>
      <c r="CA22" s="106">
        <v>0</v>
      </c>
      <c r="CB22" s="106">
        <v>0</v>
      </c>
      <c r="CC22" s="106">
        <v>0</v>
      </c>
      <c r="CD22" s="106">
        <v>0</v>
      </c>
      <c r="CE22" s="106">
        <v>0</v>
      </c>
      <c r="CF22" s="106">
        <v>0</v>
      </c>
    </row>
    <row r="23" spans="1:84">
      <c r="A23" s="151" t="s">
        <v>110</v>
      </c>
      <c r="B23" s="149">
        <v>215806</v>
      </c>
      <c r="C23" s="150">
        <v>16434078</v>
      </c>
      <c r="D23" s="150">
        <v>16434078</v>
      </c>
      <c r="E23" s="150">
        <v>16565777</v>
      </c>
      <c r="F23" s="150">
        <v>15819017</v>
      </c>
      <c r="G23" s="106">
        <v>15951553</v>
      </c>
      <c r="H23" s="106">
        <v>16155093</v>
      </c>
      <c r="I23" s="106">
        <v>16593431</v>
      </c>
      <c r="J23" s="106">
        <v>17106083</v>
      </c>
      <c r="K23" s="106">
        <v>17189483</v>
      </c>
      <c r="L23" s="106">
        <v>16440662</v>
      </c>
      <c r="M23" s="106">
        <v>16558428</v>
      </c>
      <c r="N23" s="106">
        <v>16166838</v>
      </c>
      <c r="O23" s="106">
        <v>16532170</v>
      </c>
      <c r="P23" s="106">
        <v>16645903</v>
      </c>
      <c r="Q23" s="106">
        <v>16608201</v>
      </c>
      <c r="R23" s="106">
        <v>16584542</v>
      </c>
      <c r="S23" s="106">
        <v>16747226</v>
      </c>
      <c r="T23" s="106" t="s">
        <v>48</v>
      </c>
      <c r="U23" s="106" t="s">
        <v>48</v>
      </c>
      <c r="V23" s="106" t="s">
        <v>48</v>
      </c>
      <c r="W23" s="106" t="s">
        <v>48</v>
      </c>
      <c r="X23" s="106" t="s">
        <v>48</v>
      </c>
      <c r="Y23" s="106" t="s">
        <v>48</v>
      </c>
      <c r="Z23" s="106" t="s">
        <v>48</v>
      </c>
      <c r="AA23" s="106" t="s">
        <v>48</v>
      </c>
      <c r="AB23" s="106" t="s">
        <v>48</v>
      </c>
      <c r="AC23" s="106" t="s">
        <v>48</v>
      </c>
      <c r="AD23" s="106" t="s">
        <v>48</v>
      </c>
      <c r="AE23" s="106" t="s">
        <v>48</v>
      </c>
      <c r="AF23" s="106" t="s">
        <v>48</v>
      </c>
      <c r="AG23" s="106" t="s">
        <v>48</v>
      </c>
      <c r="AH23" s="106" t="s">
        <v>48</v>
      </c>
      <c r="AI23" s="106" t="s">
        <v>48</v>
      </c>
      <c r="AJ23" s="106" t="s">
        <v>48</v>
      </c>
      <c r="AK23" s="106" t="s">
        <v>48</v>
      </c>
      <c r="AL23" s="106" t="s">
        <v>48</v>
      </c>
      <c r="AM23" s="106" t="s">
        <v>48</v>
      </c>
      <c r="AN23" s="106" t="s">
        <v>48</v>
      </c>
      <c r="AO23" s="106" t="s">
        <v>48</v>
      </c>
      <c r="AP23" s="106" t="s">
        <v>48</v>
      </c>
      <c r="AQ23" s="106" t="s">
        <v>48</v>
      </c>
      <c r="AS23" s="106">
        <v>747802</v>
      </c>
      <c r="AT23" s="106">
        <v>580651</v>
      </c>
      <c r="AU23" s="106">
        <v>590195</v>
      </c>
      <c r="AV23" s="106">
        <v>582255</v>
      </c>
      <c r="AW23" s="106">
        <v>581087</v>
      </c>
      <c r="AX23" s="106">
        <v>596083</v>
      </c>
      <c r="AY23" s="106">
        <v>597733</v>
      </c>
      <c r="AZ23" s="106">
        <v>604445</v>
      </c>
      <c r="BA23" s="106">
        <v>618255</v>
      </c>
      <c r="BB23" s="106">
        <v>626895</v>
      </c>
      <c r="BC23" s="106">
        <v>633815</v>
      </c>
      <c r="BD23" s="106">
        <v>564231</v>
      </c>
      <c r="BE23" s="106">
        <v>577762</v>
      </c>
      <c r="BF23" s="106">
        <v>603148</v>
      </c>
      <c r="BG23" s="106">
        <v>622723</v>
      </c>
      <c r="BH23" s="106">
        <v>644116</v>
      </c>
      <c r="BI23" s="106">
        <v>663645</v>
      </c>
      <c r="BJ23" s="106">
        <v>667111</v>
      </c>
      <c r="BK23" s="106">
        <v>683050</v>
      </c>
      <c r="BL23" s="106">
        <v>731501</v>
      </c>
      <c r="BM23" s="106">
        <v>765164</v>
      </c>
      <c r="BN23" s="106">
        <v>630711</v>
      </c>
      <c r="BO23" s="106">
        <v>664306</v>
      </c>
      <c r="BP23" s="106">
        <v>691367</v>
      </c>
      <c r="BQ23" s="106">
        <v>648106</v>
      </c>
      <c r="BR23" s="106">
        <v>682540</v>
      </c>
      <c r="BS23" s="106">
        <v>741800</v>
      </c>
      <c r="BT23" s="106">
        <v>821029</v>
      </c>
      <c r="BU23" s="106">
        <v>827985</v>
      </c>
      <c r="BV23" s="106">
        <v>913275</v>
      </c>
      <c r="BW23" s="106">
        <v>935738</v>
      </c>
      <c r="BX23" s="106">
        <v>951228</v>
      </c>
      <c r="BY23" s="106">
        <v>931746</v>
      </c>
      <c r="BZ23" s="106">
        <v>945905</v>
      </c>
      <c r="CA23" s="106">
        <v>951613</v>
      </c>
      <c r="CB23" s="106">
        <v>962191</v>
      </c>
      <c r="CC23" s="106">
        <v>982727</v>
      </c>
      <c r="CD23" s="106">
        <v>989046</v>
      </c>
      <c r="CE23" s="106">
        <v>992690</v>
      </c>
      <c r="CF23" s="106">
        <v>1599446</v>
      </c>
    </row>
    <row r="24" spans="1:84">
      <c r="A24" s="151" t="s">
        <v>111</v>
      </c>
      <c r="B24" s="147">
        <v>206582</v>
      </c>
      <c r="C24" s="148">
        <v>30732695</v>
      </c>
      <c r="D24" s="148">
        <v>30732695</v>
      </c>
      <c r="E24" s="148">
        <v>30896019</v>
      </c>
      <c r="F24" s="148">
        <v>30138093</v>
      </c>
      <c r="G24" s="106">
        <v>30459560</v>
      </c>
      <c r="H24" s="106">
        <v>30537538</v>
      </c>
      <c r="I24" s="106">
        <v>31308253</v>
      </c>
      <c r="J24" s="106">
        <v>33898830</v>
      </c>
      <c r="K24" s="106">
        <v>34063867</v>
      </c>
      <c r="L24" s="106">
        <v>33458205</v>
      </c>
      <c r="M24" s="106">
        <v>33614664</v>
      </c>
      <c r="N24" s="106">
        <v>33607761</v>
      </c>
      <c r="O24" s="106">
        <v>34536218</v>
      </c>
      <c r="P24" s="106">
        <v>35435314</v>
      </c>
      <c r="Q24" s="106">
        <v>35811610</v>
      </c>
      <c r="R24" s="106">
        <v>35801258</v>
      </c>
      <c r="S24" s="106">
        <v>36003516</v>
      </c>
      <c r="T24" s="106" t="s">
        <v>48</v>
      </c>
      <c r="U24" s="106" t="s">
        <v>48</v>
      </c>
      <c r="V24" s="106" t="s">
        <v>48</v>
      </c>
      <c r="W24" s="106" t="s">
        <v>48</v>
      </c>
      <c r="X24" s="106" t="s">
        <v>48</v>
      </c>
      <c r="Y24" s="106" t="s">
        <v>48</v>
      </c>
      <c r="Z24" s="106" t="s">
        <v>48</v>
      </c>
      <c r="AA24" s="106" t="s">
        <v>48</v>
      </c>
      <c r="AB24" s="106" t="s">
        <v>48</v>
      </c>
      <c r="AC24" s="106" t="s">
        <v>48</v>
      </c>
      <c r="AD24" s="106" t="s">
        <v>48</v>
      </c>
      <c r="AE24" s="106" t="s">
        <v>48</v>
      </c>
      <c r="AF24" s="106" t="s">
        <v>48</v>
      </c>
      <c r="AG24" s="106" t="s">
        <v>48</v>
      </c>
      <c r="AH24" s="106" t="s">
        <v>48</v>
      </c>
      <c r="AI24" s="106" t="s">
        <v>48</v>
      </c>
      <c r="AJ24" s="106" t="s">
        <v>48</v>
      </c>
      <c r="AK24" s="106" t="s">
        <v>48</v>
      </c>
      <c r="AL24" s="106" t="s">
        <v>48</v>
      </c>
      <c r="AM24" s="106" t="s">
        <v>48</v>
      </c>
      <c r="AN24" s="106" t="s">
        <v>48</v>
      </c>
      <c r="AO24" s="106" t="s">
        <v>48</v>
      </c>
      <c r="AP24" s="106" t="s">
        <v>48</v>
      </c>
      <c r="AQ24" s="106" t="s">
        <v>48</v>
      </c>
      <c r="AS24" s="106">
        <v>2075044</v>
      </c>
      <c r="AT24" s="106">
        <v>1933450</v>
      </c>
      <c r="AU24" s="106">
        <v>1967768</v>
      </c>
      <c r="AV24" s="106">
        <v>1989491</v>
      </c>
      <c r="AW24" s="106">
        <v>2003444</v>
      </c>
      <c r="AX24" s="106">
        <v>2034415</v>
      </c>
      <c r="AY24" s="106">
        <v>2071138</v>
      </c>
      <c r="AZ24" s="106">
        <v>2106447</v>
      </c>
      <c r="BA24" s="106">
        <v>2134939</v>
      </c>
      <c r="BB24" s="106">
        <v>2162167</v>
      </c>
      <c r="BC24" s="106">
        <v>2190633</v>
      </c>
      <c r="BD24" s="106">
        <v>2127937</v>
      </c>
      <c r="BE24" s="106">
        <v>2663601</v>
      </c>
      <c r="BF24" s="106">
        <v>2713333</v>
      </c>
      <c r="BG24" s="106">
        <v>2779376</v>
      </c>
      <c r="BH24" s="106">
        <v>2854955</v>
      </c>
      <c r="BI24" s="106">
        <v>2919293</v>
      </c>
      <c r="BJ24" s="106">
        <v>2957960</v>
      </c>
      <c r="BK24" s="106">
        <v>3046420</v>
      </c>
      <c r="BL24" s="106">
        <v>3120577</v>
      </c>
      <c r="BM24" s="106">
        <v>3121646</v>
      </c>
      <c r="BN24" s="106">
        <v>2983862</v>
      </c>
      <c r="BO24" s="106">
        <v>3054533</v>
      </c>
      <c r="BP24" s="106">
        <v>3122487</v>
      </c>
      <c r="BQ24" s="106">
        <v>3109212</v>
      </c>
      <c r="BR24" s="106">
        <v>3190497</v>
      </c>
      <c r="BS24" s="106">
        <v>3298237</v>
      </c>
      <c r="BT24" s="106">
        <v>3446265</v>
      </c>
      <c r="BU24" s="106">
        <v>3597943</v>
      </c>
      <c r="BV24" s="106">
        <v>3784546</v>
      </c>
      <c r="BW24" s="106">
        <v>3994588</v>
      </c>
      <c r="BX24" s="106">
        <v>4115262</v>
      </c>
      <c r="BY24" s="106">
        <v>4122377</v>
      </c>
      <c r="BZ24" s="106">
        <v>4163171</v>
      </c>
      <c r="CA24" s="106">
        <v>4183092</v>
      </c>
      <c r="CB24" s="106">
        <v>4156921</v>
      </c>
      <c r="CC24" s="106">
        <v>4100112</v>
      </c>
      <c r="CD24" s="106">
        <v>3924499</v>
      </c>
      <c r="CE24" s="106">
        <v>3791070</v>
      </c>
      <c r="CF24" s="106">
        <v>4154199</v>
      </c>
    </row>
    <row r="25" spans="1:84">
      <c r="A25" s="151" t="s">
        <v>112</v>
      </c>
      <c r="B25" s="147">
        <v>206594</v>
      </c>
      <c r="C25" s="148">
        <v>19524453</v>
      </c>
      <c r="D25" s="148">
        <v>19524453</v>
      </c>
      <c r="E25" s="148">
        <v>18939578</v>
      </c>
      <c r="F25" s="148">
        <v>18912509</v>
      </c>
      <c r="G25" s="106">
        <v>18350893</v>
      </c>
      <c r="H25" s="106">
        <v>16854331</v>
      </c>
      <c r="I25" s="106">
        <v>16053160</v>
      </c>
      <c r="J25" s="106">
        <v>14972265</v>
      </c>
      <c r="K25" s="106">
        <v>14453632</v>
      </c>
      <c r="L25" s="106">
        <v>13005301</v>
      </c>
      <c r="M25" s="106">
        <v>12692036</v>
      </c>
      <c r="N25" s="106">
        <v>12797129</v>
      </c>
      <c r="O25" s="106">
        <v>12966407</v>
      </c>
      <c r="P25" s="106">
        <v>12491995</v>
      </c>
      <c r="Q25" s="106">
        <v>11813183</v>
      </c>
      <c r="R25" s="106">
        <v>11576463</v>
      </c>
      <c r="S25" s="106">
        <v>10641476</v>
      </c>
      <c r="T25" s="106" t="s">
        <v>48</v>
      </c>
      <c r="U25" s="106" t="s">
        <v>48</v>
      </c>
      <c r="V25" s="106" t="s">
        <v>48</v>
      </c>
      <c r="W25" s="106" t="s">
        <v>48</v>
      </c>
      <c r="X25" s="106" t="s">
        <v>48</v>
      </c>
      <c r="Y25" s="106" t="s">
        <v>48</v>
      </c>
      <c r="Z25" s="106" t="s">
        <v>48</v>
      </c>
      <c r="AA25" s="106" t="s">
        <v>48</v>
      </c>
      <c r="AB25" s="106" t="s">
        <v>48</v>
      </c>
      <c r="AC25" s="106" t="s">
        <v>48</v>
      </c>
      <c r="AD25" s="106" t="s">
        <v>48</v>
      </c>
      <c r="AE25" s="106" t="s">
        <v>48</v>
      </c>
      <c r="AF25" s="106" t="s">
        <v>48</v>
      </c>
      <c r="AG25" s="106" t="s">
        <v>48</v>
      </c>
      <c r="AH25" s="106" t="s">
        <v>48</v>
      </c>
      <c r="AI25" s="106" t="s">
        <v>48</v>
      </c>
      <c r="AJ25" s="106" t="s">
        <v>48</v>
      </c>
      <c r="AK25" s="106" t="s">
        <v>48</v>
      </c>
      <c r="AL25" s="106" t="s">
        <v>48</v>
      </c>
      <c r="AM25" s="106" t="s">
        <v>48</v>
      </c>
      <c r="AN25" s="106" t="s">
        <v>48</v>
      </c>
      <c r="AO25" s="106" t="s">
        <v>48</v>
      </c>
      <c r="AP25" s="106" t="s">
        <v>48</v>
      </c>
      <c r="AQ25" s="106" t="s">
        <v>48</v>
      </c>
      <c r="AS25" s="106">
        <v>960513</v>
      </c>
      <c r="AT25" s="106">
        <v>1188725</v>
      </c>
      <c r="AU25" s="106">
        <v>1247307</v>
      </c>
      <c r="AV25" s="106">
        <v>1137856</v>
      </c>
      <c r="AW25" s="106">
        <v>1241605</v>
      </c>
      <c r="AX25" s="106">
        <v>1468758</v>
      </c>
      <c r="AY25" s="106">
        <v>1566251</v>
      </c>
      <c r="AZ25" s="106">
        <v>1697160</v>
      </c>
      <c r="BA25" s="106">
        <v>1814729</v>
      </c>
      <c r="BB25" s="106">
        <v>1932845</v>
      </c>
      <c r="BC25" s="106">
        <v>2093716</v>
      </c>
      <c r="BD25" s="106">
        <v>1813622</v>
      </c>
      <c r="BE25" s="106">
        <v>1702530</v>
      </c>
      <c r="BF25" s="106">
        <v>1482030</v>
      </c>
      <c r="BG25" s="106">
        <v>1450630</v>
      </c>
      <c r="BH25" s="106">
        <v>1596429</v>
      </c>
      <c r="BI25" s="106">
        <v>1599708</v>
      </c>
      <c r="BJ25" s="106">
        <v>1485270</v>
      </c>
      <c r="BK25" s="106">
        <v>1299187</v>
      </c>
      <c r="BL25" s="106">
        <v>1366927</v>
      </c>
      <c r="BM25" s="106">
        <v>1456319</v>
      </c>
      <c r="BN25" s="106">
        <v>1353035</v>
      </c>
      <c r="BO25" s="106">
        <v>1337795</v>
      </c>
      <c r="BP25" s="106">
        <v>1321834</v>
      </c>
      <c r="BQ25" s="106">
        <v>1435875</v>
      </c>
      <c r="BR25" s="106">
        <v>1480844</v>
      </c>
      <c r="BS25" s="106">
        <v>1471280</v>
      </c>
      <c r="BT25" s="106">
        <v>1409889</v>
      </c>
      <c r="BU25" s="106">
        <v>1479266</v>
      </c>
      <c r="BV25" s="106">
        <v>1501038</v>
      </c>
      <c r="BW25" s="106">
        <v>1538849</v>
      </c>
      <c r="BX25" s="106">
        <v>1667417</v>
      </c>
      <c r="BY25" s="106">
        <v>995571</v>
      </c>
      <c r="BZ25" s="106">
        <v>1598359</v>
      </c>
      <c r="CA25" s="106">
        <v>881751</v>
      </c>
      <c r="CB25" s="106">
        <v>849580</v>
      </c>
      <c r="CC25" s="106">
        <v>845673</v>
      </c>
      <c r="CD25" s="106">
        <v>842753</v>
      </c>
      <c r="CE25" s="106">
        <v>839390</v>
      </c>
      <c r="CF25" s="106">
        <v>920122</v>
      </c>
    </row>
    <row r="26" spans="1:84">
      <c r="A26" s="151" t="s">
        <v>113</v>
      </c>
      <c r="B26" s="147">
        <v>206598</v>
      </c>
      <c r="C26" s="148">
        <v>326097</v>
      </c>
      <c r="D26" s="148">
        <v>326097</v>
      </c>
      <c r="E26" s="148">
        <v>307278</v>
      </c>
      <c r="F26" s="148">
        <v>302568</v>
      </c>
      <c r="G26" s="106">
        <v>280772</v>
      </c>
      <c r="H26" s="106">
        <v>276188</v>
      </c>
      <c r="I26" s="106">
        <v>251615</v>
      </c>
      <c r="J26" s="106">
        <v>234114</v>
      </c>
      <c r="K26" s="106">
        <v>213653</v>
      </c>
      <c r="L26" s="106">
        <v>215444</v>
      </c>
      <c r="M26" s="106">
        <v>207818</v>
      </c>
      <c r="N26" s="106">
        <v>199726</v>
      </c>
      <c r="O26" s="106">
        <v>201994</v>
      </c>
      <c r="P26" s="106">
        <v>214542</v>
      </c>
      <c r="Q26" s="106">
        <v>195551</v>
      </c>
      <c r="R26" s="106">
        <v>189498</v>
      </c>
      <c r="S26" s="106">
        <v>182315</v>
      </c>
      <c r="T26" s="106" t="s">
        <v>48</v>
      </c>
      <c r="U26" s="106" t="s">
        <v>48</v>
      </c>
      <c r="V26" s="106" t="s">
        <v>48</v>
      </c>
      <c r="W26" s="106" t="s">
        <v>48</v>
      </c>
      <c r="X26" s="106" t="s">
        <v>48</v>
      </c>
      <c r="Y26" s="106" t="s">
        <v>48</v>
      </c>
      <c r="Z26" s="106" t="s">
        <v>48</v>
      </c>
      <c r="AA26" s="106" t="s">
        <v>48</v>
      </c>
      <c r="AB26" s="106" t="s">
        <v>48</v>
      </c>
      <c r="AC26" s="106" t="s">
        <v>48</v>
      </c>
      <c r="AD26" s="106" t="s">
        <v>48</v>
      </c>
      <c r="AE26" s="106" t="s">
        <v>48</v>
      </c>
      <c r="AF26" s="106" t="s">
        <v>48</v>
      </c>
      <c r="AG26" s="106" t="s">
        <v>48</v>
      </c>
      <c r="AH26" s="106" t="s">
        <v>48</v>
      </c>
      <c r="AI26" s="106" t="s">
        <v>48</v>
      </c>
      <c r="AJ26" s="106" t="s">
        <v>48</v>
      </c>
      <c r="AK26" s="106" t="s">
        <v>48</v>
      </c>
      <c r="AL26" s="106" t="s">
        <v>48</v>
      </c>
      <c r="AM26" s="106" t="s">
        <v>48</v>
      </c>
      <c r="AN26" s="106" t="s">
        <v>48</v>
      </c>
      <c r="AO26" s="106" t="s">
        <v>48</v>
      </c>
      <c r="AP26" s="106" t="s">
        <v>48</v>
      </c>
      <c r="AQ26" s="106" t="s">
        <v>48</v>
      </c>
      <c r="AS26" s="106">
        <v>233304</v>
      </c>
      <c r="AT26" s="106">
        <v>237213</v>
      </c>
      <c r="AU26" s="106">
        <v>239705</v>
      </c>
      <c r="AV26" s="106">
        <v>237669</v>
      </c>
      <c r="AW26" s="106">
        <v>240815</v>
      </c>
      <c r="AX26" s="106">
        <v>238184</v>
      </c>
      <c r="AY26" s="106">
        <v>236174</v>
      </c>
      <c r="AZ26" s="106">
        <v>230015</v>
      </c>
      <c r="BA26" s="106">
        <v>227856</v>
      </c>
      <c r="BB26" s="106">
        <v>221970</v>
      </c>
      <c r="BC26" s="106">
        <v>214496</v>
      </c>
      <c r="BD26" s="106">
        <v>205593</v>
      </c>
      <c r="BE26" s="106">
        <v>197369</v>
      </c>
      <c r="BF26" s="106">
        <v>198772</v>
      </c>
      <c r="BG26" s="106">
        <v>203486</v>
      </c>
      <c r="BH26" s="106">
        <v>206104</v>
      </c>
      <c r="BI26" s="106">
        <v>215011</v>
      </c>
      <c r="BJ26" s="106">
        <v>218748</v>
      </c>
      <c r="BK26" s="106">
        <v>218813</v>
      </c>
      <c r="BL26" s="106">
        <v>223988</v>
      </c>
      <c r="BM26" s="106">
        <v>230505</v>
      </c>
      <c r="BN26" s="106">
        <v>234359</v>
      </c>
      <c r="BO26" s="106">
        <v>238355</v>
      </c>
      <c r="BP26" s="106">
        <v>232730</v>
      </c>
      <c r="BQ26" s="106">
        <v>236966</v>
      </c>
      <c r="BR26" s="106">
        <v>243397</v>
      </c>
      <c r="BS26" s="106">
        <v>249933</v>
      </c>
      <c r="BT26" s="106">
        <v>255488</v>
      </c>
      <c r="BU26" s="106">
        <v>261117</v>
      </c>
      <c r="BV26" s="106">
        <v>261180</v>
      </c>
      <c r="BW26" s="106">
        <v>255092</v>
      </c>
      <c r="BX26" s="106">
        <v>247498</v>
      </c>
      <c r="BY26" s="106">
        <v>240774</v>
      </c>
      <c r="BZ26" s="106">
        <v>231885</v>
      </c>
      <c r="CA26" s="106">
        <v>221554</v>
      </c>
      <c r="CB26" s="106">
        <v>205449</v>
      </c>
      <c r="CC26" s="106">
        <v>233396</v>
      </c>
      <c r="CD26" s="106">
        <v>215401</v>
      </c>
      <c r="CE26" s="106">
        <v>204192</v>
      </c>
      <c r="CF26" s="106">
        <v>196963</v>
      </c>
    </row>
    <row r="27" spans="1:84">
      <c r="A27" s="151" t="s">
        <v>114</v>
      </c>
      <c r="B27" s="147">
        <v>206599</v>
      </c>
      <c r="C27" s="148">
        <v>1303100</v>
      </c>
      <c r="D27" s="148">
        <v>1303100</v>
      </c>
      <c r="E27" s="148">
        <v>1117192</v>
      </c>
      <c r="F27" s="148">
        <v>1505394</v>
      </c>
      <c r="G27" s="106">
        <v>1459106</v>
      </c>
      <c r="H27" s="106">
        <v>1532004</v>
      </c>
      <c r="I27" s="106">
        <v>1215560</v>
      </c>
      <c r="J27" s="106">
        <v>1164244</v>
      </c>
      <c r="K27" s="106">
        <v>1054274</v>
      </c>
      <c r="L27" s="106">
        <v>222596</v>
      </c>
      <c r="M27" s="106">
        <v>212770</v>
      </c>
      <c r="N27" s="106">
        <v>198496</v>
      </c>
      <c r="O27" s="106">
        <v>191893</v>
      </c>
      <c r="P27" s="106">
        <v>0</v>
      </c>
      <c r="Q27" s="106">
        <v>0</v>
      </c>
      <c r="R27" s="106">
        <v>0</v>
      </c>
      <c r="S27" s="106">
        <v>0</v>
      </c>
      <c r="T27" s="106" t="s">
        <v>48</v>
      </c>
      <c r="U27" s="106" t="s">
        <v>48</v>
      </c>
      <c r="V27" s="106" t="s">
        <v>48</v>
      </c>
      <c r="W27" s="106" t="s">
        <v>48</v>
      </c>
      <c r="X27" s="106" t="s">
        <v>48</v>
      </c>
      <c r="Y27" s="106" t="s">
        <v>48</v>
      </c>
      <c r="Z27" s="106" t="s">
        <v>48</v>
      </c>
      <c r="AA27" s="106" t="s">
        <v>48</v>
      </c>
      <c r="AB27" s="106" t="s">
        <v>48</v>
      </c>
      <c r="AC27" s="106" t="s">
        <v>48</v>
      </c>
      <c r="AD27" s="106" t="s">
        <v>48</v>
      </c>
      <c r="AE27" s="106" t="s">
        <v>48</v>
      </c>
      <c r="AF27" s="106" t="s">
        <v>48</v>
      </c>
      <c r="AG27" s="106" t="s">
        <v>48</v>
      </c>
      <c r="AH27" s="106" t="s">
        <v>48</v>
      </c>
      <c r="AI27" s="106" t="s">
        <v>48</v>
      </c>
      <c r="AJ27" s="106" t="s">
        <v>48</v>
      </c>
      <c r="AK27" s="106" t="s">
        <v>48</v>
      </c>
      <c r="AL27" s="106" t="s">
        <v>48</v>
      </c>
      <c r="AM27" s="106" t="s">
        <v>48</v>
      </c>
      <c r="AN27" s="106" t="s">
        <v>48</v>
      </c>
      <c r="AO27" s="106" t="s">
        <v>48</v>
      </c>
      <c r="AP27" s="106" t="s">
        <v>48</v>
      </c>
      <c r="AQ27" s="106" t="s">
        <v>48</v>
      </c>
      <c r="AS27" s="106">
        <v>5752</v>
      </c>
      <c r="AT27" s="106">
        <v>5974</v>
      </c>
      <c r="AU27" s="106">
        <v>6139</v>
      </c>
      <c r="AV27" s="106">
        <v>6090</v>
      </c>
      <c r="AW27" s="106">
        <v>6318</v>
      </c>
      <c r="AX27" s="106">
        <v>6356</v>
      </c>
      <c r="AY27" s="106">
        <v>6531</v>
      </c>
      <c r="AZ27" s="106">
        <v>6393</v>
      </c>
      <c r="BA27" s="106">
        <v>6534</v>
      </c>
      <c r="BB27" s="106">
        <v>6731</v>
      </c>
      <c r="BC27" s="106">
        <v>6884</v>
      </c>
      <c r="BD27" s="106">
        <v>13743</v>
      </c>
      <c r="BE27" s="106">
        <v>14633</v>
      </c>
      <c r="BF27" s="106">
        <v>15308</v>
      </c>
      <c r="BG27" s="106">
        <v>19095</v>
      </c>
      <c r="BH27" s="106">
        <v>20390</v>
      </c>
      <c r="BI27" s="106">
        <v>22082</v>
      </c>
      <c r="BJ27" s="106">
        <v>49945</v>
      </c>
      <c r="BK27" s="106">
        <v>28533</v>
      </c>
      <c r="BL27" s="106">
        <v>29703</v>
      </c>
      <c r="BM27" s="106">
        <v>32209</v>
      </c>
      <c r="BN27" s="106">
        <v>33865</v>
      </c>
      <c r="BO27" s="106">
        <v>36373</v>
      </c>
      <c r="BP27" s="106">
        <v>42133</v>
      </c>
      <c r="BQ27" s="106">
        <v>47660</v>
      </c>
      <c r="BR27" s="106">
        <v>49326</v>
      </c>
      <c r="BS27" s="106">
        <v>50917</v>
      </c>
      <c r="BT27" s="106">
        <v>52070</v>
      </c>
      <c r="BU27" s="106">
        <v>52328</v>
      </c>
      <c r="BV27" s="106">
        <v>61471</v>
      </c>
      <c r="BW27" s="106">
        <v>89255</v>
      </c>
      <c r="BX27" s="106">
        <v>94634</v>
      </c>
      <c r="BY27" s="106">
        <v>51978</v>
      </c>
      <c r="BZ27" s="106">
        <v>50143</v>
      </c>
      <c r="CA27" s="106">
        <v>49152</v>
      </c>
      <c r="CB27" s="106">
        <v>48617</v>
      </c>
      <c r="CC27" s="106">
        <v>0</v>
      </c>
      <c r="CD27" s="106">
        <v>0</v>
      </c>
      <c r="CE27" s="106">
        <v>0</v>
      </c>
      <c r="CF27" s="106">
        <v>0</v>
      </c>
    </row>
    <row r="28" spans="1:84">
      <c r="A28" s="151" t="s">
        <v>115</v>
      </c>
      <c r="B28" s="147">
        <v>229574</v>
      </c>
      <c r="C28" s="148">
        <v>25627645</v>
      </c>
      <c r="D28" s="148">
        <v>25627645</v>
      </c>
      <c r="E28" s="148">
        <v>25311000</v>
      </c>
      <c r="F28" s="148">
        <v>25270006</v>
      </c>
      <c r="G28" s="106">
        <v>24260910</v>
      </c>
      <c r="H28" s="106">
        <v>22383317</v>
      </c>
      <c r="I28" s="106">
        <v>21816674</v>
      </c>
      <c r="J28" s="106">
        <v>21692465</v>
      </c>
      <c r="K28" s="106">
        <v>21067892</v>
      </c>
      <c r="L28" s="106">
        <v>82887</v>
      </c>
      <c r="M28" s="106">
        <v>121714</v>
      </c>
      <c r="N28" s="106">
        <v>166586</v>
      </c>
      <c r="O28" s="106">
        <v>222592</v>
      </c>
      <c r="P28" s="106">
        <v>301870</v>
      </c>
      <c r="Q28" s="106">
        <v>388011</v>
      </c>
      <c r="R28" s="106">
        <v>507282</v>
      </c>
      <c r="S28" s="106">
        <v>639199</v>
      </c>
      <c r="T28" s="106" t="s">
        <v>48</v>
      </c>
      <c r="U28" s="106" t="s">
        <v>48</v>
      </c>
      <c r="V28" s="106" t="s">
        <v>48</v>
      </c>
      <c r="W28" s="106" t="s">
        <v>48</v>
      </c>
      <c r="X28" s="106" t="s">
        <v>48</v>
      </c>
      <c r="Y28" s="106" t="s">
        <v>48</v>
      </c>
      <c r="Z28" s="106" t="s">
        <v>48</v>
      </c>
      <c r="AA28" s="106" t="s">
        <v>48</v>
      </c>
      <c r="AB28" s="106" t="s">
        <v>48</v>
      </c>
      <c r="AC28" s="106" t="s">
        <v>48</v>
      </c>
      <c r="AD28" s="106" t="s">
        <v>48</v>
      </c>
      <c r="AE28" s="106" t="s">
        <v>48</v>
      </c>
      <c r="AF28" s="106" t="s">
        <v>48</v>
      </c>
      <c r="AG28" s="106" t="s">
        <v>48</v>
      </c>
      <c r="AH28" s="106" t="s">
        <v>48</v>
      </c>
      <c r="AI28" s="106" t="s">
        <v>48</v>
      </c>
      <c r="AJ28" s="106" t="s">
        <v>48</v>
      </c>
      <c r="AK28" s="106" t="s">
        <v>48</v>
      </c>
      <c r="AL28" s="106" t="s">
        <v>48</v>
      </c>
      <c r="AM28" s="106" t="s">
        <v>48</v>
      </c>
      <c r="AN28" s="106" t="s">
        <v>48</v>
      </c>
      <c r="AO28" s="106" t="s">
        <v>48</v>
      </c>
      <c r="AP28" s="106" t="s">
        <v>48</v>
      </c>
      <c r="AQ28" s="106" t="s">
        <v>48</v>
      </c>
      <c r="AS28" s="106">
        <v>0</v>
      </c>
      <c r="AT28" s="106">
        <v>0</v>
      </c>
      <c r="AU28" s="106">
        <v>0</v>
      </c>
      <c r="AV28" s="106">
        <v>0</v>
      </c>
      <c r="AW28" s="106">
        <v>0</v>
      </c>
      <c r="AX28" s="106">
        <v>0</v>
      </c>
      <c r="AY28" s="106">
        <v>0</v>
      </c>
      <c r="AZ28" s="106">
        <v>0</v>
      </c>
      <c r="BA28" s="106">
        <v>0</v>
      </c>
      <c r="BB28" s="106">
        <v>0</v>
      </c>
      <c r="BC28" s="106">
        <v>0</v>
      </c>
      <c r="BD28" s="106">
        <v>0</v>
      </c>
      <c r="BE28" s="106">
        <v>0</v>
      </c>
      <c r="BF28" s="106">
        <v>0</v>
      </c>
      <c r="BG28" s="106">
        <v>0</v>
      </c>
      <c r="BH28" s="106">
        <v>0</v>
      </c>
      <c r="BI28" s="106">
        <v>0</v>
      </c>
      <c r="BJ28" s="106">
        <v>0</v>
      </c>
      <c r="BK28" s="106">
        <v>0</v>
      </c>
      <c r="BL28" s="106">
        <v>0</v>
      </c>
      <c r="BM28" s="106" t="s">
        <v>48</v>
      </c>
      <c r="BN28" s="106" t="s">
        <v>48</v>
      </c>
      <c r="BO28" s="106" t="s">
        <v>48</v>
      </c>
      <c r="BP28" s="106" t="s">
        <v>48</v>
      </c>
      <c r="BQ28" s="106" t="s">
        <v>48</v>
      </c>
      <c r="BR28" s="106" t="s">
        <v>48</v>
      </c>
      <c r="BS28" s="106" t="s">
        <v>48</v>
      </c>
      <c r="BT28" s="106" t="s">
        <v>48</v>
      </c>
      <c r="BU28" s="106" t="s">
        <v>48</v>
      </c>
      <c r="BV28" s="106" t="s">
        <v>48</v>
      </c>
      <c r="BW28" s="106" t="s">
        <v>48</v>
      </c>
      <c r="BX28" s="106" t="s">
        <v>48</v>
      </c>
      <c r="BY28" s="106" t="s">
        <v>48</v>
      </c>
      <c r="BZ28" s="106" t="s">
        <v>48</v>
      </c>
      <c r="CA28" s="106" t="s">
        <v>48</v>
      </c>
      <c r="CB28" s="106" t="s">
        <v>48</v>
      </c>
      <c r="CC28" s="106" t="s">
        <v>48</v>
      </c>
      <c r="CD28" s="106" t="s">
        <v>48</v>
      </c>
      <c r="CE28" s="106" t="s">
        <v>48</v>
      </c>
      <c r="CF28" s="106" t="s">
        <v>48</v>
      </c>
    </row>
    <row r="29" spans="1:84">
      <c r="A29" s="151" t="s">
        <v>116</v>
      </c>
      <c r="B29" s="149">
        <v>232172</v>
      </c>
      <c r="C29" s="150">
        <v>2054389</v>
      </c>
      <c r="D29" s="150">
        <v>2054389</v>
      </c>
      <c r="E29" s="150">
        <v>2188774</v>
      </c>
      <c r="F29" s="150">
        <v>2224354</v>
      </c>
      <c r="G29" s="106">
        <v>2196837</v>
      </c>
      <c r="H29" s="106">
        <v>2199125</v>
      </c>
      <c r="I29" s="106">
        <v>2048281</v>
      </c>
      <c r="J29" s="106">
        <v>1929286</v>
      </c>
      <c r="K29" s="106">
        <v>1855093</v>
      </c>
      <c r="L29" s="106">
        <v>1386086</v>
      </c>
      <c r="M29" s="106">
        <v>1452734</v>
      </c>
      <c r="N29" s="106">
        <v>1540947</v>
      </c>
      <c r="O29" s="106">
        <v>1632040</v>
      </c>
      <c r="P29" s="106">
        <v>1918133</v>
      </c>
      <c r="Q29" s="106">
        <v>1997547</v>
      </c>
      <c r="R29" s="106">
        <v>2104186</v>
      </c>
      <c r="S29" s="106">
        <v>2199976</v>
      </c>
      <c r="T29" s="106" t="s">
        <v>48</v>
      </c>
      <c r="U29" s="106" t="s">
        <v>48</v>
      </c>
      <c r="V29" s="106" t="s">
        <v>48</v>
      </c>
      <c r="W29" s="106" t="s">
        <v>48</v>
      </c>
      <c r="X29" s="106" t="s">
        <v>48</v>
      </c>
      <c r="Y29" s="106" t="s">
        <v>48</v>
      </c>
      <c r="Z29" s="106" t="s">
        <v>48</v>
      </c>
      <c r="AA29" s="106" t="s">
        <v>48</v>
      </c>
      <c r="AB29" s="106" t="s">
        <v>48</v>
      </c>
      <c r="AC29" s="106" t="s">
        <v>48</v>
      </c>
      <c r="AD29" s="106" t="s">
        <v>48</v>
      </c>
      <c r="AE29" s="106" t="s">
        <v>48</v>
      </c>
      <c r="AF29" s="106" t="s">
        <v>48</v>
      </c>
      <c r="AG29" s="106" t="s">
        <v>48</v>
      </c>
      <c r="AH29" s="106" t="s">
        <v>48</v>
      </c>
      <c r="AI29" s="106" t="s">
        <v>48</v>
      </c>
      <c r="AJ29" s="106" t="s">
        <v>48</v>
      </c>
      <c r="AK29" s="106" t="s">
        <v>48</v>
      </c>
      <c r="AL29" s="106" t="s">
        <v>48</v>
      </c>
      <c r="AM29" s="106" t="s">
        <v>48</v>
      </c>
      <c r="AN29" s="106" t="s">
        <v>48</v>
      </c>
      <c r="AO29" s="106" t="s">
        <v>48</v>
      </c>
      <c r="AP29" s="106" t="s">
        <v>48</v>
      </c>
      <c r="AQ29" s="106" t="s">
        <v>48</v>
      </c>
      <c r="AS29" s="106">
        <v>253341</v>
      </c>
      <c r="AT29" s="106">
        <v>261118</v>
      </c>
      <c r="AU29" s="106">
        <v>264355</v>
      </c>
      <c r="AV29" s="106">
        <v>261895</v>
      </c>
      <c r="AW29" s="106">
        <v>261826</v>
      </c>
      <c r="AX29" s="106">
        <v>261642</v>
      </c>
      <c r="AY29" s="106">
        <v>260223</v>
      </c>
      <c r="AZ29" s="106">
        <v>258665</v>
      </c>
      <c r="BA29" s="106">
        <v>257312</v>
      </c>
      <c r="BB29" s="106">
        <v>249190</v>
      </c>
      <c r="BC29" s="106">
        <v>235839</v>
      </c>
      <c r="BD29" s="106">
        <v>219525</v>
      </c>
      <c r="BE29" s="106">
        <v>210007</v>
      </c>
      <c r="BF29" s="106">
        <v>205007</v>
      </c>
      <c r="BG29" s="106">
        <v>197589</v>
      </c>
      <c r="BH29" s="106">
        <v>191694</v>
      </c>
      <c r="BI29" s="106">
        <v>187140</v>
      </c>
      <c r="BJ29" s="106">
        <v>175519</v>
      </c>
      <c r="BK29" s="106">
        <v>167366</v>
      </c>
      <c r="BL29" s="106">
        <v>159717</v>
      </c>
      <c r="BM29" s="106" t="s">
        <v>48</v>
      </c>
      <c r="BN29" s="106" t="s">
        <v>48</v>
      </c>
      <c r="BO29" s="106" t="s">
        <v>48</v>
      </c>
      <c r="BP29" s="106" t="s">
        <v>48</v>
      </c>
      <c r="BQ29" s="106" t="s">
        <v>48</v>
      </c>
      <c r="BR29" s="106" t="s">
        <v>48</v>
      </c>
      <c r="BS29" s="106" t="s">
        <v>48</v>
      </c>
      <c r="BT29" s="106" t="s">
        <v>48</v>
      </c>
      <c r="BU29" s="106" t="s">
        <v>48</v>
      </c>
      <c r="BV29" s="106" t="s">
        <v>48</v>
      </c>
      <c r="BW29" s="106" t="s">
        <v>48</v>
      </c>
      <c r="BX29" s="106" t="s">
        <v>48</v>
      </c>
      <c r="BY29" s="106" t="s">
        <v>48</v>
      </c>
      <c r="BZ29" s="106" t="s">
        <v>48</v>
      </c>
      <c r="CA29" s="106" t="s">
        <v>48</v>
      </c>
      <c r="CB29" s="106" t="s">
        <v>48</v>
      </c>
      <c r="CC29" s="106" t="s">
        <v>48</v>
      </c>
      <c r="CD29" s="106" t="s">
        <v>48</v>
      </c>
      <c r="CE29" s="106" t="s">
        <v>48</v>
      </c>
      <c r="CF29" s="106" t="s">
        <v>48</v>
      </c>
    </row>
    <row r="30" spans="1:84">
      <c r="A30" s="151" t="s">
        <v>117</v>
      </c>
      <c r="B30" s="149">
        <v>215812</v>
      </c>
      <c r="C30" s="150">
        <v>27682034</v>
      </c>
      <c r="D30" s="150">
        <v>27682034</v>
      </c>
      <c r="E30" s="150">
        <v>27499774</v>
      </c>
      <c r="F30" s="150">
        <v>27494360</v>
      </c>
      <c r="G30" s="106">
        <v>26457747</v>
      </c>
      <c r="H30" s="106">
        <v>24582442</v>
      </c>
      <c r="I30" s="106">
        <v>23864955</v>
      </c>
      <c r="J30" s="106">
        <v>23621751</v>
      </c>
      <c r="K30" s="106">
        <v>22922985</v>
      </c>
      <c r="L30" s="106">
        <v>1468973</v>
      </c>
      <c r="M30" s="106">
        <v>1574448</v>
      </c>
      <c r="N30" s="106">
        <v>1707533</v>
      </c>
      <c r="O30" s="106">
        <v>1854632</v>
      </c>
      <c r="P30" s="106">
        <v>2220003</v>
      </c>
      <c r="Q30" s="106">
        <v>2385558</v>
      </c>
      <c r="R30" s="106">
        <v>2611468</v>
      </c>
      <c r="S30" s="106">
        <v>2839175</v>
      </c>
      <c r="T30" s="106" t="s">
        <v>48</v>
      </c>
      <c r="U30" s="106" t="s">
        <v>48</v>
      </c>
      <c r="V30" s="106" t="s">
        <v>48</v>
      </c>
      <c r="W30" s="106" t="s">
        <v>48</v>
      </c>
      <c r="X30" s="106" t="s">
        <v>48</v>
      </c>
      <c r="Y30" s="106" t="s">
        <v>48</v>
      </c>
      <c r="Z30" s="106" t="s">
        <v>48</v>
      </c>
      <c r="AA30" s="106" t="s">
        <v>48</v>
      </c>
      <c r="AB30" s="106" t="s">
        <v>48</v>
      </c>
      <c r="AC30" s="106" t="s">
        <v>48</v>
      </c>
      <c r="AD30" s="106" t="s">
        <v>48</v>
      </c>
      <c r="AE30" s="106" t="s">
        <v>48</v>
      </c>
      <c r="AF30" s="106" t="s">
        <v>48</v>
      </c>
      <c r="AG30" s="106" t="s">
        <v>48</v>
      </c>
      <c r="AH30" s="106" t="s">
        <v>48</v>
      </c>
      <c r="AI30" s="106" t="s">
        <v>48</v>
      </c>
      <c r="AJ30" s="106" t="s">
        <v>48</v>
      </c>
      <c r="AK30" s="106" t="s">
        <v>48</v>
      </c>
      <c r="AL30" s="106" t="s">
        <v>48</v>
      </c>
      <c r="AM30" s="106" t="s">
        <v>48</v>
      </c>
      <c r="AN30" s="106" t="s">
        <v>48</v>
      </c>
      <c r="AO30" s="106" t="s">
        <v>48</v>
      </c>
      <c r="AP30" s="106" t="s">
        <v>48</v>
      </c>
      <c r="AQ30" s="106" t="s">
        <v>48</v>
      </c>
      <c r="AS30" s="106">
        <v>253341</v>
      </c>
      <c r="AT30" s="106">
        <v>261118</v>
      </c>
      <c r="AU30" s="106">
        <v>264355</v>
      </c>
      <c r="AV30" s="106">
        <v>261895</v>
      </c>
      <c r="AW30" s="106">
        <v>261826</v>
      </c>
      <c r="AX30" s="106">
        <v>261642</v>
      </c>
      <c r="AY30" s="106">
        <v>260223</v>
      </c>
      <c r="AZ30" s="106">
        <v>258665</v>
      </c>
      <c r="BA30" s="106">
        <v>257312</v>
      </c>
      <c r="BB30" s="106">
        <v>249190</v>
      </c>
      <c r="BC30" s="106">
        <v>235839</v>
      </c>
      <c r="BD30" s="106">
        <v>219525</v>
      </c>
      <c r="BE30" s="106">
        <v>210007</v>
      </c>
      <c r="BF30" s="106">
        <v>205007</v>
      </c>
      <c r="BG30" s="106">
        <v>197589</v>
      </c>
      <c r="BH30" s="106">
        <v>191694</v>
      </c>
      <c r="BI30" s="106">
        <v>187140</v>
      </c>
      <c r="BJ30" s="106">
        <v>175519</v>
      </c>
      <c r="BK30" s="106">
        <v>167366</v>
      </c>
      <c r="BL30" s="106">
        <v>159717</v>
      </c>
      <c r="BM30" s="106">
        <v>162153</v>
      </c>
      <c r="BN30" s="106">
        <v>165871</v>
      </c>
      <c r="BO30" s="106">
        <v>171139</v>
      </c>
      <c r="BP30" s="106">
        <v>180857</v>
      </c>
      <c r="BQ30" s="106">
        <v>194823</v>
      </c>
      <c r="BR30" s="106">
        <v>217134</v>
      </c>
      <c r="BS30" s="106">
        <v>237204</v>
      </c>
      <c r="BT30" s="106">
        <v>262282</v>
      </c>
      <c r="BU30" s="106">
        <v>290008</v>
      </c>
      <c r="BV30" s="106">
        <v>319229</v>
      </c>
      <c r="BW30" s="106">
        <v>347365</v>
      </c>
      <c r="BX30" s="106">
        <v>366667</v>
      </c>
      <c r="BY30" s="106">
        <v>384017</v>
      </c>
      <c r="BZ30" s="106">
        <v>390264</v>
      </c>
      <c r="CA30" s="106">
        <v>401198</v>
      </c>
      <c r="CB30" s="106">
        <v>392993</v>
      </c>
      <c r="CC30" s="106">
        <v>455730</v>
      </c>
      <c r="CD30" s="106">
        <v>450466</v>
      </c>
      <c r="CE30" s="106">
        <v>452043</v>
      </c>
      <c r="CF30" s="106">
        <v>361864</v>
      </c>
    </row>
    <row r="31" spans="1:84">
      <c r="A31" s="151" t="s">
        <v>118</v>
      </c>
      <c r="B31" s="149">
        <v>222762</v>
      </c>
      <c r="C31" s="150">
        <v>28985134</v>
      </c>
      <c r="D31" s="150">
        <v>28985134</v>
      </c>
      <c r="E31" s="150">
        <v>28616966</v>
      </c>
      <c r="F31" s="150">
        <v>28999754</v>
      </c>
      <c r="G31" s="106">
        <v>27916853</v>
      </c>
      <c r="H31" s="106">
        <v>26114446</v>
      </c>
      <c r="I31" s="106">
        <v>25080515</v>
      </c>
      <c r="J31" s="106">
        <v>24785995</v>
      </c>
      <c r="K31" s="106">
        <v>23977259</v>
      </c>
      <c r="L31" s="106">
        <v>1691569</v>
      </c>
      <c r="M31" s="106">
        <v>1787218</v>
      </c>
      <c r="N31" s="106">
        <v>1906029</v>
      </c>
      <c r="O31" s="106">
        <v>2046525</v>
      </c>
      <c r="P31" s="106">
        <v>2220003</v>
      </c>
      <c r="Q31" s="106">
        <v>2385558</v>
      </c>
      <c r="R31" s="106">
        <v>2611468</v>
      </c>
      <c r="S31" s="106">
        <v>2839175</v>
      </c>
      <c r="T31" s="106" t="s">
        <v>48</v>
      </c>
      <c r="U31" s="106" t="s">
        <v>48</v>
      </c>
      <c r="V31" s="106" t="s">
        <v>48</v>
      </c>
      <c r="W31" s="106" t="s">
        <v>48</v>
      </c>
      <c r="X31" s="106" t="s">
        <v>48</v>
      </c>
      <c r="Y31" s="106" t="s">
        <v>48</v>
      </c>
      <c r="Z31" s="106" t="s">
        <v>48</v>
      </c>
      <c r="AA31" s="106" t="s">
        <v>48</v>
      </c>
      <c r="AB31" s="106" t="s">
        <v>48</v>
      </c>
      <c r="AC31" s="106" t="s">
        <v>48</v>
      </c>
      <c r="AD31" s="106" t="s">
        <v>48</v>
      </c>
      <c r="AE31" s="106" t="s">
        <v>48</v>
      </c>
      <c r="AF31" s="106" t="s">
        <v>48</v>
      </c>
      <c r="AG31" s="106" t="s">
        <v>48</v>
      </c>
      <c r="AH31" s="106" t="s">
        <v>48</v>
      </c>
      <c r="AI31" s="106" t="s">
        <v>48</v>
      </c>
      <c r="AJ31" s="106" t="s">
        <v>48</v>
      </c>
      <c r="AK31" s="106" t="s">
        <v>48</v>
      </c>
      <c r="AL31" s="106" t="s">
        <v>48</v>
      </c>
      <c r="AM31" s="106" t="s">
        <v>48</v>
      </c>
      <c r="AN31" s="106" t="s">
        <v>48</v>
      </c>
      <c r="AO31" s="106" t="s">
        <v>48</v>
      </c>
      <c r="AP31" s="106" t="s">
        <v>48</v>
      </c>
      <c r="AQ31" s="106" t="s">
        <v>48</v>
      </c>
      <c r="AS31" s="106">
        <v>259093</v>
      </c>
      <c r="AT31" s="106">
        <v>267092</v>
      </c>
      <c r="AU31" s="106">
        <v>270494</v>
      </c>
      <c r="AV31" s="106">
        <v>267985</v>
      </c>
      <c r="AW31" s="106">
        <v>268144</v>
      </c>
      <c r="AX31" s="106">
        <v>267998</v>
      </c>
      <c r="AY31" s="106">
        <v>266754</v>
      </c>
      <c r="AZ31" s="106">
        <v>265058</v>
      </c>
      <c r="BA31" s="106">
        <v>263846</v>
      </c>
      <c r="BB31" s="106">
        <v>255921</v>
      </c>
      <c r="BC31" s="106">
        <v>242723</v>
      </c>
      <c r="BD31" s="106">
        <v>233268</v>
      </c>
      <c r="BE31" s="106">
        <v>224640</v>
      </c>
      <c r="BF31" s="106">
        <v>220315</v>
      </c>
      <c r="BG31" s="106">
        <v>216684</v>
      </c>
      <c r="BH31" s="106">
        <v>212084</v>
      </c>
      <c r="BI31" s="106">
        <v>209222</v>
      </c>
      <c r="BJ31" s="106">
        <v>225464</v>
      </c>
      <c r="BK31" s="106">
        <v>195899</v>
      </c>
      <c r="BL31" s="106">
        <v>189420</v>
      </c>
      <c r="BM31" s="106">
        <v>194362</v>
      </c>
      <c r="BN31" s="106">
        <v>199736</v>
      </c>
      <c r="BO31" s="106">
        <v>207512</v>
      </c>
      <c r="BP31" s="106">
        <v>222990</v>
      </c>
      <c r="BQ31" s="106">
        <v>242483</v>
      </c>
      <c r="BR31" s="106">
        <v>266460</v>
      </c>
      <c r="BS31" s="106">
        <v>288121</v>
      </c>
      <c r="BT31" s="106">
        <v>314352</v>
      </c>
      <c r="BU31" s="106">
        <v>342336</v>
      </c>
      <c r="BV31" s="106">
        <v>380700</v>
      </c>
      <c r="BW31" s="106">
        <v>436620</v>
      </c>
      <c r="BX31" s="106">
        <v>461301</v>
      </c>
      <c r="BY31" s="106">
        <v>435995</v>
      </c>
      <c r="BZ31" s="106">
        <v>440407</v>
      </c>
      <c r="CA31" s="106">
        <v>450350</v>
      </c>
      <c r="CB31" s="106">
        <v>441610</v>
      </c>
      <c r="CC31" s="106">
        <v>455730</v>
      </c>
      <c r="CD31" s="106">
        <v>450466</v>
      </c>
      <c r="CE31" s="106">
        <v>452043</v>
      </c>
      <c r="CF31" s="106">
        <v>361864</v>
      </c>
    </row>
    <row r="32" spans="1:84">
      <c r="A32" s="151" t="s">
        <v>119</v>
      </c>
      <c r="B32" s="147">
        <v>206602</v>
      </c>
      <c r="C32" s="148">
        <v>29311231</v>
      </c>
      <c r="D32" s="148">
        <v>29311231</v>
      </c>
      <c r="E32" s="148">
        <v>28924244</v>
      </c>
      <c r="F32" s="148">
        <v>29302322</v>
      </c>
      <c r="G32" s="106">
        <v>28197625</v>
      </c>
      <c r="H32" s="106">
        <v>26390634</v>
      </c>
      <c r="I32" s="106">
        <v>25332130</v>
      </c>
      <c r="J32" s="106">
        <v>25020109</v>
      </c>
      <c r="K32" s="106">
        <v>24190912</v>
      </c>
      <c r="L32" s="106">
        <v>1907013</v>
      </c>
      <c r="M32" s="106">
        <v>1995036</v>
      </c>
      <c r="N32" s="106">
        <v>2105755</v>
      </c>
      <c r="O32" s="106">
        <v>2248519</v>
      </c>
      <c r="P32" s="106">
        <v>2434545</v>
      </c>
      <c r="Q32" s="106">
        <v>2581109</v>
      </c>
      <c r="R32" s="106">
        <v>2800966</v>
      </c>
      <c r="S32" s="106">
        <v>3021490</v>
      </c>
      <c r="T32" s="106" t="s">
        <v>48</v>
      </c>
      <c r="U32" s="106" t="s">
        <v>48</v>
      </c>
      <c r="V32" s="106" t="s">
        <v>48</v>
      </c>
      <c r="W32" s="106" t="s">
        <v>48</v>
      </c>
      <c r="X32" s="106" t="s">
        <v>48</v>
      </c>
      <c r="Y32" s="106" t="s">
        <v>48</v>
      </c>
      <c r="Z32" s="106" t="s">
        <v>48</v>
      </c>
      <c r="AA32" s="106" t="s">
        <v>48</v>
      </c>
      <c r="AB32" s="106" t="s">
        <v>48</v>
      </c>
      <c r="AC32" s="106" t="s">
        <v>48</v>
      </c>
      <c r="AD32" s="106" t="s">
        <v>48</v>
      </c>
      <c r="AE32" s="106" t="s">
        <v>48</v>
      </c>
      <c r="AF32" s="106" t="s">
        <v>48</v>
      </c>
      <c r="AG32" s="106" t="s">
        <v>48</v>
      </c>
      <c r="AH32" s="106" t="s">
        <v>48</v>
      </c>
      <c r="AI32" s="106" t="s">
        <v>48</v>
      </c>
      <c r="AJ32" s="106" t="s">
        <v>48</v>
      </c>
      <c r="AK32" s="106" t="s">
        <v>48</v>
      </c>
      <c r="AL32" s="106" t="s">
        <v>48</v>
      </c>
      <c r="AM32" s="106" t="s">
        <v>48</v>
      </c>
      <c r="AN32" s="106" t="s">
        <v>48</v>
      </c>
      <c r="AO32" s="106" t="s">
        <v>48</v>
      </c>
      <c r="AP32" s="106" t="s">
        <v>48</v>
      </c>
      <c r="AQ32" s="106" t="s">
        <v>48</v>
      </c>
      <c r="AS32" s="106">
        <v>492397</v>
      </c>
      <c r="AT32" s="106">
        <v>504305</v>
      </c>
      <c r="AU32" s="106">
        <v>510199</v>
      </c>
      <c r="AV32" s="106">
        <v>505654</v>
      </c>
      <c r="AW32" s="106">
        <v>508959</v>
      </c>
      <c r="AX32" s="106">
        <v>506182</v>
      </c>
      <c r="AY32" s="106">
        <v>502928</v>
      </c>
      <c r="AZ32" s="106">
        <v>495073</v>
      </c>
      <c r="BA32" s="106">
        <v>491702</v>
      </c>
      <c r="BB32" s="106">
        <v>477891</v>
      </c>
      <c r="BC32" s="106">
        <v>457219</v>
      </c>
      <c r="BD32" s="106">
        <v>438861</v>
      </c>
      <c r="BE32" s="106">
        <v>422009</v>
      </c>
      <c r="BF32" s="106">
        <v>419087</v>
      </c>
      <c r="BG32" s="106">
        <v>420170</v>
      </c>
      <c r="BH32" s="106">
        <v>418188</v>
      </c>
      <c r="BI32" s="106">
        <v>424233</v>
      </c>
      <c r="BJ32" s="106">
        <v>444212</v>
      </c>
      <c r="BK32" s="106">
        <v>414712</v>
      </c>
      <c r="BL32" s="106">
        <v>413408</v>
      </c>
      <c r="BM32" s="106">
        <v>424867</v>
      </c>
      <c r="BN32" s="106">
        <v>434095</v>
      </c>
      <c r="BO32" s="106">
        <v>445867</v>
      </c>
      <c r="BP32" s="106">
        <v>455720</v>
      </c>
      <c r="BQ32" s="106">
        <v>479449</v>
      </c>
      <c r="BR32" s="106">
        <v>509857</v>
      </c>
      <c r="BS32" s="106">
        <v>538054</v>
      </c>
      <c r="BT32" s="106">
        <v>569840</v>
      </c>
      <c r="BU32" s="106">
        <v>603453</v>
      </c>
      <c r="BV32" s="106">
        <v>641880</v>
      </c>
      <c r="BW32" s="106">
        <v>691712</v>
      </c>
      <c r="BX32" s="106">
        <v>708799</v>
      </c>
      <c r="BY32" s="106">
        <v>676769</v>
      </c>
      <c r="BZ32" s="106">
        <v>672292</v>
      </c>
      <c r="CA32" s="106">
        <v>671904</v>
      </c>
      <c r="CB32" s="106">
        <v>647059</v>
      </c>
      <c r="CC32" s="106">
        <v>689126</v>
      </c>
      <c r="CD32" s="106">
        <v>665867</v>
      </c>
      <c r="CE32" s="106">
        <v>656235</v>
      </c>
      <c r="CF32" s="106">
        <v>558827</v>
      </c>
    </row>
    <row r="33" spans="1:84">
      <c r="A33" s="151" t="s">
        <v>120</v>
      </c>
      <c r="B33" s="147">
        <v>206591</v>
      </c>
      <c r="C33" s="148">
        <v>980</v>
      </c>
      <c r="D33" s="148">
        <v>980</v>
      </c>
      <c r="E33" s="148">
        <v>967</v>
      </c>
      <c r="F33" s="148">
        <v>933</v>
      </c>
      <c r="G33" s="106">
        <v>897</v>
      </c>
      <c r="H33" s="106">
        <v>990</v>
      </c>
      <c r="I33" s="106">
        <v>2156</v>
      </c>
      <c r="J33" s="106">
        <v>2179</v>
      </c>
      <c r="K33" s="106">
        <v>2799</v>
      </c>
      <c r="L33" s="106">
        <v>2387</v>
      </c>
      <c r="M33" s="106">
        <v>2290</v>
      </c>
      <c r="N33" s="106">
        <v>2317</v>
      </c>
      <c r="O33" s="106">
        <v>1735</v>
      </c>
      <c r="P33" s="106">
        <v>1990</v>
      </c>
      <c r="Q33" s="106">
        <v>80022</v>
      </c>
      <c r="R33" s="106">
        <v>131964</v>
      </c>
      <c r="S33" s="106">
        <v>132208</v>
      </c>
      <c r="T33" s="106" t="s">
        <v>48</v>
      </c>
      <c r="U33" s="106" t="s">
        <v>48</v>
      </c>
      <c r="V33" s="106" t="s">
        <v>48</v>
      </c>
      <c r="W33" s="106" t="s">
        <v>48</v>
      </c>
      <c r="X33" s="106" t="s">
        <v>48</v>
      </c>
      <c r="Y33" s="106" t="s">
        <v>48</v>
      </c>
      <c r="Z33" s="106" t="s">
        <v>48</v>
      </c>
      <c r="AA33" s="106" t="s">
        <v>48</v>
      </c>
      <c r="AB33" s="106" t="s">
        <v>48</v>
      </c>
      <c r="AC33" s="106" t="s">
        <v>48</v>
      </c>
      <c r="AD33" s="106" t="s">
        <v>48</v>
      </c>
      <c r="AE33" s="106" t="s">
        <v>48</v>
      </c>
      <c r="AF33" s="106" t="s">
        <v>48</v>
      </c>
      <c r="AG33" s="106" t="s">
        <v>48</v>
      </c>
      <c r="AH33" s="106" t="s">
        <v>48</v>
      </c>
      <c r="AI33" s="106" t="s">
        <v>48</v>
      </c>
      <c r="AJ33" s="106" t="s">
        <v>48</v>
      </c>
      <c r="AK33" s="106" t="s">
        <v>48</v>
      </c>
      <c r="AL33" s="106" t="s">
        <v>48</v>
      </c>
      <c r="AM33" s="106" t="s">
        <v>48</v>
      </c>
      <c r="AN33" s="106" t="s">
        <v>48</v>
      </c>
      <c r="AO33" s="106" t="s">
        <v>48</v>
      </c>
      <c r="AP33" s="106" t="s">
        <v>48</v>
      </c>
      <c r="AQ33" s="106" t="s">
        <v>48</v>
      </c>
      <c r="AS33" s="106">
        <v>11717</v>
      </c>
      <c r="AT33" s="106">
        <v>12950</v>
      </c>
      <c r="AU33" s="106">
        <v>13534</v>
      </c>
      <c r="AV33" s="106">
        <v>13923</v>
      </c>
      <c r="AW33" s="106">
        <v>13673</v>
      </c>
      <c r="AX33" s="106">
        <v>13277</v>
      </c>
      <c r="AY33" s="106">
        <v>13545</v>
      </c>
      <c r="AZ33" s="106">
        <v>10945</v>
      </c>
      <c r="BA33" s="106">
        <v>12559</v>
      </c>
      <c r="BB33" s="106">
        <v>12708</v>
      </c>
      <c r="BC33" s="106">
        <v>14626</v>
      </c>
      <c r="BD33" s="106">
        <v>15650</v>
      </c>
      <c r="BE33" s="106">
        <v>16014</v>
      </c>
      <c r="BF33" s="106">
        <v>16647</v>
      </c>
      <c r="BG33" s="106">
        <v>16592</v>
      </c>
      <c r="BH33" s="106">
        <v>16511</v>
      </c>
      <c r="BI33" s="106">
        <v>16884</v>
      </c>
      <c r="BJ33" s="106">
        <v>19297</v>
      </c>
      <c r="BK33" s="106">
        <v>19794</v>
      </c>
      <c r="BL33" s="106">
        <v>20302</v>
      </c>
      <c r="BM33" s="106">
        <v>16608</v>
      </c>
      <c r="BN33" s="106">
        <v>23748</v>
      </c>
      <c r="BO33" s="106">
        <v>24216</v>
      </c>
      <c r="BP33" s="106">
        <v>24830</v>
      </c>
      <c r="BQ33" s="106">
        <v>28647</v>
      </c>
      <c r="BR33" s="106">
        <v>30612</v>
      </c>
      <c r="BS33" s="106">
        <v>30788</v>
      </c>
      <c r="BT33" s="106">
        <v>37348</v>
      </c>
      <c r="BU33" s="106">
        <v>42324</v>
      </c>
      <c r="BV33" s="106">
        <v>55166</v>
      </c>
      <c r="BW33" s="106">
        <v>58360</v>
      </c>
      <c r="BX33" s="106">
        <v>63756</v>
      </c>
      <c r="BY33" s="106">
        <v>51120</v>
      </c>
      <c r="BZ33" s="106">
        <v>55265</v>
      </c>
      <c r="CA33" s="106">
        <v>56607</v>
      </c>
      <c r="CB33" s="106">
        <v>61375</v>
      </c>
      <c r="CC33" s="106">
        <v>62755</v>
      </c>
      <c r="CD33" s="106">
        <v>69288</v>
      </c>
      <c r="CE33" s="106">
        <v>73033</v>
      </c>
      <c r="CF33" s="106">
        <v>52526</v>
      </c>
    </row>
    <row r="34" spans="1:84">
      <c r="A34" s="151" t="s">
        <v>121</v>
      </c>
      <c r="B34" s="149">
        <v>215815</v>
      </c>
      <c r="C34" s="150">
        <v>48836664</v>
      </c>
      <c r="D34" s="150">
        <v>48836664</v>
      </c>
      <c r="E34" s="150">
        <v>47864789</v>
      </c>
      <c r="F34" s="150">
        <v>48215764</v>
      </c>
      <c r="G34" s="106">
        <v>46549415</v>
      </c>
      <c r="H34" s="106">
        <v>43245955</v>
      </c>
      <c r="I34" s="106">
        <v>41387446</v>
      </c>
      <c r="J34" s="106">
        <v>39994553</v>
      </c>
      <c r="K34" s="106">
        <v>38647343</v>
      </c>
      <c r="L34" s="106">
        <v>14914701</v>
      </c>
      <c r="M34" s="106">
        <v>14689362</v>
      </c>
      <c r="N34" s="106">
        <v>14905201</v>
      </c>
      <c r="O34" s="106">
        <v>15216661</v>
      </c>
      <c r="P34" s="106">
        <v>14928530</v>
      </c>
      <c r="Q34" s="106">
        <v>14474314</v>
      </c>
      <c r="R34" s="106">
        <v>14509393</v>
      </c>
      <c r="S34" s="106">
        <v>13795174</v>
      </c>
      <c r="T34" s="106" t="s">
        <v>48</v>
      </c>
      <c r="U34" s="106" t="s">
        <v>48</v>
      </c>
      <c r="V34" s="106" t="s">
        <v>48</v>
      </c>
      <c r="W34" s="106" t="s">
        <v>48</v>
      </c>
      <c r="X34" s="106" t="s">
        <v>48</v>
      </c>
      <c r="Y34" s="106" t="s">
        <v>48</v>
      </c>
      <c r="Z34" s="106" t="s">
        <v>48</v>
      </c>
      <c r="AA34" s="106" t="s">
        <v>48</v>
      </c>
      <c r="AB34" s="106" t="s">
        <v>48</v>
      </c>
      <c r="AC34" s="106" t="s">
        <v>48</v>
      </c>
      <c r="AD34" s="106" t="s">
        <v>48</v>
      </c>
      <c r="AE34" s="106" t="s">
        <v>48</v>
      </c>
      <c r="AF34" s="106" t="s">
        <v>48</v>
      </c>
      <c r="AG34" s="106" t="s">
        <v>48</v>
      </c>
      <c r="AH34" s="106" t="s">
        <v>48</v>
      </c>
      <c r="AI34" s="106" t="s">
        <v>48</v>
      </c>
      <c r="AJ34" s="106" t="s">
        <v>48</v>
      </c>
      <c r="AK34" s="106" t="s">
        <v>48</v>
      </c>
      <c r="AL34" s="106" t="s">
        <v>48</v>
      </c>
      <c r="AM34" s="106" t="s">
        <v>48</v>
      </c>
      <c r="AN34" s="106" t="s">
        <v>48</v>
      </c>
      <c r="AO34" s="106" t="s">
        <v>48</v>
      </c>
      <c r="AP34" s="106" t="s">
        <v>48</v>
      </c>
      <c r="AQ34" s="106" t="s">
        <v>48</v>
      </c>
      <c r="AS34" s="106">
        <v>1464627</v>
      </c>
      <c r="AT34" s="106">
        <v>1705980</v>
      </c>
      <c r="AU34" s="106">
        <v>1771040</v>
      </c>
      <c r="AV34" s="106">
        <v>1657433</v>
      </c>
      <c r="AW34" s="106">
        <v>1764237</v>
      </c>
      <c r="AX34" s="106">
        <v>1988217</v>
      </c>
      <c r="AY34" s="106">
        <v>2082724</v>
      </c>
      <c r="AZ34" s="106">
        <v>2203178</v>
      </c>
      <c r="BA34" s="106">
        <v>2318990</v>
      </c>
      <c r="BB34" s="106">
        <v>2423444</v>
      </c>
      <c r="BC34" s="106">
        <v>2565561</v>
      </c>
      <c r="BD34" s="106">
        <v>2268133</v>
      </c>
      <c r="BE34" s="106">
        <v>2140553</v>
      </c>
      <c r="BF34" s="106">
        <v>1917764</v>
      </c>
      <c r="BG34" s="106">
        <v>1887392</v>
      </c>
      <c r="BH34" s="106">
        <v>2031128</v>
      </c>
      <c r="BI34" s="106">
        <v>2040825</v>
      </c>
      <c r="BJ34" s="106">
        <v>1948779</v>
      </c>
      <c r="BK34" s="106">
        <v>1733693</v>
      </c>
      <c r="BL34" s="106">
        <v>1800637</v>
      </c>
      <c r="BM34" s="106">
        <v>1897794</v>
      </c>
      <c r="BN34" s="106">
        <v>1810878</v>
      </c>
      <c r="BO34" s="106">
        <v>1807878</v>
      </c>
      <c r="BP34" s="106">
        <v>1802384</v>
      </c>
      <c r="BQ34" s="106">
        <v>1943971</v>
      </c>
      <c r="BR34" s="106">
        <v>2021313</v>
      </c>
      <c r="BS34" s="106">
        <v>2040122</v>
      </c>
      <c r="BT34" s="106">
        <v>2017077</v>
      </c>
      <c r="BU34" s="106">
        <v>2125043</v>
      </c>
      <c r="BV34" s="106">
        <v>2198084</v>
      </c>
      <c r="BW34" s="106">
        <v>2288921</v>
      </c>
      <c r="BX34" s="106">
        <v>2439972</v>
      </c>
      <c r="BY34" s="106">
        <v>1723460</v>
      </c>
      <c r="BZ34" s="106">
        <v>2325916</v>
      </c>
      <c r="CA34" s="106">
        <v>1610262</v>
      </c>
      <c r="CB34" s="106">
        <v>1558014</v>
      </c>
      <c r="CC34" s="106">
        <v>1597554</v>
      </c>
      <c r="CD34" s="106">
        <v>1577908</v>
      </c>
      <c r="CE34" s="106">
        <v>1568658</v>
      </c>
      <c r="CF34" s="106">
        <v>1531475</v>
      </c>
    </row>
    <row r="35" spans="1:84">
      <c r="A35" s="151" t="s">
        <v>122</v>
      </c>
      <c r="B35" s="149">
        <v>215816</v>
      </c>
      <c r="C35" s="150">
        <v>75000</v>
      </c>
      <c r="D35" s="150">
        <v>75000</v>
      </c>
      <c r="E35" s="150">
        <v>50000</v>
      </c>
      <c r="F35" s="150">
        <v>75000</v>
      </c>
      <c r="G35" s="106">
        <v>100000</v>
      </c>
      <c r="H35" s="106">
        <v>85000</v>
      </c>
      <c r="I35" s="106">
        <v>79500</v>
      </c>
      <c r="J35" s="106">
        <v>0</v>
      </c>
      <c r="K35" s="106">
        <v>0</v>
      </c>
      <c r="L35" s="106">
        <v>0</v>
      </c>
      <c r="M35" s="106">
        <v>0</v>
      </c>
      <c r="N35" s="106">
        <v>0</v>
      </c>
      <c r="O35" s="106">
        <v>0</v>
      </c>
      <c r="P35" s="106">
        <v>0</v>
      </c>
      <c r="Q35" s="106">
        <v>0</v>
      </c>
      <c r="R35" s="106">
        <v>0</v>
      </c>
      <c r="S35" s="106">
        <v>0</v>
      </c>
      <c r="T35" s="106" t="s">
        <v>48</v>
      </c>
      <c r="U35" s="106" t="s">
        <v>48</v>
      </c>
      <c r="V35" s="106" t="s">
        <v>48</v>
      </c>
      <c r="W35" s="106" t="s">
        <v>48</v>
      </c>
      <c r="X35" s="106" t="s">
        <v>48</v>
      </c>
      <c r="Y35" s="106" t="s">
        <v>48</v>
      </c>
      <c r="Z35" s="106" t="s">
        <v>48</v>
      </c>
      <c r="AA35" s="106" t="s">
        <v>48</v>
      </c>
      <c r="AB35" s="106" t="s">
        <v>48</v>
      </c>
      <c r="AC35" s="106" t="s">
        <v>48</v>
      </c>
      <c r="AD35" s="106" t="s">
        <v>48</v>
      </c>
      <c r="AE35" s="106" t="s">
        <v>48</v>
      </c>
      <c r="AF35" s="106" t="s">
        <v>48</v>
      </c>
      <c r="AG35" s="106" t="s">
        <v>48</v>
      </c>
      <c r="AH35" s="106" t="s">
        <v>48</v>
      </c>
      <c r="AI35" s="106" t="s">
        <v>48</v>
      </c>
      <c r="AJ35" s="106" t="s">
        <v>48</v>
      </c>
      <c r="AK35" s="106" t="s">
        <v>48</v>
      </c>
      <c r="AL35" s="106" t="s">
        <v>48</v>
      </c>
      <c r="AM35" s="106" t="s">
        <v>48</v>
      </c>
      <c r="AN35" s="106" t="s">
        <v>48</v>
      </c>
      <c r="AO35" s="106" t="s">
        <v>48</v>
      </c>
      <c r="AP35" s="106" t="s">
        <v>48</v>
      </c>
      <c r="AQ35" s="106" t="s">
        <v>48</v>
      </c>
      <c r="AS35" s="106">
        <v>0</v>
      </c>
      <c r="AT35" s="106">
        <v>0</v>
      </c>
      <c r="AU35" s="106">
        <v>0</v>
      </c>
      <c r="AV35" s="106">
        <v>0</v>
      </c>
      <c r="AW35" s="106">
        <v>0</v>
      </c>
      <c r="AX35" s="106">
        <v>0</v>
      </c>
      <c r="AY35" s="106">
        <v>0</v>
      </c>
      <c r="AZ35" s="106">
        <v>0</v>
      </c>
      <c r="BA35" s="106">
        <v>0</v>
      </c>
      <c r="BB35" s="106">
        <v>0</v>
      </c>
      <c r="BC35" s="106">
        <v>0</v>
      </c>
      <c r="BD35" s="106">
        <v>0</v>
      </c>
      <c r="BE35" s="106">
        <v>0</v>
      </c>
      <c r="BF35" s="106">
        <v>0</v>
      </c>
      <c r="BG35" s="106">
        <v>0</v>
      </c>
      <c r="BH35" s="106">
        <v>0</v>
      </c>
      <c r="BI35" s="106">
        <v>1153</v>
      </c>
      <c r="BJ35" s="106">
        <v>1763</v>
      </c>
      <c r="BK35" s="106">
        <v>1771</v>
      </c>
      <c r="BL35" s="106">
        <v>2847</v>
      </c>
      <c r="BM35" s="106">
        <v>1798</v>
      </c>
      <c r="BN35" s="106">
        <v>0</v>
      </c>
      <c r="BO35" s="106">
        <v>51</v>
      </c>
      <c r="BP35" s="106">
        <v>12</v>
      </c>
      <c r="BQ35" s="106">
        <v>146</v>
      </c>
      <c r="BR35" s="106">
        <v>25</v>
      </c>
      <c r="BS35" s="106">
        <v>960</v>
      </c>
      <c r="BT35" s="106">
        <v>26</v>
      </c>
      <c r="BU35" s="106">
        <v>23</v>
      </c>
      <c r="BV35" s="106">
        <v>35</v>
      </c>
      <c r="BW35" s="106">
        <v>166</v>
      </c>
      <c r="BX35" s="106">
        <v>37</v>
      </c>
      <c r="BY35" s="106">
        <v>129031</v>
      </c>
      <c r="BZ35" s="106">
        <v>128672</v>
      </c>
      <c r="CA35" s="106">
        <v>132805</v>
      </c>
      <c r="CB35" s="106">
        <v>125512</v>
      </c>
      <c r="CC35" s="106">
        <v>121074</v>
      </c>
      <c r="CD35" s="106">
        <v>121478</v>
      </c>
      <c r="CE35" s="106">
        <v>131058</v>
      </c>
      <c r="CF35" s="106">
        <v>147728</v>
      </c>
    </row>
    <row r="36" spans="1:84">
      <c r="A36" s="151" t="s">
        <v>123</v>
      </c>
      <c r="B36" s="147">
        <v>206603</v>
      </c>
      <c r="C36" s="148">
        <v>45946</v>
      </c>
      <c r="D36" s="148">
        <v>45946</v>
      </c>
      <c r="E36" s="148">
        <v>47297</v>
      </c>
      <c r="F36" s="148">
        <v>48649</v>
      </c>
      <c r="G36" s="106">
        <v>50000</v>
      </c>
      <c r="H36" s="106">
        <v>49993</v>
      </c>
      <c r="I36" s="106">
        <v>49983</v>
      </c>
      <c r="J36" s="106">
        <v>50000</v>
      </c>
      <c r="K36" s="106">
        <v>0</v>
      </c>
      <c r="L36" s="106">
        <v>0</v>
      </c>
      <c r="M36" s="106">
        <v>0</v>
      </c>
      <c r="N36" s="106">
        <v>0</v>
      </c>
      <c r="O36" s="106">
        <v>0</v>
      </c>
      <c r="P36" s="106">
        <v>0</v>
      </c>
      <c r="Q36" s="106">
        <v>0</v>
      </c>
      <c r="R36" s="106">
        <v>0</v>
      </c>
      <c r="S36" s="106">
        <v>0</v>
      </c>
      <c r="T36" s="106" t="s">
        <v>48</v>
      </c>
      <c r="U36" s="106" t="s">
        <v>48</v>
      </c>
      <c r="V36" s="106" t="s">
        <v>48</v>
      </c>
      <c r="W36" s="106" t="s">
        <v>48</v>
      </c>
      <c r="X36" s="106" t="s">
        <v>48</v>
      </c>
      <c r="Y36" s="106" t="s">
        <v>48</v>
      </c>
      <c r="Z36" s="106" t="s">
        <v>48</v>
      </c>
      <c r="AA36" s="106" t="s">
        <v>48</v>
      </c>
      <c r="AB36" s="106" t="s">
        <v>48</v>
      </c>
      <c r="AC36" s="106" t="s">
        <v>48</v>
      </c>
      <c r="AD36" s="106" t="s">
        <v>48</v>
      </c>
      <c r="AE36" s="106" t="s">
        <v>48</v>
      </c>
      <c r="AF36" s="106" t="s">
        <v>48</v>
      </c>
      <c r="AG36" s="106" t="s">
        <v>48</v>
      </c>
      <c r="AH36" s="106" t="s">
        <v>48</v>
      </c>
      <c r="AI36" s="106" t="s">
        <v>48</v>
      </c>
      <c r="AJ36" s="106" t="s">
        <v>48</v>
      </c>
      <c r="AK36" s="106" t="s">
        <v>48</v>
      </c>
      <c r="AL36" s="106" t="s">
        <v>48</v>
      </c>
      <c r="AM36" s="106" t="s">
        <v>48</v>
      </c>
      <c r="AN36" s="106" t="s">
        <v>48</v>
      </c>
      <c r="AO36" s="106" t="s">
        <v>48</v>
      </c>
      <c r="AP36" s="106" t="s">
        <v>48</v>
      </c>
      <c r="AQ36" s="106" t="s">
        <v>48</v>
      </c>
      <c r="AS36" s="106">
        <v>0</v>
      </c>
      <c r="AT36" s="106">
        <v>0</v>
      </c>
      <c r="AU36" s="106">
        <v>0</v>
      </c>
      <c r="AV36" s="106">
        <v>0</v>
      </c>
      <c r="AW36" s="106">
        <v>0</v>
      </c>
      <c r="AX36" s="106">
        <v>0</v>
      </c>
      <c r="AY36" s="106">
        <v>0</v>
      </c>
      <c r="AZ36" s="106">
        <v>0</v>
      </c>
      <c r="BA36" s="106">
        <v>0</v>
      </c>
      <c r="BB36" s="106">
        <v>0</v>
      </c>
      <c r="BC36" s="106">
        <v>0</v>
      </c>
      <c r="BD36" s="106">
        <v>0</v>
      </c>
      <c r="BE36" s="106">
        <v>0</v>
      </c>
      <c r="BF36" s="106">
        <v>0</v>
      </c>
      <c r="BG36" s="106">
        <v>0</v>
      </c>
      <c r="BH36" s="106">
        <v>0</v>
      </c>
      <c r="BI36" s="106">
        <v>0</v>
      </c>
      <c r="BJ36" s="106">
        <v>0</v>
      </c>
      <c r="BK36" s="106">
        <v>0</v>
      </c>
      <c r="BL36" s="106">
        <v>0</v>
      </c>
      <c r="BM36" s="106">
        <v>0</v>
      </c>
      <c r="BN36" s="106">
        <v>0</v>
      </c>
      <c r="BO36" s="106">
        <v>0</v>
      </c>
      <c r="BP36" s="106">
        <v>0</v>
      </c>
      <c r="BQ36" s="106">
        <v>0</v>
      </c>
      <c r="BR36" s="106">
        <v>0</v>
      </c>
      <c r="BS36" s="106">
        <v>0</v>
      </c>
      <c r="BT36" s="106">
        <v>0</v>
      </c>
      <c r="BU36" s="106">
        <v>0</v>
      </c>
      <c r="BV36" s="106">
        <v>0</v>
      </c>
      <c r="BW36" s="106">
        <v>0</v>
      </c>
      <c r="BX36" s="106">
        <v>0</v>
      </c>
      <c r="BY36" s="106">
        <v>0</v>
      </c>
      <c r="BZ36" s="106">
        <v>0</v>
      </c>
      <c r="CA36" s="106">
        <v>0</v>
      </c>
      <c r="CB36" s="106">
        <v>0</v>
      </c>
      <c r="CC36" s="106">
        <v>0</v>
      </c>
      <c r="CD36" s="106">
        <v>0</v>
      </c>
      <c r="CE36" s="106">
        <v>0</v>
      </c>
      <c r="CF36" s="106">
        <v>0</v>
      </c>
    </row>
    <row r="37" spans="1:84">
      <c r="A37" s="151" t="s">
        <v>124</v>
      </c>
      <c r="B37" s="149">
        <v>215819</v>
      </c>
      <c r="C37" s="150">
        <v>1386999</v>
      </c>
      <c r="D37" s="150">
        <v>1386999</v>
      </c>
      <c r="E37" s="150">
        <v>1396426</v>
      </c>
      <c r="F37" s="150">
        <v>1490781</v>
      </c>
      <c r="G37" s="106">
        <v>1388524</v>
      </c>
      <c r="H37" s="106">
        <v>1126394</v>
      </c>
      <c r="I37" s="106">
        <v>838277</v>
      </c>
      <c r="J37" s="106">
        <v>871062</v>
      </c>
      <c r="K37" s="106">
        <v>577188</v>
      </c>
      <c r="L37" s="106">
        <v>645978</v>
      </c>
      <c r="M37" s="106">
        <v>593785</v>
      </c>
      <c r="N37" s="106">
        <v>838522</v>
      </c>
      <c r="O37" s="106">
        <v>1711364</v>
      </c>
      <c r="P37" s="106">
        <v>1923570</v>
      </c>
      <c r="Q37" s="106">
        <v>1820739</v>
      </c>
      <c r="R37" s="106">
        <v>1730089</v>
      </c>
      <c r="S37" s="106">
        <v>1662478</v>
      </c>
      <c r="T37" s="106" t="s">
        <v>48</v>
      </c>
      <c r="U37" s="106" t="s">
        <v>48</v>
      </c>
      <c r="V37" s="106" t="s">
        <v>48</v>
      </c>
      <c r="W37" s="106" t="s">
        <v>48</v>
      </c>
      <c r="X37" s="106" t="s">
        <v>48</v>
      </c>
      <c r="Y37" s="106" t="s">
        <v>48</v>
      </c>
      <c r="Z37" s="106" t="s">
        <v>48</v>
      </c>
      <c r="AA37" s="106" t="s">
        <v>48</v>
      </c>
      <c r="AB37" s="106" t="s">
        <v>48</v>
      </c>
      <c r="AC37" s="106" t="s">
        <v>48</v>
      </c>
      <c r="AD37" s="106" t="s">
        <v>48</v>
      </c>
      <c r="AE37" s="106" t="s">
        <v>48</v>
      </c>
      <c r="AF37" s="106" t="s">
        <v>48</v>
      </c>
      <c r="AG37" s="106" t="s">
        <v>48</v>
      </c>
      <c r="AH37" s="106" t="s">
        <v>48</v>
      </c>
      <c r="AI37" s="106" t="s">
        <v>48</v>
      </c>
      <c r="AJ37" s="106" t="s">
        <v>48</v>
      </c>
      <c r="AK37" s="106" t="s">
        <v>48</v>
      </c>
      <c r="AL37" s="106" t="s">
        <v>48</v>
      </c>
      <c r="AM37" s="106" t="s">
        <v>48</v>
      </c>
      <c r="AN37" s="106" t="s">
        <v>48</v>
      </c>
      <c r="AO37" s="106" t="s">
        <v>48</v>
      </c>
      <c r="AP37" s="106" t="s">
        <v>48</v>
      </c>
      <c r="AQ37" s="106" t="s">
        <v>48</v>
      </c>
      <c r="AS37" s="106">
        <v>68918</v>
      </c>
      <c r="AT37" s="106">
        <v>70395</v>
      </c>
      <c r="AU37" s="106">
        <v>73280</v>
      </c>
      <c r="AV37" s="106">
        <v>79809</v>
      </c>
      <c r="AW37" s="106">
        <v>86413</v>
      </c>
      <c r="AX37" s="106">
        <v>93872</v>
      </c>
      <c r="AY37" s="106">
        <v>83627</v>
      </c>
      <c r="AZ37" s="106">
        <v>98445</v>
      </c>
      <c r="BA37" s="106">
        <v>83315</v>
      </c>
      <c r="BB37" s="106">
        <v>102701</v>
      </c>
      <c r="BC37" s="106">
        <v>109203</v>
      </c>
      <c r="BD37" s="106">
        <v>114577</v>
      </c>
      <c r="BE37" s="106">
        <v>110756</v>
      </c>
      <c r="BF37" s="106">
        <v>106639</v>
      </c>
      <c r="BG37" s="106">
        <v>102312</v>
      </c>
      <c r="BH37" s="106">
        <v>105138</v>
      </c>
      <c r="BI37" s="106">
        <v>100691</v>
      </c>
      <c r="BJ37" s="106">
        <v>106813</v>
      </c>
      <c r="BK37" s="106">
        <v>116833</v>
      </c>
      <c r="BL37" s="106">
        <v>105925</v>
      </c>
      <c r="BM37" s="106">
        <v>104103</v>
      </c>
      <c r="BN37" s="106">
        <v>81678</v>
      </c>
      <c r="BO37" s="106">
        <v>79617</v>
      </c>
      <c r="BP37" s="106">
        <v>87010</v>
      </c>
      <c r="BQ37" s="106">
        <v>85538</v>
      </c>
      <c r="BR37" s="106">
        <v>82054</v>
      </c>
      <c r="BS37" s="106">
        <v>79763</v>
      </c>
      <c r="BT37" s="106">
        <v>84558</v>
      </c>
      <c r="BU37" s="106">
        <v>100023</v>
      </c>
      <c r="BV37" s="106">
        <v>94942</v>
      </c>
      <c r="BW37" s="106">
        <v>137895</v>
      </c>
      <c r="BX37" s="106">
        <v>151180</v>
      </c>
      <c r="BY37" s="106">
        <v>79448</v>
      </c>
      <c r="BZ37" s="106">
        <v>70578</v>
      </c>
      <c r="CA37" s="106">
        <v>57007</v>
      </c>
      <c r="CB37" s="106">
        <v>57647</v>
      </c>
      <c r="CC37" s="106">
        <v>45313</v>
      </c>
      <c r="CD37" s="106">
        <v>33481</v>
      </c>
      <c r="CE37" s="106">
        <v>27575</v>
      </c>
      <c r="CF37" s="106">
        <v>53107</v>
      </c>
    </row>
    <row r="38" spans="1:84">
      <c r="A38" s="151" t="s">
        <v>125</v>
      </c>
      <c r="B38" s="149">
        <v>222763</v>
      </c>
      <c r="C38" s="150">
        <v>1387979</v>
      </c>
      <c r="D38" s="150">
        <v>1387979</v>
      </c>
      <c r="E38" s="150">
        <v>1397393</v>
      </c>
      <c r="F38" s="150">
        <v>1491714</v>
      </c>
      <c r="G38" s="106">
        <v>1389421</v>
      </c>
      <c r="H38" s="106">
        <v>1127384</v>
      </c>
      <c r="I38" s="106">
        <v>840433</v>
      </c>
      <c r="J38" s="106">
        <v>873241</v>
      </c>
      <c r="K38" s="106">
        <v>579987</v>
      </c>
      <c r="L38" s="106">
        <v>648365</v>
      </c>
      <c r="M38" s="106">
        <v>596075</v>
      </c>
      <c r="N38" s="106">
        <v>840839</v>
      </c>
      <c r="O38" s="106">
        <v>1713099</v>
      </c>
      <c r="P38" s="106">
        <v>1925560</v>
      </c>
      <c r="Q38" s="106">
        <v>1900761</v>
      </c>
      <c r="R38" s="106">
        <v>1862053</v>
      </c>
      <c r="S38" s="106">
        <v>1794686</v>
      </c>
      <c r="T38" s="106" t="s">
        <v>48</v>
      </c>
      <c r="U38" s="106" t="s">
        <v>48</v>
      </c>
      <c r="V38" s="106" t="s">
        <v>48</v>
      </c>
      <c r="W38" s="106" t="s">
        <v>48</v>
      </c>
      <c r="X38" s="106" t="s">
        <v>48</v>
      </c>
      <c r="Y38" s="106" t="s">
        <v>48</v>
      </c>
      <c r="Z38" s="106" t="s">
        <v>48</v>
      </c>
      <c r="AA38" s="106" t="s">
        <v>48</v>
      </c>
      <c r="AB38" s="106" t="s">
        <v>48</v>
      </c>
      <c r="AC38" s="106" t="s">
        <v>48</v>
      </c>
      <c r="AD38" s="106" t="s">
        <v>48</v>
      </c>
      <c r="AE38" s="106" t="s">
        <v>48</v>
      </c>
      <c r="AF38" s="106" t="s">
        <v>48</v>
      </c>
      <c r="AG38" s="106" t="s">
        <v>48</v>
      </c>
      <c r="AH38" s="106" t="s">
        <v>48</v>
      </c>
      <c r="AI38" s="106" t="s">
        <v>48</v>
      </c>
      <c r="AJ38" s="106" t="s">
        <v>48</v>
      </c>
      <c r="AK38" s="106" t="s">
        <v>48</v>
      </c>
      <c r="AL38" s="106" t="s">
        <v>48</v>
      </c>
      <c r="AM38" s="106" t="s">
        <v>48</v>
      </c>
      <c r="AN38" s="106" t="s">
        <v>48</v>
      </c>
      <c r="AO38" s="106" t="s">
        <v>48</v>
      </c>
      <c r="AP38" s="106" t="s">
        <v>48</v>
      </c>
      <c r="AQ38" s="106" t="s">
        <v>48</v>
      </c>
      <c r="AS38" s="106">
        <v>425336</v>
      </c>
      <c r="AT38" s="106">
        <v>387728</v>
      </c>
      <c r="AU38" s="106">
        <v>528979</v>
      </c>
      <c r="AV38" s="106">
        <v>537825</v>
      </c>
      <c r="AW38" s="106">
        <v>547525</v>
      </c>
      <c r="AX38" s="106">
        <v>565974</v>
      </c>
      <c r="AY38" s="106">
        <v>563216</v>
      </c>
      <c r="AZ38" s="106">
        <v>824748</v>
      </c>
      <c r="BA38" s="106">
        <v>875343</v>
      </c>
      <c r="BB38" s="106">
        <v>854542</v>
      </c>
      <c r="BC38" s="106">
        <v>818098</v>
      </c>
      <c r="BD38" s="106">
        <v>971506</v>
      </c>
      <c r="BE38" s="106">
        <v>997167</v>
      </c>
      <c r="BF38" s="106">
        <v>690575</v>
      </c>
      <c r="BG38" s="106">
        <v>731006</v>
      </c>
      <c r="BH38" s="106">
        <v>700277</v>
      </c>
      <c r="BI38" s="106">
        <v>672255</v>
      </c>
      <c r="BJ38" s="106">
        <v>672470</v>
      </c>
      <c r="BK38" s="106">
        <v>782422</v>
      </c>
      <c r="BL38" s="106">
        <v>460306</v>
      </c>
      <c r="BM38" s="106">
        <v>365647</v>
      </c>
      <c r="BN38" s="106">
        <v>411661</v>
      </c>
      <c r="BO38" s="106">
        <v>329084</v>
      </c>
      <c r="BP38" s="106">
        <v>448009</v>
      </c>
      <c r="BQ38" s="106">
        <v>432959</v>
      </c>
      <c r="BR38" s="106">
        <v>371254</v>
      </c>
      <c r="BS38" s="106">
        <v>384946</v>
      </c>
      <c r="BT38" s="106">
        <v>396523</v>
      </c>
      <c r="BU38" s="106">
        <v>417261</v>
      </c>
      <c r="BV38" s="106">
        <v>425280</v>
      </c>
      <c r="BW38" s="106">
        <v>474399</v>
      </c>
      <c r="BX38" s="106">
        <v>479619</v>
      </c>
      <c r="BY38" s="106">
        <v>387846</v>
      </c>
      <c r="BZ38" s="106">
        <v>385388</v>
      </c>
      <c r="CA38" s="106">
        <v>339781</v>
      </c>
      <c r="CB38" s="106">
        <v>445671</v>
      </c>
      <c r="CC38" s="106">
        <v>428862</v>
      </c>
      <c r="CD38" s="106">
        <v>349352</v>
      </c>
      <c r="CE38" s="106">
        <v>314947</v>
      </c>
      <c r="CF38" s="106">
        <v>151966</v>
      </c>
    </row>
    <row r="39" spans="1:84">
      <c r="A39" s="151" t="s">
        <v>126</v>
      </c>
      <c r="B39" s="147">
        <v>206614</v>
      </c>
      <c r="C39" s="148">
        <v>1643714</v>
      </c>
      <c r="D39" s="148">
        <v>1643714</v>
      </c>
      <c r="E39" s="148">
        <v>1445898</v>
      </c>
      <c r="F39" s="148">
        <v>1402299</v>
      </c>
      <c r="G39" s="106">
        <v>1334561</v>
      </c>
      <c r="H39" s="106">
        <v>1247933</v>
      </c>
      <c r="I39" s="106">
        <v>1140417</v>
      </c>
      <c r="J39" s="106">
        <v>1113850</v>
      </c>
      <c r="K39" s="106">
        <v>1024678</v>
      </c>
      <c r="L39" s="106">
        <v>1031742</v>
      </c>
      <c r="M39" s="106">
        <v>1008070</v>
      </c>
      <c r="N39" s="106">
        <v>1001111</v>
      </c>
      <c r="O39" s="106">
        <v>959839</v>
      </c>
      <c r="P39" s="106">
        <v>944939</v>
      </c>
      <c r="Q39" s="106">
        <v>857727</v>
      </c>
      <c r="R39" s="106">
        <v>881728</v>
      </c>
      <c r="S39" s="106">
        <v>820997</v>
      </c>
      <c r="T39" s="106" t="s">
        <v>48</v>
      </c>
      <c r="U39" s="106" t="s">
        <v>48</v>
      </c>
      <c r="V39" s="106" t="s">
        <v>48</v>
      </c>
      <c r="W39" s="106" t="s">
        <v>48</v>
      </c>
      <c r="X39" s="106" t="s">
        <v>48</v>
      </c>
      <c r="Y39" s="106" t="s">
        <v>48</v>
      </c>
      <c r="Z39" s="106" t="s">
        <v>48</v>
      </c>
      <c r="AA39" s="106" t="s">
        <v>48</v>
      </c>
      <c r="AB39" s="106" t="s">
        <v>48</v>
      </c>
      <c r="AC39" s="106" t="s">
        <v>48</v>
      </c>
      <c r="AD39" s="106" t="s">
        <v>48</v>
      </c>
      <c r="AE39" s="106" t="s">
        <v>48</v>
      </c>
      <c r="AF39" s="106" t="s">
        <v>48</v>
      </c>
      <c r="AG39" s="106" t="s">
        <v>48</v>
      </c>
      <c r="AH39" s="106" t="s">
        <v>48</v>
      </c>
      <c r="AI39" s="106" t="s">
        <v>48</v>
      </c>
      <c r="AJ39" s="106" t="s">
        <v>48</v>
      </c>
      <c r="AK39" s="106" t="s">
        <v>48</v>
      </c>
      <c r="AL39" s="106" t="s">
        <v>48</v>
      </c>
      <c r="AM39" s="106" t="s">
        <v>48</v>
      </c>
      <c r="AN39" s="106" t="s">
        <v>48</v>
      </c>
      <c r="AO39" s="106" t="s">
        <v>48</v>
      </c>
      <c r="AP39" s="106" t="s">
        <v>48</v>
      </c>
      <c r="AQ39" s="106" t="s">
        <v>48</v>
      </c>
      <c r="AS39" s="106">
        <v>829</v>
      </c>
      <c r="AT39" s="106">
        <v>946</v>
      </c>
      <c r="AU39" s="106">
        <v>1071</v>
      </c>
      <c r="AV39" s="106">
        <v>1238</v>
      </c>
      <c r="AW39" s="106">
        <v>1395</v>
      </c>
      <c r="AX39" s="106">
        <v>1570</v>
      </c>
      <c r="AY39" s="106">
        <v>1746</v>
      </c>
      <c r="AZ39" s="106">
        <v>1947</v>
      </c>
      <c r="BA39" s="106">
        <v>2242</v>
      </c>
      <c r="BB39" s="106">
        <v>2534</v>
      </c>
      <c r="BC39" s="106">
        <v>2783</v>
      </c>
      <c r="BD39" s="106">
        <v>3082</v>
      </c>
      <c r="BE39" s="106">
        <v>3260</v>
      </c>
      <c r="BF39" s="106">
        <v>3522</v>
      </c>
      <c r="BG39" s="106">
        <v>4227</v>
      </c>
      <c r="BH39" s="106">
        <v>5063</v>
      </c>
      <c r="BI39" s="106">
        <v>6229</v>
      </c>
      <c r="BJ39" s="106">
        <v>7791</v>
      </c>
      <c r="BK39" s="106">
        <v>9806</v>
      </c>
      <c r="BL39" s="106">
        <v>12983</v>
      </c>
      <c r="BM39" s="106">
        <v>16935</v>
      </c>
      <c r="BN39" s="106">
        <v>21437</v>
      </c>
      <c r="BO39" s="106">
        <v>25958</v>
      </c>
      <c r="BP39" s="106">
        <v>30794</v>
      </c>
      <c r="BQ39" s="106">
        <v>36625</v>
      </c>
      <c r="BR39" s="106">
        <v>42855</v>
      </c>
      <c r="BS39" s="106">
        <v>48766</v>
      </c>
      <c r="BT39" s="106">
        <v>56236</v>
      </c>
      <c r="BU39" s="106">
        <v>63729</v>
      </c>
      <c r="BV39" s="106">
        <v>72419</v>
      </c>
      <c r="BW39" s="106">
        <v>80711</v>
      </c>
      <c r="BX39" s="106">
        <v>89664</v>
      </c>
      <c r="BY39" s="106">
        <v>98703</v>
      </c>
      <c r="BZ39" s="106">
        <v>109380</v>
      </c>
      <c r="CA39" s="106">
        <v>120623</v>
      </c>
      <c r="CB39" s="106">
        <v>133072</v>
      </c>
      <c r="CC39" s="106">
        <v>53157</v>
      </c>
      <c r="CD39" s="106">
        <v>55809</v>
      </c>
      <c r="CE39" s="106">
        <v>52437</v>
      </c>
      <c r="CF39" s="106">
        <v>142860</v>
      </c>
    </row>
    <row r="40" spans="1:84">
      <c r="A40" s="151" t="s">
        <v>127</v>
      </c>
      <c r="B40" s="149">
        <v>215822</v>
      </c>
      <c r="C40" s="150">
        <v>51988323</v>
      </c>
      <c r="D40" s="150">
        <v>51988323</v>
      </c>
      <c r="E40" s="150">
        <v>50804410</v>
      </c>
      <c r="F40" s="150">
        <v>51232493</v>
      </c>
      <c r="G40" s="106">
        <v>49422500</v>
      </c>
      <c r="H40" s="106">
        <v>45755275</v>
      </c>
      <c r="I40" s="106">
        <v>43495623</v>
      </c>
      <c r="J40" s="106">
        <v>42029465</v>
      </c>
      <c r="K40" s="106">
        <v>40249209</v>
      </c>
      <c r="L40" s="106">
        <v>16592421</v>
      </c>
      <c r="M40" s="106">
        <v>16291217</v>
      </c>
      <c r="N40" s="106">
        <v>16744834</v>
      </c>
      <c r="O40" s="106">
        <v>17887864</v>
      </c>
      <c r="P40" s="106">
        <v>17797039</v>
      </c>
      <c r="Q40" s="106">
        <v>17152780</v>
      </c>
      <c r="R40" s="106">
        <v>17121210</v>
      </c>
      <c r="S40" s="106">
        <v>16278649</v>
      </c>
      <c r="T40" s="106" t="s">
        <v>48</v>
      </c>
      <c r="U40" s="106" t="s">
        <v>48</v>
      </c>
      <c r="V40" s="106" t="s">
        <v>48</v>
      </c>
      <c r="W40" s="106" t="s">
        <v>48</v>
      </c>
      <c r="X40" s="106" t="s">
        <v>48</v>
      </c>
      <c r="Y40" s="106" t="s">
        <v>48</v>
      </c>
      <c r="Z40" s="106" t="s">
        <v>48</v>
      </c>
      <c r="AA40" s="106" t="s">
        <v>48</v>
      </c>
      <c r="AB40" s="106" t="s">
        <v>48</v>
      </c>
      <c r="AC40" s="106" t="s">
        <v>48</v>
      </c>
      <c r="AD40" s="106" t="s">
        <v>48</v>
      </c>
      <c r="AE40" s="106" t="s">
        <v>48</v>
      </c>
      <c r="AF40" s="106" t="s">
        <v>48</v>
      </c>
      <c r="AG40" s="106" t="s">
        <v>48</v>
      </c>
      <c r="AH40" s="106" t="s">
        <v>48</v>
      </c>
      <c r="AI40" s="106" t="s">
        <v>48</v>
      </c>
      <c r="AJ40" s="106" t="s">
        <v>48</v>
      </c>
      <c r="AK40" s="106" t="s">
        <v>48</v>
      </c>
      <c r="AL40" s="106" t="s">
        <v>48</v>
      </c>
      <c r="AM40" s="106" t="s">
        <v>48</v>
      </c>
      <c r="AN40" s="106" t="s">
        <v>48</v>
      </c>
      <c r="AO40" s="106" t="s">
        <v>48</v>
      </c>
      <c r="AP40" s="106" t="s">
        <v>48</v>
      </c>
      <c r="AQ40" s="106" t="s">
        <v>48</v>
      </c>
      <c r="AS40" s="106">
        <v>1879075</v>
      </c>
      <c r="AT40" s="106">
        <v>2081704</v>
      </c>
      <c r="AU40" s="106">
        <v>2287556</v>
      </c>
      <c r="AV40" s="106">
        <v>2182573</v>
      </c>
      <c r="AW40" s="106">
        <v>2299484</v>
      </c>
      <c r="AX40" s="106">
        <v>2542484</v>
      </c>
      <c r="AY40" s="106">
        <v>2634141</v>
      </c>
      <c r="AZ40" s="106">
        <v>3018928</v>
      </c>
      <c r="BA40" s="106">
        <v>3184016</v>
      </c>
      <c r="BB40" s="106">
        <v>3267812</v>
      </c>
      <c r="BC40" s="106">
        <v>3371816</v>
      </c>
      <c r="BD40" s="106">
        <v>3227071</v>
      </c>
      <c r="BE40" s="106">
        <v>3124966</v>
      </c>
      <c r="BF40" s="106">
        <v>2595214</v>
      </c>
      <c r="BG40" s="106">
        <v>2606033</v>
      </c>
      <c r="BH40" s="106">
        <v>2719957</v>
      </c>
      <c r="BI40" s="106">
        <v>2703578</v>
      </c>
      <c r="BJ40" s="106">
        <v>2611506</v>
      </c>
      <c r="BK40" s="106">
        <v>2507898</v>
      </c>
      <c r="BL40" s="106">
        <v>2256471</v>
      </c>
      <c r="BM40" s="106">
        <v>2265566</v>
      </c>
      <c r="BN40" s="106">
        <v>2220228</v>
      </c>
      <c r="BO40" s="106">
        <v>2138755</v>
      </c>
      <c r="BP40" s="106">
        <v>2256369</v>
      </c>
      <c r="BQ40" s="106">
        <v>2385054</v>
      </c>
      <c r="BR40" s="106">
        <v>2404835</v>
      </c>
      <c r="BS40" s="106">
        <v>2444006</v>
      </c>
      <c r="BT40" s="106">
        <v>2432514</v>
      </c>
      <c r="BU40" s="106">
        <v>2563732</v>
      </c>
      <c r="BV40" s="106">
        <v>2640652</v>
      </c>
      <c r="BW40" s="106">
        <v>2785837</v>
      </c>
      <c r="BX40" s="106">
        <v>2945536</v>
      </c>
      <c r="BY40" s="106">
        <v>2287920</v>
      </c>
      <c r="BZ40" s="106">
        <v>2894091</v>
      </c>
      <c r="CA40" s="106">
        <v>2146864</v>
      </c>
      <c r="CB40" s="106">
        <v>2200894</v>
      </c>
      <c r="CC40" s="106">
        <v>2137892</v>
      </c>
      <c r="CD40" s="106">
        <v>2035259</v>
      </c>
      <c r="CE40" s="106">
        <v>1994067</v>
      </c>
      <c r="CF40" s="106">
        <v>1921503</v>
      </c>
    </row>
    <row r="41" spans="1:84">
      <c r="A41" s="151" t="s">
        <v>128</v>
      </c>
      <c r="B41" s="149">
        <v>215823</v>
      </c>
      <c r="C41" s="150">
        <v>82721018</v>
      </c>
      <c r="D41" s="150">
        <v>82721018</v>
      </c>
      <c r="E41" s="150">
        <v>81700429</v>
      </c>
      <c r="F41" s="150">
        <v>81370586</v>
      </c>
      <c r="G41" s="106">
        <v>79882060</v>
      </c>
      <c r="H41" s="106">
        <v>76292813</v>
      </c>
      <c r="I41" s="106">
        <v>74803876</v>
      </c>
      <c r="J41" s="106">
        <v>75928295</v>
      </c>
      <c r="K41" s="106">
        <v>74313076</v>
      </c>
      <c r="L41" s="106">
        <v>50050626</v>
      </c>
      <c r="M41" s="106">
        <v>49905881</v>
      </c>
      <c r="N41" s="106">
        <v>50352595</v>
      </c>
      <c r="O41" s="106">
        <v>52424082</v>
      </c>
      <c r="P41" s="106">
        <v>53232353</v>
      </c>
      <c r="Q41" s="106">
        <v>52964390</v>
      </c>
      <c r="R41" s="106">
        <v>52922468</v>
      </c>
      <c r="S41" s="106">
        <v>52282165</v>
      </c>
      <c r="T41" s="106" t="s">
        <v>48</v>
      </c>
      <c r="U41" s="106" t="s">
        <v>48</v>
      </c>
      <c r="V41" s="106" t="s">
        <v>48</v>
      </c>
      <c r="W41" s="106" t="s">
        <v>48</v>
      </c>
      <c r="X41" s="106" t="s">
        <v>48</v>
      </c>
      <c r="Y41" s="106" t="s">
        <v>48</v>
      </c>
      <c r="Z41" s="106" t="s">
        <v>48</v>
      </c>
      <c r="AA41" s="106" t="s">
        <v>48</v>
      </c>
      <c r="AB41" s="106" t="s">
        <v>48</v>
      </c>
      <c r="AC41" s="106" t="s">
        <v>48</v>
      </c>
      <c r="AD41" s="106" t="s">
        <v>48</v>
      </c>
      <c r="AE41" s="106" t="s">
        <v>48</v>
      </c>
      <c r="AF41" s="106" t="s">
        <v>48</v>
      </c>
      <c r="AG41" s="106" t="s">
        <v>48</v>
      </c>
      <c r="AH41" s="106" t="s">
        <v>48</v>
      </c>
      <c r="AI41" s="106" t="s">
        <v>48</v>
      </c>
      <c r="AJ41" s="106" t="s">
        <v>48</v>
      </c>
      <c r="AK41" s="106" t="s">
        <v>48</v>
      </c>
      <c r="AL41" s="106" t="s">
        <v>48</v>
      </c>
      <c r="AM41" s="106" t="s">
        <v>48</v>
      </c>
      <c r="AN41" s="106" t="s">
        <v>48</v>
      </c>
      <c r="AO41" s="106" t="s">
        <v>48</v>
      </c>
      <c r="AP41" s="106" t="s">
        <v>48</v>
      </c>
      <c r="AQ41" s="106" t="s">
        <v>48</v>
      </c>
      <c r="AS41" s="106">
        <v>3954119</v>
      </c>
      <c r="AT41" s="106">
        <v>4015154</v>
      </c>
      <c r="AU41" s="106">
        <v>4255324</v>
      </c>
      <c r="AV41" s="106">
        <v>4172064</v>
      </c>
      <c r="AW41" s="106">
        <v>4302928</v>
      </c>
      <c r="AX41" s="106">
        <v>4576899</v>
      </c>
      <c r="AY41" s="106">
        <v>4705279</v>
      </c>
      <c r="AZ41" s="106">
        <v>5125375</v>
      </c>
      <c r="BA41" s="106">
        <v>5318955</v>
      </c>
      <c r="BB41" s="106">
        <v>5429979</v>
      </c>
      <c r="BC41" s="106">
        <v>5562449</v>
      </c>
      <c r="BD41" s="106">
        <v>5355008</v>
      </c>
      <c r="BE41" s="106">
        <v>5788567</v>
      </c>
      <c r="BF41" s="106">
        <v>5308547</v>
      </c>
      <c r="BG41" s="106">
        <v>5385409</v>
      </c>
      <c r="BH41" s="106">
        <v>5574912</v>
      </c>
      <c r="BI41" s="106">
        <v>5622871</v>
      </c>
      <c r="BJ41" s="106">
        <v>5569466</v>
      </c>
      <c r="BK41" s="106">
        <v>5554318</v>
      </c>
      <c r="BL41" s="106">
        <v>5377048</v>
      </c>
      <c r="BM41" s="106">
        <v>5387212</v>
      </c>
      <c r="BN41" s="106">
        <v>5204090</v>
      </c>
      <c r="BO41" s="106">
        <v>5193288</v>
      </c>
      <c r="BP41" s="106">
        <v>5378856</v>
      </c>
      <c r="BQ41" s="106">
        <v>5494266</v>
      </c>
      <c r="BR41" s="106">
        <v>5595332</v>
      </c>
      <c r="BS41" s="106">
        <v>5742243</v>
      </c>
      <c r="BT41" s="106">
        <v>5878779</v>
      </c>
      <c r="BU41" s="106">
        <v>6161675</v>
      </c>
      <c r="BV41" s="106">
        <v>6425198</v>
      </c>
      <c r="BW41" s="106">
        <v>6780425</v>
      </c>
      <c r="BX41" s="106">
        <v>7060798</v>
      </c>
      <c r="BY41" s="106">
        <v>6410297</v>
      </c>
      <c r="BZ41" s="106">
        <v>7057262</v>
      </c>
      <c r="CA41" s="106">
        <v>6329956</v>
      </c>
      <c r="CB41" s="106">
        <v>6357815</v>
      </c>
      <c r="CC41" s="106">
        <v>6238004</v>
      </c>
      <c r="CD41" s="106">
        <v>5959758</v>
      </c>
      <c r="CE41" s="106">
        <v>5785137</v>
      </c>
      <c r="CF41" s="106">
        <v>6075702</v>
      </c>
    </row>
    <row r="42" spans="1:84">
      <c r="A42" s="151" t="s">
        <v>129</v>
      </c>
      <c r="B42" s="147">
        <v>206163</v>
      </c>
      <c r="C42" s="148">
        <v>82721018</v>
      </c>
      <c r="D42" s="148">
        <v>82721018</v>
      </c>
      <c r="E42" s="148">
        <v>81700429</v>
      </c>
      <c r="F42" s="148">
        <v>81370586</v>
      </c>
      <c r="G42" s="106">
        <v>79882060</v>
      </c>
      <c r="H42" s="106">
        <v>76292813</v>
      </c>
      <c r="I42" s="106">
        <v>74803876</v>
      </c>
      <c r="J42" s="106">
        <v>75928295</v>
      </c>
      <c r="K42" s="106">
        <v>74313076</v>
      </c>
      <c r="L42" s="106">
        <v>50050626</v>
      </c>
      <c r="M42" s="106">
        <v>49905881</v>
      </c>
      <c r="N42" s="106">
        <v>50352595</v>
      </c>
      <c r="O42" s="106">
        <v>52424082</v>
      </c>
      <c r="P42" s="106">
        <v>53232353</v>
      </c>
      <c r="Q42" s="106">
        <v>52964390</v>
      </c>
      <c r="R42" s="106">
        <v>52922468</v>
      </c>
      <c r="S42" s="106">
        <v>52282165</v>
      </c>
      <c r="T42" s="106" t="s">
        <v>48</v>
      </c>
      <c r="U42" s="106" t="s">
        <v>48</v>
      </c>
      <c r="V42" s="106" t="s">
        <v>48</v>
      </c>
      <c r="W42" s="106" t="s">
        <v>48</v>
      </c>
      <c r="X42" s="106" t="s">
        <v>48</v>
      </c>
      <c r="Y42" s="106" t="s">
        <v>48</v>
      </c>
      <c r="Z42" s="106" t="s">
        <v>48</v>
      </c>
      <c r="AA42" s="106" t="s">
        <v>48</v>
      </c>
      <c r="AB42" s="106" t="s">
        <v>48</v>
      </c>
      <c r="AC42" s="106" t="s">
        <v>48</v>
      </c>
      <c r="AD42" s="106" t="s">
        <v>48</v>
      </c>
      <c r="AE42" s="106" t="s">
        <v>48</v>
      </c>
      <c r="AF42" s="106" t="s">
        <v>48</v>
      </c>
      <c r="AG42" s="106" t="s">
        <v>48</v>
      </c>
      <c r="AH42" s="106" t="s">
        <v>48</v>
      </c>
      <c r="AI42" s="106" t="s">
        <v>48</v>
      </c>
      <c r="AJ42" s="106" t="s">
        <v>48</v>
      </c>
      <c r="AK42" s="106" t="s">
        <v>48</v>
      </c>
      <c r="AL42" s="106" t="s">
        <v>48</v>
      </c>
      <c r="AM42" s="106" t="s">
        <v>48</v>
      </c>
      <c r="AN42" s="106" t="s">
        <v>48</v>
      </c>
      <c r="AO42" s="106" t="s">
        <v>48</v>
      </c>
      <c r="AP42" s="106" t="s">
        <v>48</v>
      </c>
      <c r="AQ42" s="106" t="s">
        <v>48</v>
      </c>
      <c r="AS42" s="106">
        <v>3954119</v>
      </c>
      <c r="AT42" s="106">
        <v>4015154</v>
      </c>
      <c r="AU42" s="106">
        <v>4255324</v>
      </c>
      <c r="AV42" s="106">
        <v>4172064</v>
      </c>
      <c r="AW42" s="106">
        <v>4302928</v>
      </c>
      <c r="AX42" s="106">
        <v>4576899</v>
      </c>
      <c r="AY42" s="106">
        <v>4705279</v>
      </c>
      <c r="AZ42" s="106">
        <v>5125375</v>
      </c>
      <c r="BA42" s="106">
        <v>5318955</v>
      </c>
      <c r="BB42" s="106">
        <v>5429979</v>
      </c>
      <c r="BC42" s="106">
        <v>5562449</v>
      </c>
      <c r="BD42" s="106">
        <v>5355008</v>
      </c>
      <c r="BE42" s="106">
        <v>5788567</v>
      </c>
      <c r="BF42" s="106">
        <v>5308547</v>
      </c>
      <c r="BG42" s="106">
        <v>5385409</v>
      </c>
      <c r="BH42" s="106">
        <v>5574912</v>
      </c>
      <c r="BI42" s="106">
        <v>5622871</v>
      </c>
      <c r="BJ42" s="106">
        <v>5569466</v>
      </c>
      <c r="BK42" s="106">
        <v>5554318</v>
      </c>
      <c r="BL42" s="106">
        <v>5377048</v>
      </c>
      <c r="BM42" s="106">
        <v>5387212</v>
      </c>
      <c r="BN42" s="106">
        <v>5204090</v>
      </c>
      <c r="BO42" s="106">
        <v>5193287</v>
      </c>
      <c r="BP42" s="106">
        <v>5378856</v>
      </c>
      <c r="BQ42" s="106">
        <v>5494011</v>
      </c>
      <c r="BR42" s="106">
        <v>5594620</v>
      </c>
      <c r="BS42" s="106">
        <v>5741220</v>
      </c>
      <c r="BT42" s="106">
        <v>5877971</v>
      </c>
      <c r="BU42" s="106">
        <v>6160487</v>
      </c>
      <c r="BV42" s="106">
        <v>6423494</v>
      </c>
      <c r="BW42" s="106">
        <v>6777679</v>
      </c>
      <c r="BX42" s="106">
        <v>7057415</v>
      </c>
      <c r="BY42" s="106">
        <v>6406424</v>
      </c>
      <c r="BZ42" s="106">
        <v>7052860</v>
      </c>
      <c r="CA42" s="106">
        <v>6324648</v>
      </c>
      <c r="CB42" s="106">
        <v>6350839</v>
      </c>
      <c r="CC42" s="106">
        <v>6229322</v>
      </c>
      <c r="CD42" s="106">
        <v>5951293</v>
      </c>
      <c r="CE42" s="106">
        <v>5776651</v>
      </c>
      <c r="CF42" s="106">
        <v>6068162</v>
      </c>
    </row>
    <row r="43" spans="1:84">
      <c r="A43" s="151" t="s">
        <v>130</v>
      </c>
      <c r="B43" s="147">
        <v>206105</v>
      </c>
      <c r="C43" s="148">
        <v>3192750</v>
      </c>
      <c r="D43" s="148">
        <v>3192750</v>
      </c>
      <c r="E43" s="148">
        <v>2912346</v>
      </c>
      <c r="F43" s="148">
        <v>3070458</v>
      </c>
      <c r="G43" s="106">
        <v>2493240</v>
      </c>
      <c r="H43" s="106">
        <v>2108817</v>
      </c>
      <c r="I43" s="106">
        <v>1805389</v>
      </c>
      <c r="J43" s="106">
        <v>1425856</v>
      </c>
      <c r="K43" s="106">
        <v>1110592</v>
      </c>
      <c r="L43" s="106">
        <v>834337</v>
      </c>
      <c r="M43" s="106">
        <v>875971</v>
      </c>
      <c r="N43" s="106">
        <v>924862</v>
      </c>
      <c r="O43" s="106">
        <v>971092</v>
      </c>
      <c r="P43" s="106">
        <v>1013469</v>
      </c>
      <c r="Q43" s="106">
        <v>980121</v>
      </c>
      <c r="R43" s="106">
        <v>1055501</v>
      </c>
      <c r="S43" s="106">
        <v>1082014</v>
      </c>
      <c r="T43" s="106" t="s">
        <v>48</v>
      </c>
      <c r="U43" s="106" t="s">
        <v>48</v>
      </c>
      <c r="V43" s="106" t="s">
        <v>48</v>
      </c>
      <c r="W43" s="106" t="s">
        <v>48</v>
      </c>
      <c r="X43" s="106" t="s">
        <v>48</v>
      </c>
      <c r="Y43" s="106" t="s">
        <v>48</v>
      </c>
      <c r="Z43" s="106" t="s">
        <v>48</v>
      </c>
      <c r="AA43" s="106" t="s">
        <v>48</v>
      </c>
      <c r="AB43" s="106" t="s">
        <v>48</v>
      </c>
      <c r="AC43" s="106" t="s">
        <v>48</v>
      </c>
      <c r="AD43" s="106" t="s">
        <v>48</v>
      </c>
      <c r="AE43" s="106" t="s">
        <v>48</v>
      </c>
      <c r="AF43" s="106" t="s">
        <v>48</v>
      </c>
      <c r="AG43" s="106" t="s">
        <v>48</v>
      </c>
      <c r="AH43" s="106" t="s">
        <v>48</v>
      </c>
      <c r="AI43" s="106" t="s">
        <v>48</v>
      </c>
      <c r="AJ43" s="106" t="s">
        <v>48</v>
      </c>
      <c r="AK43" s="106" t="s">
        <v>48</v>
      </c>
      <c r="AL43" s="106" t="s">
        <v>48</v>
      </c>
      <c r="AM43" s="106" t="s">
        <v>48</v>
      </c>
      <c r="AN43" s="106" t="s">
        <v>48</v>
      </c>
      <c r="AO43" s="106" t="s">
        <v>48</v>
      </c>
      <c r="AP43" s="106" t="s">
        <v>48</v>
      </c>
      <c r="AQ43" s="106" t="s">
        <v>48</v>
      </c>
      <c r="AS43" s="106">
        <v>83140</v>
      </c>
      <c r="AT43" s="106">
        <v>80704</v>
      </c>
      <c r="AU43" s="106">
        <v>77375</v>
      </c>
      <c r="AV43" s="106">
        <v>75720</v>
      </c>
      <c r="AW43" s="106">
        <v>74106</v>
      </c>
      <c r="AX43" s="106">
        <v>82641</v>
      </c>
      <c r="AY43" s="106">
        <v>81162</v>
      </c>
      <c r="AZ43" s="106">
        <v>85007</v>
      </c>
      <c r="BA43" s="106">
        <v>80586</v>
      </c>
      <c r="BB43" s="106">
        <v>83309</v>
      </c>
      <c r="BC43" s="106">
        <v>83491</v>
      </c>
      <c r="BD43" s="106">
        <v>89650</v>
      </c>
      <c r="BE43" s="106">
        <v>89611</v>
      </c>
      <c r="BF43" s="106">
        <v>96978</v>
      </c>
      <c r="BG43" s="106">
        <v>98363</v>
      </c>
      <c r="BH43" s="106">
        <v>103129</v>
      </c>
      <c r="BI43" s="106">
        <v>108619</v>
      </c>
      <c r="BJ43" s="106">
        <v>111881</v>
      </c>
      <c r="BK43" s="106">
        <v>135878</v>
      </c>
      <c r="BL43" s="106">
        <v>134296</v>
      </c>
      <c r="BM43" s="106">
        <v>93831</v>
      </c>
      <c r="BN43" s="106">
        <v>85283</v>
      </c>
      <c r="BO43" s="106">
        <v>91207</v>
      </c>
      <c r="BP43" s="106">
        <v>92280</v>
      </c>
      <c r="BQ43" s="106">
        <v>97848</v>
      </c>
      <c r="BR43" s="106">
        <v>100774</v>
      </c>
      <c r="BS43" s="106">
        <v>98248</v>
      </c>
      <c r="BT43" s="106">
        <v>100136</v>
      </c>
      <c r="BU43" s="106">
        <v>97863</v>
      </c>
      <c r="BV43" s="106">
        <v>97494</v>
      </c>
      <c r="BW43" s="106">
        <v>82842</v>
      </c>
      <c r="BX43" s="106">
        <v>79365</v>
      </c>
      <c r="BY43" s="106">
        <v>93216</v>
      </c>
      <c r="BZ43" s="106">
        <v>80155</v>
      </c>
      <c r="CA43" s="106">
        <v>68029</v>
      </c>
      <c r="CB43" s="106">
        <v>65340</v>
      </c>
      <c r="CC43" s="106">
        <v>65582</v>
      </c>
      <c r="CD43" s="106">
        <v>65261</v>
      </c>
      <c r="CE43" s="106">
        <v>64301</v>
      </c>
      <c r="CF43" s="106">
        <v>67899</v>
      </c>
    </row>
    <row r="44" spans="1:84">
      <c r="A44" s="151" t="s">
        <v>131</v>
      </c>
      <c r="B44" s="152">
        <v>206162</v>
      </c>
      <c r="C44" s="148">
        <v>79528268</v>
      </c>
      <c r="D44" s="148">
        <v>79528268</v>
      </c>
      <c r="E44" s="148">
        <v>78788083</v>
      </c>
      <c r="F44" s="148">
        <v>78300128</v>
      </c>
      <c r="G44" s="106">
        <v>77388820</v>
      </c>
      <c r="H44" s="106">
        <v>74183996</v>
      </c>
      <c r="I44" s="106">
        <v>72998487</v>
      </c>
      <c r="J44" s="106">
        <v>74502439</v>
      </c>
      <c r="K44" s="106">
        <v>73202484</v>
      </c>
      <c r="L44" s="106">
        <v>49216289</v>
      </c>
      <c r="M44" s="106">
        <v>49029910</v>
      </c>
      <c r="N44" s="106">
        <v>49427733</v>
      </c>
      <c r="O44" s="106">
        <v>51452990</v>
      </c>
      <c r="P44" s="106">
        <v>52218884</v>
      </c>
      <c r="Q44" s="106">
        <v>51984269</v>
      </c>
      <c r="R44" s="106">
        <v>51866967</v>
      </c>
      <c r="S44" s="106">
        <v>51200151</v>
      </c>
      <c r="T44" s="106" t="s">
        <v>48</v>
      </c>
      <c r="U44" s="106" t="s">
        <v>48</v>
      </c>
      <c r="V44" s="106" t="s">
        <v>48</v>
      </c>
      <c r="W44" s="106" t="s">
        <v>48</v>
      </c>
      <c r="X44" s="106" t="s">
        <v>48</v>
      </c>
      <c r="Y44" s="106" t="s">
        <v>48</v>
      </c>
      <c r="Z44" s="106" t="s">
        <v>48</v>
      </c>
      <c r="AA44" s="106" t="s">
        <v>48</v>
      </c>
      <c r="AB44" s="106" t="s">
        <v>48</v>
      </c>
      <c r="AC44" s="106" t="s">
        <v>48</v>
      </c>
      <c r="AD44" s="106" t="s">
        <v>48</v>
      </c>
      <c r="AE44" s="106" t="s">
        <v>48</v>
      </c>
      <c r="AF44" s="106" t="s">
        <v>48</v>
      </c>
      <c r="AG44" s="106" t="s">
        <v>48</v>
      </c>
      <c r="AH44" s="106" t="s">
        <v>48</v>
      </c>
      <c r="AI44" s="106" t="s">
        <v>48</v>
      </c>
      <c r="AJ44" s="106" t="s">
        <v>48</v>
      </c>
      <c r="AK44" s="106" t="s">
        <v>48</v>
      </c>
      <c r="AL44" s="106" t="s">
        <v>48</v>
      </c>
      <c r="AM44" s="106" t="s">
        <v>48</v>
      </c>
      <c r="AN44" s="106" t="s">
        <v>48</v>
      </c>
      <c r="AO44" s="106" t="s">
        <v>48</v>
      </c>
      <c r="AP44" s="106" t="s">
        <v>48</v>
      </c>
      <c r="AQ44" s="106" t="s">
        <v>48</v>
      </c>
      <c r="AS44" s="106">
        <v>3870979</v>
      </c>
      <c r="AT44" s="106">
        <v>3934450</v>
      </c>
      <c r="AU44" s="106">
        <v>4177949</v>
      </c>
      <c r="AV44" s="106">
        <v>4096344</v>
      </c>
      <c r="AW44" s="106">
        <v>4228822</v>
      </c>
      <c r="AX44" s="106">
        <v>4494258</v>
      </c>
      <c r="AY44" s="106">
        <v>4624117</v>
      </c>
      <c r="AZ44" s="106">
        <v>5040368</v>
      </c>
      <c r="BA44" s="106">
        <v>5238369</v>
      </c>
      <c r="BB44" s="106">
        <v>5346670</v>
      </c>
      <c r="BC44" s="106">
        <v>5478958</v>
      </c>
      <c r="BD44" s="106">
        <v>5265358</v>
      </c>
      <c r="BE44" s="106">
        <v>5698956</v>
      </c>
      <c r="BF44" s="106">
        <v>5211569</v>
      </c>
      <c r="BG44" s="106">
        <v>5287046</v>
      </c>
      <c r="BH44" s="106">
        <v>5471783</v>
      </c>
      <c r="BI44" s="106">
        <v>5514252</v>
      </c>
      <c r="BJ44" s="106">
        <v>5457585</v>
      </c>
      <c r="BK44" s="106">
        <v>5418440</v>
      </c>
      <c r="BL44" s="106">
        <v>5242752</v>
      </c>
      <c r="BM44" s="106">
        <v>5293381</v>
      </c>
      <c r="BN44" s="106">
        <v>5118807</v>
      </c>
      <c r="BO44" s="106">
        <v>5102080</v>
      </c>
      <c r="BP44" s="106">
        <v>5286576</v>
      </c>
      <c r="BQ44" s="106">
        <v>5396163</v>
      </c>
      <c r="BR44" s="106">
        <v>5493846</v>
      </c>
      <c r="BS44" s="106">
        <v>5642972</v>
      </c>
      <c r="BT44" s="106">
        <v>5777835</v>
      </c>
      <c r="BU44" s="106">
        <v>6062624</v>
      </c>
      <c r="BV44" s="106">
        <v>6326000</v>
      </c>
      <c r="BW44" s="106">
        <v>6694837</v>
      </c>
      <c r="BX44" s="106">
        <v>6978050</v>
      </c>
      <c r="BY44" s="106">
        <v>6313208</v>
      </c>
      <c r="BZ44" s="106">
        <v>6972705</v>
      </c>
      <c r="CA44" s="106">
        <v>6256619</v>
      </c>
      <c r="CB44" s="106">
        <v>6285499</v>
      </c>
      <c r="CC44" s="106">
        <v>6163740</v>
      </c>
      <c r="CD44" s="106">
        <v>5886032</v>
      </c>
      <c r="CE44" s="106">
        <v>5712350</v>
      </c>
      <c r="CF44" s="106">
        <v>6000263</v>
      </c>
    </row>
    <row r="45" spans="1:84">
      <c r="A45" s="151" t="s">
        <v>132</v>
      </c>
      <c r="B45" s="152">
        <v>206103</v>
      </c>
      <c r="C45" s="148">
        <v>3191762</v>
      </c>
      <c r="D45" s="148">
        <v>3191762</v>
      </c>
      <c r="E45" s="148">
        <v>2990708</v>
      </c>
      <c r="F45" s="148">
        <v>1886090</v>
      </c>
      <c r="G45" s="106">
        <v>1361895</v>
      </c>
      <c r="H45" s="106">
        <v>260252</v>
      </c>
      <c r="I45" s="106">
        <v>277058</v>
      </c>
      <c r="J45" s="106">
        <v>290407</v>
      </c>
      <c r="K45" s="106">
        <v>250461</v>
      </c>
      <c r="L45" s="106">
        <v>128949</v>
      </c>
      <c r="M45" s="106">
        <v>171612</v>
      </c>
      <c r="N45" s="106">
        <v>454262</v>
      </c>
      <c r="O45" s="106">
        <v>671023</v>
      </c>
      <c r="P45" s="106">
        <v>843442</v>
      </c>
      <c r="Q45" s="106">
        <v>772088</v>
      </c>
      <c r="R45" s="106">
        <v>429443</v>
      </c>
      <c r="S45" s="106">
        <v>184642</v>
      </c>
      <c r="T45" s="106" t="s">
        <v>48</v>
      </c>
      <c r="U45" s="106" t="s">
        <v>48</v>
      </c>
      <c r="V45" s="106" t="s">
        <v>48</v>
      </c>
      <c r="W45" s="106" t="s">
        <v>48</v>
      </c>
      <c r="X45" s="106" t="s">
        <v>48</v>
      </c>
      <c r="Y45" s="106" t="s">
        <v>48</v>
      </c>
      <c r="Z45" s="106" t="s">
        <v>48</v>
      </c>
      <c r="AA45" s="106" t="s">
        <v>48</v>
      </c>
      <c r="AB45" s="106" t="s">
        <v>48</v>
      </c>
      <c r="AC45" s="106" t="s">
        <v>48</v>
      </c>
      <c r="AD45" s="106" t="s">
        <v>48</v>
      </c>
      <c r="AE45" s="106" t="s">
        <v>48</v>
      </c>
      <c r="AF45" s="106" t="s">
        <v>48</v>
      </c>
      <c r="AG45" s="106" t="s">
        <v>48</v>
      </c>
      <c r="AH45" s="106" t="s">
        <v>48</v>
      </c>
      <c r="AI45" s="106" t="s">
        <v>48</v>
      </c>
      <c r="AJ45" s="106" t="s">
        <v>48</v>
      </c>
      <c r="AK45" s="106" t="s">
        <v>48</v>
      </c>
      <c r="AL45" s="106" t="s">
        <v>48</v>
      </c>
      <c r="AM45" s="106" t="s">
        <v>48</v>
      </c>
      <c r="AN45" s="106" t="s">
        <v>48</v>
      </c>
      <c r="AO45" s="106" t="s">
        <v>48</v>
      </c>
      <c r="AP45" s="106" t="s">
        <v>48</v>
      </c>
      <c r="AQ45" s="106" t="s">
        <v>48</v>
      </c>
      <c r="AS45" s="106">
        <v>6785</v>
      </c>
      <c r="AT45" s="106">
        <v>6285</v>
      </c>
      <c r="AU45" s="106">
        <v>26677</v>
      </c>
      <c r="AV45" s="106">
        <v>37111</v>
      </c>
      <c r="AW45" s="106">
        <v>34010</v>
      </c>
      <c r="AX45" s="106">
        <v>14587</v>
      </c>
      <c r="AY45" s="106">
        <v>14403</v>
      </c>
      <c r="AZ45" s="106">
        <v>10545</v>
      </c>
      <c r="BA45" s="106">
        <v>15316</v>
      </c>
      <c r="BB45" s="106">
        <v>17985</v>
      </c>
      <c r="BC45" s="106">
        <v>58088</v>
      </c>
      <c r="BD45" s="106">
        <v>48260</v>
      </c>
      <c r="BE45" s="106">
        <v>521446</v>
      </c>
      <c r="BF45" s="106">
        <v>15426</v>
      </c>
      <c r="BG45" s="106">
        <v>16724</v>
      </c>
      <c r="BH45" s="106">
        <v>20838</v>
      </c>
      <c r="BI45" s="106">
        <v>16854</v>
      </c>
      <c r="BJ45" s="106">
        <v>45538</v>
      </c>
      <c r="BK45" s="106">
        <v>27030</v>
      </c>
      <c r="BL45" s="106">
        <v>28044</v>
      </c>
      <c r="BM45" s="106">
        <v>20457</v>
      </c>
      <c r="BN45" s="106">
        <v>27884</v>
      </c>
      <c r="BO45" s="106">
        <v>22977</v>
      </c>
      <c r="BP45" s="106">
        <v>25351</v>
      </c>
      <c r="BQ45" s="106">
        <v>26726</v>
      </c>
      <c r="BR45" s="106">
        <v>25173</v>
      </c>
      <c r="BS45" s="106">
        <v>37794</v>
      </c>
      <c r="BT45" s="106">
        <v>30498</v>
      </c>
      <c r="BU45" s="106">
        <v>38459</v>
      </c>
      <c r="BV45" s="106">
        <v>79666</v>
      </c>
      <c r="BW45" s="106">
        <v>136745</v>
      </c>
      <c r="BX45" s="106">
        <v>142452</v>
      </c>
      <c r="BY45" s="106">
        <v>141902</v>
      </c>
      <c r="BZ45" s="106">
        <v>175307</v>
      </c>
      <c r="CA45" s="106">
        <v>164917</v>
      </c>
      <c r="CB45" s="106">
        <v>191096</v>
      </c>
      <c r="CC45" s="106">
        <v>196277</v>
      </c>
      <c r="CD45" s="106">
        <v>195822</v>
      </c>
      <c r="CE45" s="106">
        <v>302488</v>
      </c>
      <c r="CF45" s="106">
        <v>294157</v>
      </c>
    </row>
    <row r="46" spans="1:84" s="151" customFormat="1">
      <c r="A46" s="151" t="s">
        <v>133</v>
      </c>
      <c r="B46" s="152">
        <v>206104</v>
      </c>
      <c r="C46" s="153">
        <v>79529256</v>
      </c>
      <c r="D46" s="153">
        <v>79529256</v>
      </c>
      <c r="E46" s="153">
        <v>78709721</v>
      </c>
      <c r="F46" s="153">
        <v>79484496</v>
      </c>
      <c r="G46" s="154">
        <v>78520165</v>
      </c>
      <c r="H46" s="154">
        <v>76032561</v>
      </c>
      <c r="I46" s="154">
        <v>74526818</v>
      </c>
      <c r="J46" s="154">
        <v>75637888</v>
      </c>
      <c r="K46" s="154">
        <v>74062615</v>
      </c>
      <c r="L46" s="154">
        <v>49921677</v>
      </c>
      <c r="M46" s="154">
        <v>49734269</v>
      </c>
      <c r="N46" s="154">
        <v>49898333</v>
      </c>
      <c r="O46" s="154">
        <v>51753059</v>
      </c>
      <c r="P46" s="154">
        <v>52388911</v>
      </c>
      <c r="Q46" s="154">
        <v>52192302</v>
      </c>
      <c r="R46" s="154">
        <v>52493025</v>
      </c>
      <c r="S46" s="154">
        <v>52097523</v>
      </c>
      <c r="T46" s="154" t="s">
        <v>48</v>
      </c>
      <c r="U46" s="154" t="s">
        <v>48</v>
      </c>
      <c r="V46" s="154" t="s">
        <v>48</v>
      </c>
      <c r="W46" s="154" t="s">
        <v>48</v>
      </c>
      <c r="X46" s="154" t="s">
        <v>48</v>
      </c>
      <c r="Y46" s="154" t="s">
        <v>48</v>
      </c>
      <c r="Z46" s="154" t="s">
        <v>48</v>
      </c>
      <c r="AA46" s="154" t="s">
        <v>48</v>
      </c>
      <c r="AB46" s="154" t="s">
        <v>48</v>
      </c>
      <c r="AC46" s="154" t="s">
        <v>48</v>
      </c>
      <c r="AD46" s="154" t="s">
        <v>48</v>
      </c>
      <c r="AE46" s="154" t="s">
        <v>48</v>
      </c>
      <c r="AF46" s="154" t="s">
        <v>48</v>
      </c>
      <c r="AG46" s="154" t="s">
        <v>48</v>
      </c>
      <c r="AH46" s="154" t="s">
        <v>48</v>
      </c>
      <c r="AI46" s="154" t="s">
        <v>48</v>
      </c>
      <c r="AJ46" s="154" t="s">
        <v>48</v>
      </c>
      <c r="AK46" s="154" t="s">
        <v>48</v>
      </c>
      <c r="AL46" s="154" t="s">
        <v>48</v>
      </c>
      <c r="AM46" s="154" t="s">
        <v>48</v>
      </c>
      <c r="AN46" s="154" t="s">
        <v>48</v>
      </c>
      <c r="AO46" s="154" t="s">
        <v>48</v>
      </c>
      <c r="AP46" s="154" t="s">
        <v>48</v>
      </c>
      <c r="AQ46" s="154" t="s">
        <v>48</v>
      </c>
      <c r="AS46" s="154">
        <v>3947334</v>
      </c>
      <c r="AT46" s="154">
        <v>4008869</v>
      </c>
      <c r="AU46" s="154">
        <v>4228647</v>
      </c>
      <c r="AV46" s="154">
        <v>4134953</v>
      </c>
      <c r="AW46" s="154">
        <v>4268918</v>
      </c>
      <c r="AX46" s="154">
        <v>4562312</v>
      </c>
      <c r="AY46" s="154">
        <v>4690876</v>
      </c>
      <c r="AZ46" s="154">
        <v>5114830</v>
      </c>
      <c r="BA46" s="154">
        <v>5303639</v>
      </c>
      <c r="BB46" s="154">
        <v>5411994</v>
      </c>
      <c r="BC46" s="154">
        <v>5504361</v>
      </c>
      <c r="BD46" s="154">
        <v>5306748</v>
      </c>
      <c r="BE46" s="154">
        <v>5267121</v>
      </c>
      <c r="BF46" s="154">
        <v>5293121</v>
      </c>
      <c r="BG46" s="154">
        <v>5368685</v>
      </c>
      <c r="BH46" s="154">
        <v>5554074</v>
      </c>
      <c r="BI46" s="154">
        <v>5606017</v>
      </c>
      <c r="BJ46" s="154">
        <v>5523928</v>
      </c>
      <c r="BK46" s="154">
        <v>5527288</v>
      </c>
      <c r="BL46" s="154">
        <v>5349004</v>
      </c>
      <c r="BM46" s="154">
        <v>5366755</v>
      </c>
      <c r="BN46" s="154">
        <v>5176206</v>
      </c>
      <c r="BO46" s="154">
        <v>5170310</v>
      </c>
      <c r="BP46" s="154">
        <v>5353505</v>
      </c>
      <c r="BQ46" s="154">
        <v>5467285</v>
      </c>
      <c r="BR46" s="154">
        <v>5569447</v>
      </c>
      <c r="BS46" s="154">
        <v>5703426</v>
      </c>
      <c r="BT46" s="154">
        <v>5847473</v>
      </c>
      <c r="BU46" s="154">
        <v>6122028</v>
      </c>
      <c r="BV46" s="154">
        <v>6343828</v>
      </c>
      <c r="BW46" s="154">
        <v>6640934</v>
      </c>
      <c r="BX46" s="154">
        <v>6914963</v>
      </c>
      <c r="BY46" s="154">
        <v>6264522</v>
      </c>
      <c r="BZ46" s="154">
        <v>6877553</v>
      </c>
      <c r="CA46" s="154">
        <v>6159731</v>
      </c>
      <c r="CB46" s="154">
        <v>6159743</v>
      </c>
      <c r="CC46" s="154">
        <v>6033045</v>
      </c>
      <c r="CD46" s="154">
        <v>5755471</v>
      </c>
      <c r="CE46" s="154">
        <v>5474163</v>
      </c>
      <c r="CF46" s="154">
        <v>5774005</v>
      </c>
    </row>
    <row r="47" spans="1:84" s="151" customFormat="1">
      <c r="A47" s="151" t="s">
        <v>134</v>
      </c>
      <c r="B47" s="152">
        <v>206108</v>
      </c>
      <c r="C47" s="153">
        <v>76336506</v>
      </c>
      <c r="D47" s="153">
        <v>76336506</v>
      </c>
      <c r="E47" s="153">
        <v>75797375</v>
      </c>
      <c r="F47" s="153">
        <v>76414038</v>
      </c>
      <c r="G47" s="154">
        <v>76026925</v>
      </c>
      <c r="H47" s="154">
        <v>73923744</v>
      </c>
      <c r="I47" s="154">
        <v>72721429</v>
      </c>
      <c r="J47" s="154">
        <v>74212032</v>
      </c>
      <c r="K47" s="154">
        <v>72952023</v>
      </c>
      <c r="L47" s="154">
        <v>49087340</v>
      </c>
      <c r="M47" s="154">
        <v>48858298</v>
      </c>
      <c r="N47" s="154">
        <v>48973471</v>
      </c>
      <c r="O47" s="154">
        <v>50781967</v>
      </c>
      <c r="P47" s="154">
        <v>51375442</v>
      </c>
      <c r="Q47" s="154">
        <v>51212181</v>
      </c>
      <c r="R47" s="154">
        <v>51437524</v>
      </c>
      <c r="S47" s="154">
        <v>51015509</v>
      </c>
      <c r="T47" s="154" t="s">
        <v>48</v>
      </c>
      <c r="U47" s="154" t="s">
        <v>48</v>
      </c>
      <c r="V47" s="154" t="s">
        <v>48</v>
      </c>
      <c r="W47" s="154" t="s">
        <v>48</v>
      </c>
      <c r="X47" s="154" t="s">
        <v>48</v>
      </c>
      <c r="Y47" s="154" t="s">
        <v>48</v>
      </c>
      <c r="Z47" s="154" t="s">
        <v>48</v>
      </c>
      <c r="AA47" s="154" t="s">
        <v>48</v>
      </c>
      <c r="AB47" s="154" t="s">
        <v>48</v>
      </c>
      <c r="AC47" s="154" t="s">
        <v>48</v>
      </c>
      <c r="AD47" s="154" t="s">
        <v>48</v>
      </c>
      <c r="AE47" s="154" t="s">
        <v>48</v>
      </c>
      <c r="AF47" s="154" t="s">
        <v>48</v>
      </c>
      <c r="AG47" s="154" t="s">
        <v>48</v>
      </c>
      <c r="AH47" s="154" t="s">
        <v>48</v>
      </c>
      <c r="AI47" s="154" t="s">
        <v>48</v>
      </c>
      <c r="AJ47" s="154" t="s">
        <v>48</v>
      </c>
      <c r="AK47" s="154" t="s">
        <v>48</v>
      </c>
      <c r="AL47" s="154" t="s">
        <v>48</v>
      </c>
      <c r="AM47" s="154" t="s">
        <v>48</v>
      </c>
      <c r="AN47" s="154" t="s">
        <v>48</v>
      </c>
      <c r="AO47" s="154" t="s">
        <v>48</v>
      </c>
      <c r="AP47" s="154" t="s">
        <v>48</v>
      </c>
      <c r="AQ47" s="154" t="s">
        <v>48</v>
      </c>
      <c r="AS47" s="154">
        <v>3864194</v>
      </c>
      <c r="AT47" s="154">
        <v>3928165</v>
      </c>
      <c r="AU47" s="154">
        <v>4151272</v>
      </c>
      <c r="AV47" s="154">
        <v>4059233</v>
      </c>
      <c r="AW47" s="154">
        <v>4194812</v>
      </c>
      <c r="AX47" s="154">
        <v>4479671</v>
      </c>
      <c r="AY47" s="154">
        <v>4609714</v>
      </c>
      <c r="AZ47" s="154">
        <v>5029823</v>
      </c>
      <c r="BA47" s="154">
        <v>5223053</v>
      </c>
      <c r="BB47" s="154">
        <v>5328685</v>
      </c>
      <c r="BC47" s="154">
        <v>5420870</v>
      </c>
      <c r="BD47" s="154">
        <v>5217098</v>
      </c>
      <c r="BE47" s="154">
        <v>5177510</v>
      </c>
      <c r="BF47" s="154">
        <v>5196143</v>
      </c>
      <c r="BG47" s="154">
        <v>5270322</v>
      </c>
      <c r="BH47" s="154">
        <v>5450945</v>
      </c>
      <c r="BI47" s="154">
        <v>5497398</v>
      </c>
      <c r="BJ47" s="154">
        <v>5412047</v>
      </c>
      <c r="BK47" s="154">
        <v>5391410</v>
      </c>
      <c r="BL47" s="154">
        <v>5214708</v>
      </c>
      <c r="BM47" s="154">
        <v>5272924</v>
      </c>
      <c r="BN47" s="154">
        <v>5090923</v>
      </c>
      <c r="BO47" s="154">
        <v>5079103</v>
      </c>
      <c r="BP47" s="154">
        <v>5261225</v>
      </c>
      <c r="BQ47" s="154">
        <v>5369437</v>
      </c>
      <c r="BR47" s="154">
        <v>5468673</v>
      </c>
      <c r="BS47" s="154">
        <v>5605178</v>
      </c>
      <c r="BT47" s="154">
        <v>5747337</v>
      </c>
      <c r="BU47" s="154">
        <v>6024165</v>
      </c>
      <c r="BV47" s="154">
        <v>6246334</v>
      </c>
      <c r="BW47" s="154">
        <v>6558092</v>
      </c>
      <c r="BX47" s="154">
        <v>6835598</v>
      </c>
      <c r="BY47" s="154">
        <v>6171306</v>
      </c>
      <c r="BZ47" s="154">
        <v>6797398</v>
      </c>
      <c r="CA47" s="154">
        <v>6091702</v>
      </c>
      <c r="CB47" s="154">
        <v>6094403</v>
      </c>
      <c r="CC47" s="154">
        <v>5967463</v>
      </c>
      <c r="CD47" s="154">
        <v>5690210</v>
      </c>
      <c r="CE47" s="154">
        <v>5409862</v>
      </c>
      <c r="CF47" s="154">
        <v>5706106</v>
      </c>
    </row>
    <row r="48" spans="1:84" s="151" customFormat="1">
      <c r="A48" s="151" t="s">
        <v>247</v>
      </c>
      <c r="B48" s="152">
        <v>215663</v>
      </c>
      <c r="C48" s="153">
        <v>3.86</v>
      </c>
      <c r="D48" s="153">
        <v>3.86</v>
      </c>
      <c r="E48" s="153">
        <v>3.56</v>
      </c>
      <c r="F48" s="153">
        <v>3.77</v>
      </c>
      <c r="G48" s="154">
        <v>3.12</v>
      </c>
      <c r="H48" s="154">
        <v>2.76</v>
      </c>
      <c r="I48" s="154">
        <v>2.41</v>
      </c>
      <c r="J48" s="154">
        <v>1.88</v>
      </c>
      <c r="K48" s="154">
        <v>1.49</v>
      </c>
      <c r="L48" s="154">
        <v>1.67</v>
      </c>
      <c r="M48" s="154">
        <v>1.76</v>
      </c>
      <c r="N48" s="154">
        <v>1.84</v>
      </c>
      <c r="O48" s="154">
        <v>1.85</v>
      </c>
      <c r="P48" s="154">
        <v>1.9</v>
      </c>
      <c r="Q48" s="154">
        <v>1.85</v>
      </c>
      <c r="R48" s="154">
        <v>1.99</v>
      </c>
      <c r="S48" s="154">
        <v>2.0699999999999998</v>
      </c>
      <c r="T48" s="154" t="s">
        <v>48</v>
      </c>
      <c r="U48" s="154" t="s">
        <v>48</v>
      </c>
      <c r="V48" s="154" t="s">
        <v>48</v>
      </c>
      <c r="W48" s="154" t="s">
        <v>48</v>
      </c>
      <c r="X48" s="154" t="s">
        <v>48</v>
      </c>
      <c r="Y48" s="154" t="s">
        <v>48</v>
      </c>
      <c r="Z48" s="154" t="s">
        <v>48</v>
      </c>
      <c r="AA48" s="154" t="s">
        <v>48</v>
      </c>
      <c r="AB48" s="154" t="s">
        <v>48</v>
      </c>
      <c r="AC48" s="154" t="s">
        <v>48</v>
      </c>
      <c r="AD48" s="154" t="s">
        <v>48</v>
      </c>
      <c r="AE48" s="154" t="s">
        <v>48</v>
      </c>
      <c r="AF48" s="154" t="s">
        <v>48</v>
      </c>
      <c r="AG48" s="154" t="s">
        <v>48</v>
      </c>
      <c r="AH48" s="154" t="s">
        <v>48</v>
      </c>
      <c r="AI48" s="154" t="s">
        <v>48</v>
      </c>
      <c r="AJ48" s="154" t="s">
        <v>48</v>
      </c>
      <c r="AK48" s="154" t="s">
        <v>48</v>
      </c>
      <c r="AL48" s="154" t="s">
        <v>48</v>
      </c>
      <c r="AM48" s="154" t="s">
        <v>48</v>
      </c>
      <c r="AN48" s="154" t="s">
        <v>48</v>
      </c>
      <c r="AO48" s="154" t="s">
        <v>48</v>
      </c>
      <c r="AP48" s="154" t="s">
        <v>48</v>
      </c>
      <c r="AQ48" s="154" t="s">
        <v>48</v>
      </c>
      <c r="AS48" s="154">
        <v>2.1</v>
      </c>
      <c r="AT48" s="154">
        <v>2.0099999999999998</v>
      </c>
      <c r="AU48" s="154">
        <v>1.82</v>
      </c>
      <c r="AV48" s="154">
        <v>1.81</v>
      </c>
      <c r="AW48" s="154">
        <v>1.72</v>
      </c>
      <c r="AX48" s="154">
        <v>1.81</v>
      </c>
      <c r="AY48" s="154">
        <v>1.72</v>
      </c>
      <c r="AZ48" s="154">
        <v>1.66</v>
      </c>
      <c r="BA48" s="154">
        <v>1.52</v>
      </c>
      <c r="BB48" s="154">
        <v>1.53</v>
      </c>
      <c r="BC48" s="154">
        <v>1.5</v>
      </c>
      <c r="BD48" s="154">
        <v>1.67</v>
      </c>
      <c r="BE48" s="154">
        <v>1.55</v>
      </c>
      <c r="BF48" s="154">
        <v>1.83</v>
      </c>
      <c r="BG48" s="154">
        <v>1.83</v>
      </c>
      <c r="BH48" s="154">
        <v>1.85</v>
      </c>
      <c r="BI48" s="154">
        <v>1.93</v>
      </c>
      <c r="BJ48" s="154">
        <v>2.0099999999999998</v>
      </c>
      <c r="BK48" s="154">
        <v>2.4500000000000002</v>
      </c>
      <c r="BL48" s="154">
        <v>2.5</v>
      </c>
      <c r="BM48" s="154">
        <v>1.74</v>
      </c>
      <c r="BN48" s="154">
        <v>1.64</v>
      </c>
      <c r="BO48" s="154">
        <v>1.76</v>
      </c>
      <c r="BP48" s="154">
        <v>1.72</v>
      </c>
      <c r="BQ48" s="154">
        <v>1.78</v>
      </c>
      <c r="BR48" s="154">
        <v>1.8</v>
      </c>
      <c r="BS48" s="154">
        <v>1.71</v>
      </c>
      <c r="BT48" s="154">
        <v>1.7</v>
      </c>
      <c r="BU48" s="154">
        <v>1.59</v>
      </c>
      <c r="BV48" s="154">
        <v>1.52</v>
      </c>
      <c r="BW48" s="154">
        <v>1.22</v>
      </c>
      <c r="BX48" s="154">
        <v>1.1200000000000001</v>
      </c>
      <c r="BY48" s="154">
        <v>1.46</v>
      </c>
      <c r="BZ48" s="154">
        <v>1.1399999999999999</v>
      </c>
      <c r="CA48" s="154">
        <v>1.08</v>
      </c>
      <c r="CB48" s="154">
        <v>1.03</v>
      </c>
      <c r="CC48" s="154">
        <v>-1.24</v>
      </c>
      <c r="CD48" s="154">
        <v>-1.1399999999999999</v>
      </c>
      <c r="CE48" s="154">
        <v>-1.07</v>
      </c>
      <c r="CF48" s="154">
        <v>-0.62</v>
      </c>
    </row>
    <row r="49" spans="1:84" s="151" customFormat="1">
      <c r="A49" s="151" t="s">
        <v>248</v>
      </c>
      <c r="B49" s="152">
        <v>247216</v>
      </c>
      <c r="C49" s="153">
        <v>3535</v>
      </c>
      <c r="D49" s="153">
        <v>3535</v>
      </c>
      <c r="E49" s="153">
        <v>3297</v>
      </c>
      <c r="F49" s="153">
        <v>3598</v>
      </c>
      <c r="G49" s="154">
        <v>5768</v>
      </c>
      <c r="H49" s="154">
        <v>6334</v>
      </c>
      <c r="I49" s="154">
        <v>6926</v>
      </c>
      <c r="J49" s="154">
        <v>7695</v>
      </c>
      <c r="K49" s="154">
        <v>47377</v>
      </c>
      <c r="L49" s="154">
        <v>50262</v>
      </c>
      <c r="M49" s="154">
        <v>47384</v>
      </c>
      <c r="N49" s="154">
        <v>51616</v>
      </c>
      <c r="O49" s="154">
        <v>54076</v>
      </c>
      <c r="P49" s="154" t="s">
        <v>48</v>
      </c>
      <c r="Q49" s="154" t="s">
        <v>48</v>
      </c>
      <c r="R49" s="154" t="s">
        <v>48</v>
      </c>
      <c r="S49" s="154" t="s">
        <v>48</v>
      </c>
      <c r="T49" s="154" t="s">
        <v>48</v>
      </c>
      <c r="U49" s="154" t="s">
        <v>48</v>
      </c>
      <c r="V49" s="154" t="s">
        <v>48</v>
      </c>
      <c r="W49" s="154" t="s">
        <v>48</v>
      </c>
      <c r="X49" s="154" t="s">
        <v>48</v>
      </c>
      <c r="Y49" s="154" t="s">
        <v>48</v>
      </c>
      <c r="Z49" s="154" t="s">
        <v>48</v>
      </c>
      <c r="AA49" s="154" t="s">
        <v>48</v>
      </c>
      <c r="AB49" s="154" t="s">
        <v>48</v>
      </c>
      <c r="AC49" s="154" t="s">
        <v>48</v>
      </c>
      <c r="AD49" s="154" t="s">
        <v>48</v>
      </c>
      <c r="AE49" s="154" t="s">
        <v>48</v>
      </c>
      <c r="AF49" s="154" t="s">
        <v>48</v>
      </c>
      <c r="AG49" s="154" t="s">
        <v>48</v>
      </c>
      <c r="AH49" s="154" t="s">
        <v>48</v>
      </c>
      <c r="AI49" s="154" t="s">
        <v>48</v>
      </c>
      <c r="AJ49" s="154" t="s">
        <v>48</v>
      </c>
      <c r="AK49" s="154" t="s">
        <v>48</v>
      </c>
      <c r="AL49" s="154" t="s">
        <v>48</v>
      </c>
      <c r="AM49" s="154" t="s">
        <v>48</v>
      </c>
      <c r="AN49" s="154" t="s">
        <v>48</v>
      </c>
      <c r="AO49" s="154" t="s">
        <v>48</v>
      </c>
      <c r="AP49" s="154" t="s">
        <v>48</v>
      </c>
      <c r="AQ49" s="154" t="s">
        <v>48</v>
      </c>
      <c r="AS49" s="154">
        <v>0</v>
      </c>
      <c r="AT49" s="154">
        <v>0</v>
      </c>
      <c r="AU49" s="154">
        <v>2941</v>
      </c>
      <c r="AV49" s="154">
        <v>2941</v>
      </c>
      <c r="AW49" s="154">
        <v>4800</v>
      </c>
      <c r="AX49" s="154">
        <v>4870</v>
      </c>
      <c r="AY49" s="154">
        <v>5255</v>
      </c>
      <c r="AZ49" s="154">
        <v>5612</v>
      </c>
      <c r="BA49" s="154">
        <v>5759</v>
      </c>
      <c r="BB49" s="154">
        <v>5983</v>
      </c>
      <c r="BC49" s="154">
        <v>6457</v>
      </c>
      <c r="BD49" s="154">
        <v>6682</v>
      </c>
      <c r="BE49" s="154" t="s">
        <v>48</v>
      </c>
      <c r="BF49" s="154" t="s">
        <v>48</v>
      </c>
      <c r="BG49" s="154" t="s">
        <v>48</v>
      </c>
      <c r="BH49" s="154" t="s">
        <v>48</v>
      </c>
      <c r="BI49" s="154" t="s">
        <v>48</v>
      </c>
      <c r="BJ49" s="154" t="s">
        <v>48</v>
      </c>
      <c r="BK49" s="154" t="s">
        <v>48</v>
      </c>
      <c r="BL49" s="154" t="s">
        <v>48</v>
      </c>
      <c r="BM49" s="154" t="s">
        <v>48</v>
      </c>
      <c r="BN49" s="154" t="s">
        <v>48</v>
      </c>
      <c r="BO49" s="154" t="s">
        <v>48</v>
      </c>
      <c r="BP49" s="154" t="s">
        <v>48</v>
      </c>
      <c r="BQ49" s="154" t="s">
        <v>48</v>
      </c>
      <c r="BR49" s="154" t="s">
        <v>48</v>
      </c>
      <c r="BS49" s="154" t="s">
        <v>48</v>
      </c>
      <c r="BT49" s="154" t="s">
        <v>48</v>
      </c>
      <c r="BU49" s="154" t="s">
        <v>48</v>
      </c>
      <c r="BV49" s="154" t="s">
        <v>48</v>
      </c>
      <c r="BW49" s="154" t="s">
        <v>48</v>
      </c>
      <c r="BX49" s="154" t="s">
        <v>48</v>
      </c>
      <c r="BY49" s="154" t="s">
        <v>48</v>
      </c>
      <c r="BZ49" s="154" t="s">
        <v>48</v>
      </c>
      <c r="CA49" s="154" t="s">
        <v>48</v>
      </c>
      <c r="CB49" s="154" t="s">
        <v>48</v>
      </c>
      <c r="CC49" s="154" t="s">
        <v>48</v>
      </c>
      <c r="CD49" s="154" t="s">
        <v>48</v>
      </c>
      <c r="CE49" s="154" t="s">
        <v>48</v>
      </c>
      <c r="CF49" s="154" t="s">
        <v>48</v>
      </c>
    </row>
    <row r="50" spans="1:84" s="151" customFormat="1">
      <c r="A50" s="151" t="s">
        <v>249</v>
      </c>
      <c r="B50" s="152">
        <v>247217</v>
      </c>
      <c r="C50" s="153">
        <v>324105</v>
      </c>
      <c r="D50" s="153">
        <v>324105</v>
      </c>
      <c r="E50" s="153">
        <v>266754</v>
      </c>
      <c r="F50" s="153">
        <v>268912</v>
      </c>
      <c r="G50" s="154">
        <v>272274</v>
      </c>
      <c r="H50" s="154">
        <v>266523</v>
      </c>
      <c r="I50" s="154">
        <v>267938</v>
      </c>
      <c r="J50" s="154">
        <v>753626</v>
      </c>
      <c r="K50" s="154">
        <v>755922</v>
      </c>
      <c r="L50" s="154">
        <v>754191</v>
      </c>
      <c r="M50" s="154">
        <v>758334</v>
      </c>
      <c r="N50" s="154">
        <v>757627</v>
      </c>
      <c r="O50" s="154">
        <v>752565</v>
      </c>
      <c r="P50" s="154" t="s">
        <v>48</v>
      </c>
      <c r="Q50" s="154" t="s">
        <v>48</v>
      </c>
      <c r="R50" s="154" t="s">
        <v>48</v>
      </c>
      <c r="S50" s="154" t="s">
        <v>48</v>
      </c>
      <c r="T50" s="154" t="s">
        <v>48</v>
      </c>
      <c r="U50" s="154" t="s">
        <v>48</v>
      </c>
      <c r="V50" s="154" t="s">
        <v>48</v>
      </c>
      <c r="W50" s="154" t="s">
        <v>48</v>
      </c>
      <c r="X50" s="154" t="s">
        <v>48</v>
      </c>
      <c r="Y50" s="154" t="s">
        <v>48</v>
      </c>
      <c r="Z50" s="154" t="s">
        <v>48</v>
      </c>
      <c r="AA50" s="154" t="s">
        <v>48</v>
      </c>
      <c r="AB50" s="154" t="s">
        <v>48</v>
      </c>
      <c r="AC50" s="154" t="s">
        <v>48</v>
      </c>
      <c r="AD50" s="154" t="s">
        <v>48</v>
      </c>
      <c r="AE50" s="154" t="s">
        <v>48</v>
      </c>
      <c r="AF50" s="154" t="s">
        <v>48</v>
      </c>
      <c r="AG50" s="154" t="s">
        <v>48</v>
      </c>
      <c r="AH50" s="154" t="s">
        <v>48</v>
      </c>
      <c r="AI50" s="154" t="s">
        <v>48</v>
      </c>
      <c r="AJ50" s="154" t="s">
        <v>48</v>
      </c>
      <c r="AK50" s="154" t="s">
        <v>48</v>
      </c>
      <c r="AL50" s="154" t="s">
        <v>48</v>
      </c>
      <c r="AM50" s="154" t="s">
        <v>48</v>
      </c>
      <c r="AN50" s="154" t="s">
        <v>48</v>
      </c>
      <c r="AO50" s="154" t="s">
        <v>48</v>
      </c>
      <c r="AP50" s="154" t="s">
        <v>48</v>
      </c>
      <c r="AQ50" s="154" t="s">
        <v>48</v>
      </c>
      <c r="AS50" s="154">
        <v>268939</v>
      </c>
      <c r="AT50" s="154">
        <v>269982</v>
      </c>
      <c r="AU50" s="154">
        <v>266803</v>
      </c>
      <c r="AV50" s="154">
        <v>267671</v>
      </c>
      <c r="AW50" s="154">
        <v>264156</v>
      </c>
      <c r="AX50" s="154">
        <v>260007</v>
      </c>
      <c r="AY50" s="154">
        <v>261371</v>
      </c>
      <c r="AZ50" s="154">
        <v>255965</v>
      </c>
      <c r="BA50" s="154">
        <v>246851</v>
      </c>
      <c r="BB50" s="154">
        <v>242533</v>
      </c>
      <c r="BC50" s="154">
        <v>246074</v>
      </c>
      <c r="BD50" s="154">
        <v>251961</v>
      </c>
      <c r="BE50" s="154" t="s">
        <v>48</v>
      </c>
      <c r="BF50" s="154" t="s">
        <v>48</v>
      </c>
      <c r="BG50" s="154" t="s">
        <v>48</v>
      </c>
      <c r="BH50" s="154" t="s">
        <v>48</v>
      </c>
      <c r="BI50" s="154" t="s">
        <v>48</v>
      </c>
      <c r="BJ50" s="154" t="s">
        <v>48</v>
      </c>
      <c r="BK50" s="154" t="s">
        <v>48</v>
      </c>
      <c r="BL50" s="154" t="s">
        <v>48</v>
      </c>
      <c r="BM50" s="154" t="s">
        <v>48</v>
      </c>
      <c r="BN50" s="154" t="s">
        <v>48</v>
      </c>
      <c r="BO50" s="154" t="s">
        <v>48</v>
      </c>
      <c r="BP50" s="154" t="s">
        <v>48</v>
      </c>
      <c r="BQ50" s="154" t="s">
        <v>48</v>
      </c>
      <c r="BR50" s="154" t="s">
        <v>48</v>
      </c>
      <c r="BS50" s="154" t="s">
        <v>48</v>
      </c>
      <c r="BT50" s="154" t="s">
        <v>48</v>
      </c>
      <c r="BU50" s="154" t="s">
        <v>48</v>
      </c>
      <c r="BV50" s="154" t="s">
        <v>48</v>
      </c>
      <c r="BW50" s="154" t="s">
        <v>48</v>
      </c>
      <c r="BX50" s="154" t="s">
        <v>48</v>
      </c>
      <c r="BY50" s="154" t="s">
        <v>48</v>
      </c>
      <c r="BZ50" s="154" t="s">
        <v>48</v>
      </c>
      <c r="CA50" s="154" t="s">
        <v>48</v>
      </c>
      <c r="CB50" s="154" t="s">
        <v>48</v>
      </c>
      <c r="CC50" s="154" t="s">
        <v>48</v>
      </c>
      <c r="CD50" s="154" t="s">
        <v>48</v>
      </c>
      <c r="CE50" s="154" t="s">
        <v>48</v>
      </c>
      <c r="CF50" s="154" t="s">
        <v>48</v>
      </c>
    </row>
    <row r="51" spans="1:84" s="151" customFormat="1">
      <c r="A51" s="151" t="s">
        <v>250</v>
      </c>
      <c r="B51" s="152">
        <v>247218</v>
      </c>
      <c r="C51" s="153">
        <v>204639</v>
      </c>
      <c r="D51" s="153">
        <v>204639</v>
      </c>
      <c r="E51" s="153">
        <v>204157</v>
      </c>
      <c r="F51" s="153">
        <v>224806</v>
      </c>
      <c r="G51" s="154">
        <v>277438</v>
      </c>
      <c r="H51" s="154">
        <v>308052</v>
      </c>
      <c r="I51" s="154">
        <v>326097</v>
      </c>
      <c r="J51" s="154">
        <v>303166</v>
      </c>
      <c r="K51" s="154">
        <v>302374</v>
      </c>
      <c r="L51" s="154">
        <v>307832</v>
      </c>
      <c r="M51" s="154">
        <v>303199</v>
      </c>
      <c r="N51" s="154">
        <v>349972</v>
      </c>
      <c r="O51" s="154">
        <v>372522</v>
      </c>
      <c r="P51" s="154" t="s">
        <v>48</v>
      </c>
      <c r="Q51" s="154" t="s">
        <v>48</v>
      </c>
      <c r="R51" s="154" t="s">
        <v>48</v>
      </c>
      <c r="S51" s="154" t="s">
        <v>48</v>
      </c>
      <c r="T51" s="154" t="s">
        <v>48</v>
      </c>
      <c r="U51" s="154" t="s">
        <v>48</v>
      </c>
      <c r="V51" s="154" t="s">
        <v>48</v>
      </c>
      <c r="W51" s="154" t="s">
        <v>48</v>
      </c>
      <c r="X51" s="154" t="s">
        <v>48</v>
      </c>
      <c r="Y51" s="154" t="s">
        <v>48</v>
      </c>
      <c r="Z51" s="154" t="s">
        <v>48</v>
      </c>
      <c r="AA51" s="154" t="s">
        <v>48</v>
      </c>
      <c r="AB51" s="154" t="s">
        <v>48</v>
      </c>
      <c r="AC51" s="154" t="s">
        <v>48</v>
      </c>
      <c r="AD51" s="154" t="s">
        <v>48</v>
      </c>
      <c r="AE51" s="154" t="s">
        <v>48</v>
      </c>
      <c r="AF51" s="154" t="s">
        <v>48</v>
      </c>
      <c r="AG51" s="154" t="s">
        <v>48</v>
      </c>
      <c r="AH51" s="154" t="s">
        <v>48</v>
      </c>
      <c r="AI51" s="154" t="s">
        <v>48</v>
      </c>
      <c r="AJ51" s="154" t="s">
        <v>48</v>
      </c>
      <c r="AK51" s="154" t="s">
        <v>48</v>
      </c>
      <c r="AL51" s="154" t="s">
        <v>48</v>
      </c>
      <c r="AM51" s="154" t="s">
        <v>48</v>
      </c>
      <c r="AN51" s="154" t="s">
        <v>48</v>
      </c>
      <c r="AO51" s="154" t="s">
        <v>48</v>
      </c>
      <c r="AP51" s="154" t="s">
        <v>48</v>
      </c>
      <c r="AQ51" s="154" t="s">
        <v>48</v>
      </c>
      <c r="AS51" s="154">
        <v>48821</v>
      </c>
      <c r="AT51" s="154">
        <v>53088</v>
      </c>
      <c r="AU51" s="154">
        <v>50739</v>
      </c>
      <c r="AV51" s="154">
        <v>53033</v>
      </c>
      <c r="AW51" s="154">
        <v>52168</v>
      </c>
      <c r="AX51" s="154">
        <v>39295</v>
      </c>
      <c r="AY51" s="154">
        <v>35787</v>
      </c>
      <c r="AZ51" s="154">
        <v>39889</v>
      </c>
      <c r="BA51" s="154">
        <v>36273</v>
      </c>
      <c r="BB51" s="154">
        <v>38350</v>
      </c>
      <c r="BC51" s="154">
        <v>39906</v>
      </c>
      <c r="BD51" s="154">
        <v>24779</v>
      </c>
      <c r="BE51" s="154" t="s">
        <v>48</v>
      </c>
      <c r="BF51" s="154" t="s">
        <v>48</v>
      </c>
      <c r="BG51" s="154" t="s">
        <v>48</v>
      </c>
      <c r="BH51" s="154" t="s">
        <v>48</v>
      </c>
      <c r="BI51" s="154" t="s">
        <v>48</v>
      </c>
      <c r="BJ51" s="154" t="s">
        <v>48</v>
      </c>
      <c r="BK51" s="154" t="s">
        <v>48</v>
      </c>
      <c r="BL51" s="154" t="s">
        <v>48</v>
      </c>
      <c r="BM51" s="154" t="s">
        <v>48</v>
      </c>
      <c r="BN51" s="154" t="s">
        <v>48</v>
      </c>
      <c r="BO51" s="154" t="s">
        <v>48</v>
      </c>
      <c r="BP51" s="154" t="s">
        <v>48</v>
      </c>
      <c r="BQ51" s="154" t="s">
        <v>48</v>
      </c>
      <c r="BR51" s="154" t="s">
        <v>48</v>
      </c>
      <c r="BS51" s="154" t="s">
        <v>48</v>
      </c>
      <c r="BT51" s="154" t="s">
        <v>48</v>
      </c>
      <c r="BU51" s="154" t="s">
        <v>48</v>
      </c>
      <c r="BV51" s="154" t="s">
        <v>48</v>
      </c>
      <c r="BW51" s="154" t="s">
        <v>48</v>
      </c>
      <c r="BX51" s="154" t="s">
        <v>48</v>
      </c>
      <c r="BY51" s="154" t="s">
        <v>48</v>
      </c>
      <c r="BZ51" s="154" t="s">
        <v>48</v>
      </c>
      <c r="CA51" s="154" t="s">
        <v>48</v>
      </c>
      <c r="CB51" s="154" t="s">
        <v>48</v>
      </c>
      <c r="CC51" s="154" t="s">
        <v>48</v>
      </c>
      <c r="CD51" s="154" t="s">
        <v>48</v>
      </c>
      <c r="CE51" s="154" t="s">
        <v>48</v>
      </c>
      <c r="CF51" s="154" t="s">
        <v>48</v>
      </c>
    </row>
    <row r="52" spans="1:84" s="151" customFormat="1">
      <c r="A52" s="151" t="s">
        <v>251</v>
      </c>
      <c r="B52" s="152">
        <v>247222</v>
      </c>
      <c r="C52" s="153">
        <v>117602</v>
      </c>
      <c r="D52" s="153">
        <v>117602</v>
      </c>
      <c r="E52" s="153">
        <v>82782</v>
      </c>
      <c r="F52" s="153">
        <v>86243</v>
      </c>
      <c r="G52" s="154">
        <v>90196</v>
      </c>
      <c r="H52" s="154">
        <v>75847</v>
      </c>
      <c r="I52" s="154">
        <v>65690</v>
      </c>
      <c r="J52" s="154">
        <v>108767</v>
      </c>
      <c r="K52" s="154">
        <v>108467</v>
      </c>
      <c r="L52" s="154">
        <v>115557</v>
      </c>
      <c r="M52" s="154">
        <v>91446</v>
      </c>
      <c r="N52" s="154">
        <v>96883</v>
      </c>
      <c r="O52" s="154">
        <v>131225</v>
      </c>
      <c r="P52" s="154" t="s">
        <v>48</v>
      </c>
      <c r="Q52" s="154" t="s">
        <v>48</v>
      </c>
      <c r="R52" s="154" t="s">
        <v>48</v>
      </c>
      <c r="S52" s="154" t="s">
        <v>48</v>
      </c>
      <c r="T52" s="154" t="s">
        <v>48</v>
      </c>
      <c r="U52" s="154" t="s">
        <v>48</v>
      </c>
      <c r="V52" s="154" t="s">
        <v>48</v>
      </c>
      <c r="W52" s="154" t="s">
        <v>48</v>
      </c>
      <c r="X52" s="154" t="s">
        <v>48</v>
      </c>
      <c r="Y52" s="154" t="s">
        <v>48</v>
      </c>
      <c r="Z52" s="154" t="s">
        <v>48</v>
      </c>
      <c r="AA52" s="154" t="s">
        <v>48</v>
      </c>
      <c r="AB52" s="154" t="s">
        <v>48</v>
      </c>
      <c r="AC52" s="154" t="s">
        <v>48</v>
      </c>
      <c r="AD52" s="154" t="s">
        <v>48</v>
      </c>
      <c r="AE52" s="154" t="s">
        <v>48</v>
      </c>
      <c r="AF52" s="154" t="s">
        <v>48</v>
      </c>
      <c r="AG52" s="154" t="s">
        <v>48</v>
      </c>
      <c r="AH52" s="154" t="s">
        <v>48</v>
      </c>
      <c r="AI52" s="154" t="s">
        <v>48</v>
      </c>
      <c r="AJ52" s="154" t="s">
        <v>48</v>
      </c>
      <c r="AK52" s="154" t="s">
        <v>48</v>
      </c>
      <c r="AL52" s="154" t="s">
        <v>48</v>
      </c>
      <c r="AM52" s="154" t="s">
        <v>48</v>
      </c>
      <c r="AN52" s="154" t="s">
        <v>48</v>
      </c>
      <c r="AO52" s="154" t="s">
        <v>48</v>
      </c>
      <c r="AP52" s="154" t="s">
        <v>48</v>
      </c>
      <c r="AQ52" s="154" t="s">
        <v>48</v>
      </c>
      <c r="AS52" s="154">
        <v>54298</v>
      </c>
      <c r="AT52" s="154">
        <v>55961</v>
      </c>
      <c r="AU52" s="154">
        <v>54361</v>
      </c>
      <c r="AV52" s="154">
        <v>37814</v>
      </c>
      <c r="AW52" s="154">
        <v>40855</v>
      </c>
      <c r="AX52" s="154">
        <v>35559</v>
      </c>
      <c r="AY52" s="154">
        <v>35205</v>
      </c>
      <c r="AZ52" s="154">
        <v>25851</v>
      </c>
      <c r="BA52" s="154">
        <v>33436</v>
      </c>
      <c r="BB52" s="154">
        <v>37413</v>
      </c>
      <c r="BC52" s="154">
        <v>38076</v>
      </c>
      <c r="BD52" s="154">
        <v>56029</v>
      </c>
      <c r="BE52" s="154" t="s">
        <v>48</v>
      </c>
      <c r="BF52" s="154" t="s">
        <v>48</v>
      </c>
      <c r="BG52" s="154" t="s">
        <v>48</v>
      </c>
      <c r="BH52" s="154" t="s">
        <v>48</v>
      </c>
      <c r="BI52" s="154" t="s">
        <v>48</v>
      </c>
      <c r="BJ52" s="154" t="s">
        <v>48</v>
      </c>
      <c r="BK52" s="154" t="s">
        <v>48</v>
      </c>
      <c r="BL52" s="154" t="s">
        <v>48</v>
      </c>
      <c r="BM52" s="154" t="s">
        <v>48</v>
      </c>
      <c r="BN52" s="154" t="s">
        <v>48</v>
      </c>
      <c r="BO52" s="154" t="s">
        <v>48</v>
      </c>
      <c r="BP52" s="154" t="s">
        <v>48</v>
      </c>
      <c r="BQ52" s="154" t="s">
        <v>48</v>
      </c>
      <c r="BR52" s="154" t="s">
        <v>48</v>
      </c>
      <c r="BS52" s="154" t="s">
        <v>48</v>
      </c>
      <c r="BT52" s="154" t="s">
        <v>48</v>
      </c>
      <c r="BU52" s="154" t="s">
        <v>48</v>
      </c>
      <c r="BV52" s="154" t="s">
        <v>48</v>
      </c>
      <c r="BW52" s="154" t="s">
        <v>48</v>
      </c>
      <c r="BX52" s="154" t="s">
        <v>48</v>
      </c>
      <c r="BY52" s="154" t="s">
        <v>48</v>
      </c>
      <c r="BZ52" s="154" t="s">
        <v>48</v>
      </c>
      <c r="CA52" s="154" t="s">
        <v>48</v>
      </c>
      <c r="CB52" s="154" t="s">
        <v>48</v>
      </c>
      <c r="CC52" s="154" t="s">
        <v>48</v>
      </c>
      <c r="CD52" s="154" t="s">
        <v>48</v>
      </c>
      <c r="CE52" s="154" t="s">
        <v>48</v>
      </c>
      <c r="CF52" s="154" t="s">
        <v>48</v>
      </c>
    </row>
    <row r="53" spans="1:84" s="151" customFormat="1">
      <c r="A53" s="151" t="s">
        <v>252</v>
      </c>
      <c r="B53" s="152">
        <v>247223</v>
      </c>
      <c r="C53" s="153">
        <v>1292</v>
      </c>
      <c r="D53" s="153">
        <v>1292</v>
      </c>
      <c r="E53" s="153">
        <v>1322</v>
      </c>
      <c r="F53" s="153">
        <v>1389</v>
      </c>
      <c r="G53" s="154">
        <v>1535</v>
      </c>
      <c r="H53" s="154">
        <v>1610</v>
      </c>
      <c r="I53" s="154">
        <v>1699</v>
      </c>
      <c r="J53" s="154">
        <v>1757</v>
      </c>
      <c r="K53" s="154">
        <v>2053</v>
      </c>
      <c r="L53" s="154">
        <v>2535</v>
      </c>
      <c r="M53" s="154">
        <v>3017</v>
      </c>
      <c r="N53" s="154">
        <v>3838</v>
      </c>
      <c r="O53" s="154">
        <v>4994</v>
      </c>
      <c r="P53" s="154" t="s">
        <v>48</v>
      </c>
      <c r="Q53" s="154" t="s">
        <v>48</v>
      </c>
      <c r="R53" s="154" t="s">
        <v>48</v>
      </c>
      <c r="S53" s="154" t="s">
        <v>48</v>
      </c>
      <c r="T53" s="154" t="s">
        <v>48</v>
      </c>
      <c r="U53" s="154" t="s">
        <v>48</v>
      </c>
      <c r="V53" s="154" t="s">
        <v>48</v>
      </c>
      <c r="W53" s="154" t="s">
        <v>48</v>
      </c>
      <c r="X53" s="154" t="s">
        <v>48</v>
      </c>
      <c r="Y53" s="154" t="s">
        <v>48</v>
      </c>
      <c r="Z53" s="154" t="s">
        <v>48</v>
      </c>
      <c r="AA53" s="154" t="s">
        <v>48</v>
      </c>
      <c r="AB53" s="154" t="s">
        <v>48</v>
      </c>
      <c r="AC53" s="154" t="s">
        <v>48</v>
      </c>
      <c r="AD53" s="154" t="s">
        <v>48</v>
      </c>
      <c r="AE53" s="154" t="s">
        <v>48</v>
      </c>
      <c r="AF53" s="154" t="s">
        <v>48</v>
      </c>
      <c r="AG53" s="154" t="s">
        <v>48</v>
      </c>
      <c r="AH53" s="154" t="s">
        <v>48</v>
      </c>
      <c r="AI53" s="154" t="s">
        <v>48</v>
      </c>
      <c r="AJ53" s="154" t="s">
        <v>48</v>
      </c>
      <c r="AK53" s="154" t="s">
        <v>48</v>
      </c>
      <c r="AL53" s="154" t="s">
        <v>48</v>
      </c>
      <c r="AM53" s="154" t="s">
        <v>48</v>
      </c>
      <c r="AN53" s="154" t="s">
        <v>48</v>
      </c>
      <c r="AO53" s="154" t="s">
        <v>48</v>
      </c>
      <c r="AP53" s="154" t="s">
        <v>48</v>
      </c>
      <c r="AQ53" s="154" t="s">
        <v>48</v>
      </c>
      <c r="AS53" s="154">
        <v>0</v>
      </c>
      <c r="AT53" s="154">
        <v>0</v>
      </c>
      <c r="AU53" s="154">
        <v>0</v>
      </c>
      <c r="AV53" s="154">
        <v>0</v>
      </c>
      <c r="AW53" s="154">
        <v>0</v>
      </c>
      <c r="AX53" s="154">
        <v>0</v>
      </c>
      <c r="AY53" s="154">
        <v>0</v>
      </c>
      <c r="AZ53" s="154">
        <v>0</v>
      </c>
      <c r="BA53" s="154">
        <v>0</v>
      </c>
      <c r="BB53" s="154">
        <v>0</v>
      </c>
      <c r="BC53" s="154">
        <v>0</v>
      </c>
      <c r="BD53" s="154">
        <v>0</v>
      </c>
      <c r="BE53" s="154" t="s">
        <v>48</v>
      </c>
      <c r="BF53" s="154" t="s">
        <v>48</v>
      </c>
      <c r="BG53" s="154" t="s">
        <v>48</v>
      </c>
      <c r="BH53" s="154" t="s">
        <v>48</v>
      </c>
      <c r="BI53" s="154" t="s">
        <v>48</v>
      </c>
      <c r="BJ53" s="154" t="s">
        <v>48</v>
      </c>
      <c r="BK53" s="154" t="s">
        <v>48</v>
      </c>
      <c r="BL53" s="154" t="s">
        <v>48</v>
      </c>
      <c r="BM53" s="154" t="s">
        <v>48</v>
      </c>
      <c r="BN53" s="154" t="s">
        <v>48</v>
      </c>
      <c r="BO53" s="154" t="s">
        <v>48</v>
      </c>
      <c r="BP53" s="154" t="s">
        <v>48</v>
      </c>
      <c r="BQ53" s="154" t="s">
        <v>48</v>
      </c>
      <c r="BR53" s="154" t="s">
        <v>48</v>
      </c>
      <c r="BS53" s="154" t="s">
        <v>48</v>
      </c>
      <c r="BT53" s="154" t="s">
        <v>48</v>
      </c>
      <c r="BU53" s="154" t="s">
        <v>48</v>
      </c>
      <c r="BV53" s="154" t="s">
        <v>48</v>
      </c>
      <c r="BW53" s="154" t="s">
        <v>48</v>
      </c>
      <c r="BX53" s="154" t="s">
        <v>48</v>
      </c>
      <c r="BY53" s="154" t="s">
        <v>48</v>
      </c>
      <c r="BZ53" s="154" t="s">
        <v>48</v>
      </c>
      <c r="CA53" s="154" t="s">
        <v>48</v>
      </c>
      <c r="CB53" s="154" t="s">
        <v>48</v>
      </c>
      <c r="CC53" s="154" t="s">
        <v>48</v>
      </c>
      <c r="CD53" s="154" t="s">
        <v>48</v>
      </c>
      <c r="CE53" s="154" t="s">
        <v>48</v>
      </c>
      <c r="CF53" s="154" t="s">
        <v>48</v>
      </c>
    </row>
    <row r="54" spans="1:84" s="151" customFormat="1">
      <c r="A54" s="151" t="s">
        <v>253</v>
      </c>
      <c r="B54" s="152">
        <v>247224</v>
      </c>
      <c r="C54" s="153">
        <v>3789513</v>
      </c>
      <c r="D54" s="153">
        <v>3789513</v>
      </c>
      <c r="E54" s="153">
        <v>3395853</v>
      </c>
      <c r="F54" s="153">
        <v>3275872</v>
      </c>
      <c r="G54" s="154">
        <v>2696840</v>
      </c>
      <c r="H54" s="154">
        <v>1849122</v>
      </c>
      <c r="I54" s="154">
        <v>845793</v>
      </c>
      <c r="J54" s="154">
        <v>327764</v>
      </c>
      <c r="K54" s="154">
        <v>2592</v>
      </c>
      <c r="L54" s="154">
        <v>2774</v>
      </c>
      <c r="M54" s="154">
        <v>3126</v>
      </c>
      <c r="N54" s="154">
        <v>3305</v>
      </c>
      <c r="O54" s="154">
        <v>3937</v>
      </c>
      <c r="P54" s="154" t="s">
        <v>48</v>
      </c>
      <c r="Q54" s="154" t="s">
        <v>48</v>
      </c>
      <c r="R54" s="154" t="s">
        <v>48</v>
      </c>
      <c r="S54" s="154" t="s">
        <v>48</v>
      </c>
      <c r="T54" s="154" t="s">
        <v>48</v>
      </c>
      <c r="U54" s="154" t="s">
        <v>48</v>
      </c>
      <c r="V54" s="154" t="s">
        <v>48</v>
      </c>
      <c r="W54" s="154" t="s">
        <v>48</v>
      </c>
      <c r="X54" s="154" t="s">
        <v>48</v>
      </c>
      <c r="Y54" s="154" t="s">
        <v>48</v>
      </c>
      <c r="Z54" s="154" t="s">
        <v>48</v>
      </c>
      <c r="AA54" s="154" t="s">
        <v>48</v>
      </c>
      <c r="AB54" s="154" t="s">
        <v>48</v>
      </c>
      <c r="AC54" s="154" t="s">
        <v>48</v>
      </c>
      <c r="AD54" s="154" t="s">
        <v>48</v>
      </c>
      <c r="AE54" s="154" t="s">
        <v>48</v>
      </c>
      <c r="AF54" s="154" t="s">
        <v>48</v>
      </c>
      <c r="AG54" s="154" t="s">
        <v>48</v>
      </c>
      <c r="AH54" s="154" t="s">
        <v>48</v>
      </c>
      <c r="AI54" s="154" t="s">
        <v>48</v>
      </c>
      <c r="AJ54" s="154" t="s">
        <v>48</v>
      </c>
      <c r="AK54" s="154" t="s">
        <v>48</v>
      </c>
      <c r="AL54" s="154" t="s">
        <v>48</v>
      </c>
      <c r="AM54" s="154" t="s">
        <v>48</v>
      </c>
      <c r="AN54" s="154" t="s">
        <v>48</v>
      </c>
      <c r="AO54" s="154" t="s">
        <v>48</v>
      </c>
      <c r="AP54" s="154" t="s">
        <v>48</v>
      </c>
      <c r="AQ54" s="154" t="s">
        <v>48</v>
      </c>
      <c r="AS54" s="154">
        <v>0</v>
      </c>
      <c r="AT54" s="154">
        <v>0</v>
      </c>
      <c r="AU54" s="154">
        <v>0</v>
      </c>
      <c r="AV54" s="154">
        <v>0</v>
      </c>
      <c r="AW54" s="154">
        <v>0</v>
      </c>
      <c r="AX54" s="154">
        <v>0</v>
      </c>
      <c r="AY54" s="154">
        <v>0</v>
      </c>
      <c r="AZ54" s="154">
        <v>0</v>
      </c>
      <c r="BA54" s="154">
        <v>0</v>
      </c>
      <c r="BB54" s="154">
        <v>0</v>
      </c>
      <c r="BC54" s="154">
        <v>0</v>
      </c>
      <c r="BD54" s="154">
        <v>0</v>
      </c>
      <c r="BE54" s="154" t="s">
        <v>48</v>
      </c>
      <c r="BF54" s="154" t="s">
        <v>48</v>
      </c>
      <c r="BG54" s="154" t="s">
        <v>48</v>
      </c>
      <c r="BH54" s="154" t="s">
        <v>48</v>
      </c>
      <c r="BI54" s="154" t="s">
        <v>48</v>
      </c>
      <c r="BJ54" s="154" t="s">
        <v>48</v>
      </c>
      <c r="BK54" s="154" t="s">
        <v>48</v>
      </c>
      <c r="BL54" s="154" t="s">
        <v>48</v>
      </c>
      <c r="BM54" s="154" t="s">
        <v>48</v>
      </c>
      <c r="BN54" s="154" t="s">
        <v>48</v>
      </c>
      <c r="BO54" s="154" t="s">
        <v>48</v>
      </c>
      <c r="BP54" s="154" t="s">
        <v>48</v>
      </c>
      <c r="BQ54" s="154" t="s">
        <v>48</v>
      </c>
      <c r="BR54" s="154" t="s">
        <v>48</v>
      </c>
      <c r="BS54" s="154" t="s">
        <v>48</v>
      </c>
      <c r="BT54" s="154" t="s">
        <v>48</v>
      </c>
      <c r="BU54" s="154" t="s">
        <v>48</v>
      </c>
      <c r="BV54" s="154" t="s">
        <v>48</v>
      </c>
      <c r="BW54" s="154" t="s">
        <v>48</v>
      </c>
      <c r="BX54" s="154" t="s">
        <v>48</v>
      </c>
      <c r="BY54" s="154" t="s">
        <v>48</v>
      </c>
      <c r="BZ54" s="154" t="s">
        <v>48</v>
      </c>
      <c r="CA54" s="154" t="s">
        <v>48</v>
      </c>
      <c r="CB54" s="154" t="s">
        <v>48</v>
      </c>
      <c r="CC54" s="154" t="s">
        <v>48</v>
      </c>
      <c r="CD54" s="154" t="s">
        <v>48</v>
      </c>
      <c r="CE54" s="154" t="s">
        <v>48</v>
      </c>
      <c r="CF54" s="154" t="s">
        <v>48</v>
      </c>
    </row>
    <row r="55" spans="1:84" s="151" customFormat="1">
      <c r="A55" s="151" t="s">
        <v>254</v>
      </c>
      <c r="B55" s="152">
        <v>132470</v>
      </c>
      <c r="C55" s="153">
        <v>78709721</v>
      </c>
      <c r="D55" s="153" t="s">
        <v>48</v>
      </c>
      <c r="E55" s="153">
        <v>78709721</v>
      </c>
      <c r="F55" s="153">
        <v>79484496</v>
      </c>
      <c r="G55" s="154">
        <v>78520165</v>
      </c>
      <c r="H55" s="154">
        <v>76032562</v>
      </c>
      <c r="I55" s="154">
        <v>74526819</v>
      </c>
      <c r="J55" s="154">
        <v>75637888</v>
      </c>
      <c r="K55" s="154">
        <v>74062616</v>
      </c>
      <c r="L55" s="154">
        <v>49921677</v>
      </c>
      <c r="M55" s="154">
        <v>49734269</v>
      </c>
      <c r="N55" s="154">
        <v>49898333</v>
      </c>
      <c r="O55" s="154">
        <v>51753059</v>
      </c>
      <c r="P55" s="154">
        <v>52388911</v>
      </c>
      <c r="Q55" s="154">
        <v>52192302</v>
      </c>
      <c r="R55" s="154">
        <v>52493025</v>
      </c>
      <c r="S55" s="154">
        <v>52095941</v>
      </c>
      <c r="T55" s="154">
        <v>51307380</v>
      </c>
      <c r="U55" s="154">
        <v>65626619</v>
      </c>
      <c r="V55" s="154">
        <v>66049363</v>
      </c>
      <c r="W55" s="154">
        <v>66463415</v>
      </c>
      <c r="X55" s="154">
        <v>65017884</v>
      </c>
      <c r="Y55" s="154">
        <v>64160259</v>
      </c>
      <c r="Z55" s="154">
        <v>58295047</v>
      </c>
      <c r="AA55" s="154">
        <v>58649611</v>
      </c>
      <c r="AB55" s="154">
        <v>57552177</v>
      </c>
      <c r="AC55" s="154">
        <v>57095687</v>
      </c>
      <c r="AD55" s="154">
        <v>51753651</v>
      </c>
      <c r="AE55" s="154">
        <v>53723663</v>
      </c>
      <c r="AF55" s="154">
        <v>55541899</v>
      </c>
      <c r="AG55" s="154">
        <v>56677410</v>
      </c>
      <c r="AH55" s="154">
        <v>56936597</v>
      </c>
      <c r="AI55" s="154" t="s">
        <v>48</v>
      </c>
      <c r="AJ55" s="154">
        <v>57232019</v>
      </c>
      <c r="AK55" s="154">
        <v>57148364</v>
      </c>
      <c r="AL55" s="154">
        <v>56527118</v>
      </c>
      <c r="AM55" s="154">
        <v>55722849</v>
      </c>
      <c r="AN55" s="154">
        <v>54976675</v>
      </c>
      <c r="AO55" s="154">
        <v>63177720</v>
      </c>
      <c r="AP55" s="154">
        <v>61610111</v>
      </c>
      <c r="AQ55" s="154">
        <v>45164413</v>
      </c>
      <c r="AS55" s="154" t="s">
        <v>48</v>
      </c>
      <c r="AT55" s="154" t="s">
        <v>48</v>
      </c>
      <c r="AU55" s="154" t="s">
        <v>48</v>
      </c>
      <c r="AV55" s="154" t="s">
        <v>48</v>
      </c>
      <c r="AW55" s="154" t="s">
        <v>48</v>
      </c>
      <c r="AX55" s="154" t="s">
        <v>48</v>
      </c>
      <c r="AY55" s="154" t="s">
        <v>48</v>
      </c>
      <c r="AZ55" s="154" t="s">
        <v>48</v>
      </c>
      <c r="BA55" s="154" t="s">
        <v>48</v>
      </c>
      <c r="BB55" s="154" t="s">
        <v>48</v>
      </c>
      <c r="BC55" s="154" t="s">
        <v>48</v>
      </c>
      <c r="BD55" s="154" t="s">
        <v>48</v>
      </c>
      <c r="BE55" s="154" t="s">
        <v>48</v>
      </c>
      <c r="BF55" s="154" t="s">
        <v>48</v>
      </c>
      <c r="BG55" s="154" t="s">
        <v>48</v>
      </c>
      <c r="BH55" s="154" t="s">
        <v>48</v>
      </c>
      <c r="BI55" s="154" t="s">
        <v>48</v>
      </c>
      <c r="BJ55" s="154" t="s">
        <v>48</v>
      </c>
      <c r="BK55" s="154" t="s">
        <v>48</v>
      </c>
      <c r="BL55" s="154" t="s">
        <v>48</v>
      </c>
      <c r="BM55" s="154" t="s">
        <v>48</v>
      </c>
      <c r="BN55" s="154" t="s">
        <v>48</v>
      </c>
      <c r="BO55" s="154" t="s">
        <v>48</v>
      </c>
      <c r="BP55" s="154" t="s">
        <v>48</v>
      </c>
      <c r="BQ55" s="154" t="s">
        <v>48</v>
      </c>
      <c r="BR55" s="154" t="s">
        <v>48</v>
      </c>
      <c r="BS55" s="154" t="s">
        <v>48</v>
      </c>
      <c r="BT55" s="154" t="s">
        <v>48</v>
      </c>
      <c r="BU55" s="154" t="s">
        <v>48</v>
      </c>
      <c r="BV55" s="154" t="s">
        <v>48</v>
      </c>
      <c r="BW55" s="154" t="s">
        <v>48</v>
      </c>
      <c r="BX55" s="154" t="s">
        <v>48</v>
      </c>
      <c r="BY55" s="154" t="s">
        <v>48</v>
      </c>
      <c r="BZ55" s="154" t="s">
        <v>48</v>
      </c>
      <c r="CA55" s="154" t="s">
        <v>48</v>
      </c>
      <c r="CB55" s="154" t="s">
        <v>48</v>
      </c>
      <c r="CC55" s="154" t="s">
        <v>48</v>
      </c>
      <c r="CD55" s="154" t="s">
        <v>48</v>
      </c>
      <c r="CE55" s="154" t="s">
        <v>48</v>
      </c>
      <c r="CF55" s="154" t="s">
        <v>48</v>
      </c>
    </row>
    <row r="56" spans="1:84" s="151" customFormat="1">
      <c r="B56" s="155"/>
      <c r="C56" s="155"/>
      <c r="D56" s="155"/>
      <c r="E56" s="155"/>
      <c r="F56" s="155"/>
    </row>
    <row r="57" spans="1:84" s="146" customFormat="1" ht="15.75">
      <c r="A57" s="144" t="s">
        <v>255</v>
      </c>
      <c r="B57" s="145"/>
      <c r="C57" s="145"/>
      <c r="D57" s="145"/>
      <c r="E57" s="145"/>
      <c r="F57" s="145"/>
    </row>
    <row r="58" spans="1:84" ht="15">
      <c r="A58" s="115" t="s">
        <v>67</v>
      </c>
      <c r="B58" s="105">
        <v>142761</v>
      </c>
      <c r="C58" s="106">
        <v>3520</v>
      </c>
      <c r="D58" s="106">
        <v>3520</v>
      </c>
      <c r="E58" s="106">
        <v>4552</v>
      </c>
      <c r="F58" s="106">
        <v>5336</v>
      </c>
      <c r="G58" s="106">
        <v>6248</v>
      </c>
      <c r="H58" s="106">
        <v>8650</v>
      </c>
      <c r="I58" s="106">
        <v>141843</v>
      </c>
      <c r="J58" s="106">
        <v>12878</v>
      </c>
      <c r="K58" s="106">
        <v>5679</v>
      </c>
      <c r="L58" s="106">
        <v>13967</v>
      </c>
      <c r="M58" s="106">
        <v>8117</v>
      </c>
      <c r="N58" s="106">
        <v>9163</v>
      </c>
      <c r="O58" s="106">
        <v>17509</v>
      </c>
      <c r="P58" s="106">
        <v>14901</v>
      </c>
      <c r="Q58" s="106">
        <v>26033</v>
      </c>
      <c r="R58" s="106">
        <v>25433</v>
      </c>
      <c r="S58" s="106">
        <v>23549</v>
      </c>
      <c r="T58" s="106" t="s">
        <v>48</v>
      </c>
      <c r="U58" s="106" t="s">
        <v>48</v>
      </c>
      <c r="V58" s="106" t="s">
        <v>48</v>
      </c>
      <c r="W58" s="106" t="s">
        <v>48</v>
      </c>
      <c r="X58" s="106" t="s">
        <v>48</v>
      </c>
      <c r="Y58" s="106" t="s">
        <v>48</v>
      </c>
      <c r="Z58" s="106" t="s">
        <v>48</v>
      </c>
      <c r="AA58" s="106" t="s">
        <v>48</v>
      </c>
      <c r="AB58" s="106" t="s">
        <v>48</v>
      </c>
      <c r="AC58" s="106" t="s">
        <v>48</v>
      </c>
      <c r="AD58" s="106" t="s">
        <v>48</v>
      </c>
      <c r="AE58" s="106" t="s">
        <v>48</v>
      </c>
      <c r="AF58" s="106" t="s">
        <v>48</v>
      </c>
      <c r="AG58" s="106" t="s">
        <v>48</v>
      </c>
      <c r="AH58" s="106" t="s">
        <v>48</v>
      </c>
      <c r="AI58" s="106" t="s">
        <v>48</v>
      </c>
      <c r="AJ58" s="106" t="s">
        <v>48</v>
      </c>
      <c r="AK58" s="106" t="s">
        <v>48</v>
      </c>
      <c r="AL58" s="106" t="s">
        <v>48</v>
      </c>
      <c r="AM58" s="106" t="s">
        <v>48</v>
      </c>
      <c r="AN58" s="106" t="s">
        <v>48</v>
      </c>
      <c r="AO58" s="106" t="s">
        <v>48</v>
      </c>
      <c r="AP58" s="106" t="s">
        <v>48</v>
      </c>
      <c r="AQ58" s="106" t="s">
        <v>48</v>
      </c>
      <c r="AS58" s="106">
        <v>5206</v>
      </c>
      <c r="AT58" s="106">
        <v>5915</v>
      </c>
      <c r="AU58" s="106">
        <v>5961</v>
      </c>
      <c r="AV58" s="106">
        <v>5522</v>
      </c>
      <c r="AW58" s="106">
        <v>3504</v>
      </c>
      <c r="AX58" s="106">
        <v>5527</v>
      </c>
      <c r="AY58" s="106">
        <v>6212</v>
      </c>
      <c r="AZ58" s="106">
        <v>5130</v>
      </c>
      <c r="BA58" s="106">
        <v>4810</v>
      </c>
      <c r="BB58" s="106">
        <v>4637</v>
      </c>
      <c r="BC58" s="106">
        <v>9020</v>
      </c>
      <c r="BD58" s="106">
        <v>3842</v>
      </c>
      <c r="BE58" s="106">
        <v>6036</v>
      </c>
      <c r="BF58" s="106">
        <v>5574</v>
      </c>
      <c r="BG58" s="106">
        <v>5833</v>
      </c>
      <c r="BH58" s="106">
        <v>7301</v>
      </c>
      <c r="BI58" s="106">
        <v>6393</v>
      </c>
      <c r="BJ58" s="106">
        <v>24402</v>
      </c>
      <c r="BK58" s="106">
        <v>8088</v>
      </c>
      <c r="BL58" s="106">
        <v>2855</v>
      </c>
      <c r="BM58" s="106">
        <v>6493</v>
      </c>
      <c r="BN58" s="106">
        <v>9276</v>
      </c>
      <c r="BO58" s="106">
        <v>7931</v>
      </c>
      <c r="BP58" s="106">
        <v>4372</v>
      </c>
      <c r="BQ58" s="106">
        <v>8223</v>
      </c>
      <c r="BR58" s="106">
        <v>4153</v>
      </c>
      <c r="BS58" s="106">
        <v>-48</v>
      </c>
      <c r="BT58" s="106">
        <v>390</v>
      </c>
      <c r="BU58" s="106">
        <v>7737</v>
      </c>
      <c r="BV58" s="106">
        <v>424</v>
      </c>
      <c r="BW58" s="106">
        <v>714</v>
      </c>
      <c r="BX58" s="106">
        <v>2251</v>
      </c>
      <c r="BY58" s="106">
        <v>-162</v>
      </c>
      <c r="BZ58" s="106">
        <v>1369</v>
      </c>
      <c r="CA58" s="106">
        <v>0</v>
      </c>
      <c r="CB58" s="106">
        <v>1150</v>
      </c>
      <c r="CC58" s="106">
        <v>0</v>
      </c>
      <c r="CD58" s="106">
        <v>0</v>
      </c>
      <c r="CE58" s="106">
        <v>0</v>
      </c>
      <c r="CF58" s="106">
        <v>0</v>
      </c>
    </row>
    <row r="59" spans="1:84" ht="15">
      <c r="A59" s="115" t="s">
        <v>68</v>
      </c>
      <c r="B59" s="105">
        <v>142762</v>
      </c>
      <c r="C59" s="106">
        <v>1471</v>
      </c>
      <c r="D59" s="106">
        <v>1471</v>
      </c>
      <c r="E59" s="106">
        <v>727</v>
      </c>
      <c r="F59" s="106">
        <v>976</v>
      </c>
      <c r="G59" s="106">
        <v>707</v>
      </c>
      <c r="H59" s="106">
        <v>968</v>
      </c>
      <c r="I59" s="106">
        <v>1249</v>
      </c>
      <c r="J59" s="106">
        <v>1907</v>
      </c>
      <c r="K59" s="106">
        <v>2016</v>
      </c>
      <c r="L59" s="106">
        <v>2032</v>
      </c>
      <c r="M59" s="106">
        <v>3034</v>
      </c>
      <c r="N59" s="106">
        <v>854</v>
      </c>
      <c r="O59" s="106">
        <v>3330</v>
      </c>
      <c r="P59" s="106">
        <v>4927</v>
      </c>
      <c r="Q59" s="106">
        <v>11114</v>
      </c>
      <c r="R59" s="106">
        <v>4685</v>
      </c>
      <c r="S59" s="106">
        <v>4804</v>
      </c>
      <c r="T59" s="106" t="s">
        <v>48</v>
      </c>
      <c r="U59" s="106" t="s">
        <v>48</v>
      </c>
      <c r="V59" s="106" t="s">
        <v>48</v>
      </c>
      <c r="W59" s="106" t="s">
        <v>48</v>
      </c>
      <c r="X59" s="106" t="s">
        <v>48</v>
      </c>
      <c r="Y59" s="106" t="s">
        <v>48</v>
      </c>
      <c r="Z59" s="106" t="s">
        <v>48</v>
      </c>
      <c r="AA59" s="106" t="s">
        <v>48</v>
      </c>
      <c r="AB59" s="106" t="s">
        <v>48</v>
      </c>
      <c r="AC59" s="106" t="s">
        <v>48</v>
      </c>
      <c r="AD59" s="106" t="s">
        <v>48</v>
      </c>
      <c r="AE59" s="106" t="s">
        <v>48</v>
      </c>
      <c r="AF59" s="106" t="s">
        <v>48</v>
      </c>
      <c r="AG59" s="106" t="s">
        <v>48</v>
      </c>
      <c r="AH59" s="106" t="s">
        <v>48</v>
      </c>
      <c r="AI59" s="106" t="s">
        <v>48</v>
      </c>
      <c r="AJ59" s="106" t="s">
        <v>48</v>
      </c>
      <c r="AK59" s="106" t="s">
        <v>48</v>
      </c>
      <c r="AL59" s="106" t="s">
        <v>48</v>
      </c>
      <c r="AM59" s="106" t="s">
        <v>48</v>
      </c>
      <c r="AN59" s="106" t="s">
        <v>48</v>
      </c>
      <c r="AO59" s="106" t="s">
        <v>48</v>
      </c>
      <c r="AP59" s="106" t="s">
        <v>48</v>
      </c>
      <c r="AQ59" s="106" t="s">
        <v>48</v>
      </c>
      <c r="AS59" s="106">
        <v>0</v>
      </c>
      <c r="AT59" s="106">
        <v>0</v>
      </c>
      <c r="AU59" s="106">
        <v>0</v>
      </c>
      <c r="AV59" s="106">
        <v>0</v>
      </c>
      <c r="AW59" s="106">
        <v>0</v>
      </c>
      <c r="AX59" s="106">
        <v>0</v>
      </c>
      <c r="AY59" s="106">
        <v>0</v>
      </c>
      <c r="AZ59" s="106">
        <v>0</v>
      </c>
      <c r="BA59" s="106">
        <v>0</v>
      </c>
      <c r="BB59" s="106">
        <v>0</v>
      </c>
      <c r="BC59" s="106">
        <v>0</v>
      </c>
      <c r="BD59" s="106">
        <v>0</v>
      </c>
      <c r="BE59" s="106">
        <v>0</v>
      </c>
      <c r="BF59" s="106">
        <v>0</v>
      </c>
      <c r="BG59" s="106">
        <v>0</v>
      </c>
      <c r="BH59" s="106">
        <v>0</v>
      </c>
      <c r="BI59" s="106">
        <v>0</v>
      </c>
      <c r="BJ59" s="106">
        <v>0</v>
      </c>
      <c r="BK59" s="106">
        <v>0</v>
      </c>
      <c r="BL59" s="106">
        <v>0</v>
      </c>
      <c r="BM59" s="106">
        <v>0</v>
      </c>
      <c r="BN59" s="106">
        <v>0</v>
      </c>
      <c r="BO59" s="106">
        <v>0</v>
      </c>
      <c r="BP59" s="106">
        <v>0</v>
      </c>
      <c r="BQ59" s="106">
        <v>0</v>
      </c>
      <c r="BR59" s="106">
        <v>0</v>
      </c>
      <c r="BS59" s="106">
        <v>0</v>
      </c>
      <c r="BT59" s="106">
        <v>0</v>
      </c>
      <c r="BU59" s="106">
        <v>0</v>
      </c>
      <c r="BV59" s="106">
        <v>0</v>
      </c>
      <c r="BW59" s="106">
        <v>0</v>
      </c>
      <c r="BX59" s="106">
        <v>0</v>
      </c>
      <c r="BY59" s="106">
        <v>0</v>
      </c>
      <c r="BZ59" s="106">
        <v>0</v>
      </c>
      <c r="CA59" s="106">
        <v>0</v>
      </c>
      <c r="CB59" s="106">
        <v>0</v>
      </c>
      <c r="CC59" s="106">
        <v>0</v>
      </c>
      <c r="CD59" s="106">
        <v>0</v>
      </c>
      <c r="CE59" s="106">
        <v>0</v>
      </c>
      <c r="CF59" s="106">
        <v>0</v>
      </c>
    </row>
    <row r="60" spans="1:84" ht="15">
      <c r="A60" s="115" t="s">
        <v>69</v>
      </c>
      <c r="B60" s="105">
        <v>142763</v>
      </c>
      <c r="C60" s="106">
        <v>4001</v>
      </c>
      <c r="D60" s="106">
        <v>4001</v>
      </c>
      <c r="E60" s="106">
        <v>2979</v>
      </c>
      <c r="F60" s="106">
        <v>4148</v>
      </c>
      <c r="G60" s="106">
        <v>3122</v>
      </c>
      <c r="H60" s="106">
        <v>3017</v>
      </c>
      <c r="I60" s="106">
        <v>3446</v>
      </c>
      <c r="J60" s="106">
        <v>4678</v>
      </c>
      <c r="K60" s="106">
        <v>4698</v>
      </c>
      <c r="L60" s="106">
        <v>4772</v>
      </c>
      <c r="M60" s="106">
        <v>8071</v>
      </c>
      <c r="N60" s="106">
        <v>4686</v>
      </c>
      <c r="O60" s="106">
        <v>6221</v>
      </c>
      <c r="P60" s="106">
        <v>5734</v>
      </c>
      <c r="Q60" s="106">
        <v>13332</v>
      </c>
      <c r="R60" s="106">
        <v>6750</v>
      </c>
      <c r="S60" s="106">
        <v>5473</v>
      </c>
      <c r="T60" s="106" t="s">
        <v>48</v>
      </c>
      <c r="U60" s="106" t="s">
        <v>48</v>
      </c>
      <c r="V60" s="106" t="s">
        <v>48</v>
      </c>
      <c r="W60" s="106" t="s">
        <v>48</v>
      </c>
      <c r="X60" s="106" t="s">
        <v>48</v>
      </c>
      <c r="Y60" s="106" t="s">
        <v>48</v>
      </c>
      <c r="Z60" s="106" t="s">
        <v>48</v>
      </c>
      <c r="AA60" s="106" t="s">
        <v>48</v>
      </c>
      <c r="AB60" s="106" t="s">
        <v>48</v>
      </c>
      <c r="AC60" s="106" t="s">
        <v>48</v>
      </c>
      <c r="AD60" s="106" t="s">
        <v>48</v>
      </c>
      <c r="AE60" s="106" t="s">
        <v>48</v>
      </c>
      <c r="AF60" s="106" t="s">
        <v>48</v>
      </c>
      <c r="AG60" s="106" t="s">
        <v>48</v>
      </c>
      <c r="AH60" s="106" t="s">
        <v>48</v>
      </c>
      <c r="AI60" s="106" t="s">
        <v>48</v>
      </c>
      <c r="AJ60" s="106" t="s">
        <v>48</v>
      </c>
      <c r="AK60" s="106" t="s">
        <v>48</v>
      </c>
      <c r="AL60" s="106" t="s">
        <v>48</v>
      </c>
      <c r="AM60" s="106" t="s">
        <v>48</v>
      </c>
      <c r="AN60" s="106" t="s">
        <v>48</v>
      </c>
      <c r="AO60" s="106" t="s">
        <v>48</v>
      </c>
      <c r="AP60" s="106" t="s">
        <v>48</v>
      </c>
      <c r="AQ60" s="106" t="s">
        <v>48</v>
      </c>
      <c r="AR60" s="145"/>
      <c r="AS60" s="106">
        <v>0</v>
      </c>
      <c r="AT60" s="106">
        <v>0</v>
      </c>
      <c r="AU60" s="106">
        <v>0</v>
      </c>
      <c r="AV60" s="106">
        <v>0</v>
      </c>
      <c r="AW60" s="106">
        <v>0</v>
      </c>
      <c r="AX60" s="106">
        <v>0</v>
      </c>
      <c r="AY60" s="106">
        <v>0</v>
      </c>
      <c r="AZ60" s="106">
        <v>0</v>
      </c>
      <c r="BA60" s="106">
        <v>0</v>
      </c>
      <c r="BB60" s="106">
        <v>0</v>
      </c>
      <c r="BC60" s="106">
        <v>0</v>
      </c>
      <c r="BD60" s="106">
        <v>0</v>
      </c>
      <c r="BE60" s="106">
        <v>0</v>
      </c>
      <c r="BF60" s="106">
        <v>0</v>
      </c>
      <c r="BG60" s="106">
        <v>0</v>
      </c>
      <c r="BH60" s="106">
        <v>0</v>
      </c>
      <c r="BI60" s="106">
        <v>0</v>
      </c>
      <c r="BJ60" s="106">
        <v>0</v>
      </c>
      <c r="BK60" s="106">
        <v>0</v>
      </c>
      <c r="BL60" s="106">
        <v>0</v>
      </c>
      <c r="BM60" s="106">
        <v>0</v>
      </c>
      <c r="BN60" s="106">
        <v>0</v>
      </c>
      <c r="BO60" s="106">
        <v>0</v>
      </c>
      <c r="BP60" s="106">
        <v>0</v>
      </c>
      <c r="BQ60" s="106">
        <v>0</v>
      </c>
      <c r="BR60" s="106">
        <v>0</v>
      </c>
      <c r="BS60" s="106">
        <v>0</v>
      </c>
      <c r="BT60" s="106">
        <v>0</v>
      </c>
      <c r="BU60" s="106">
        <v>0</v>
      </c>
      <c r="BV60" s="106">
        <v>0</v>
      </c>
      <c r="BW60" s="106">
        <v>-3</v>
      </c>
      <c r="BX60" s="106">
        <v>3</v>
      </c>
      <c r="BY60" s="106">
        <v>0</v>
      </c>
      <c r="BZ60" s="106">
        <v>11</v>
      </c>
      <c r="CA60" s="106">
        <v>0</v>
      </c>
      <c r="CB60" s="106">
        <v>0</v>
      </c>
      <c r="CC60" s="106">
        <v>0</v>
      </c>
      <c r="CD60" s="106">
        <v>0</v>
      </c>
      <c r="CE60" s="106">
        <v>0</v>
      </c>
      <c r="CF60" s="106">
        <v>0</v>
      </c>
    </row>
    <row r="61" spans="1:84" ht="15">
      <c r="A61" s="115" t="s">
        <v>70</v>
      </c>
      <c r="B61" s="105">
        <v>127277</v>
      </c>
      <c r="C61" s="106">
        <v>0</v>
      </c>
      <c r="D61" s="106">
        <v>0</v>
      </c>
      <c r="E61" s="106">
        <v>0</v>
      </c>
      <c r="F61" s="106">
        <v>543</v>
      </c>
      <c r="G61" s="106">
        <v>0</v>
      </c>
      <c r="H61" s="106">
        <v>-59</v>
      </c>
      <c r="I61" s="106">
        <v>5</v>
      </c>
      <c r="J61" s="106">
        <v>0</v>
      </c>
      <c r="K61" s="106">
        <v>0</v>
      </c>
      <c r="L61" s="106">
        <v>-2</v>
      </c>
      <c r="M61" s="106">
        <v>0</v>
      </c>
      <c r="N61" s="106">
        <v>462</v>
      </c>
      <c r="O61" s="106">
        <v>146</v>
      </c>
      <c r="P61" s="106">
        <v>-2166</v>
      </c>
      <c r="Q61" s="106">
        <v>249</v>
      </c>
      <c r="R61" s="106">
        <v>-89</v>
      </c>
      <c r="S61" s="106">
        <v>3105</v>
      </c>
      <c r="T61" s="106" t="s">
        <v>48</v>
      </c>
      <c r="U61" s="106" t="s">
        <v>48</v>
      </c>
      <c r="V61" s="106" t="s">
        <v>48</v>
      </c>
      <c r="W61" s="106" t="s">
        <v>48</v>
      </c>
      <c r="X61" s="106" t="s">
        <v>48</v>
      </c>
      <c r="Y61" s="106" t="s">
        <v>48</v>
      </c>
      <c r="Z61" s="106" t="s">
        <v>48</v>
      </c>
      <c r="AA61" s="106" t="s">
        <v>48</v>
      </c>
      <c r="AB61" s="106" t="s">
        <v>48</v>
      </c>
      <c r="AC61" s="106" t="s">
        <v>48</v>
      </c>
      <c r="AD61" s="106" t="s">
        <v>48</v>
      </c>
      <c r="AE61" s="106" t="s">
        <v>48</v>
      </c>
      <c r="AF61" s="106" t="s">
        <v>48</v>
      </c>
      <c r="AG61" s="106" t="s">
        <v>48</v>
      </c>
      <c r="AH61" s="106" t="s">
        <v>48</v>
      </c>
      <c r="AI61" s="106" t="s">
        <v>48</v>
      </c>
      <c r="AJ61" s="106" t="s">
        <v>48</v>
      </c>
      <c r="AK61" s="106" t="s">
        <v>48</v>
      </c>
      <c r="AL61" s="106" t="s">
        <v>48</v>
      </c>
      <c r="AM61" s="106" t="s">
        <v>48</v>
      </c>
      <c r="AN61" s="106" t="s">
        <v>48</v>
      </c>
      <c r="AO61" s="106" t="s">
        <v>48</v>
      </c>
      <c r="AP61" s="106" t="s">
        <v>48</v>
      </c>
      <c r="AQ61" s="106" t="s">
        <v>48</v>
      </c>
      <c r="AS61" s="106">
        <v>0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106">
        <v>0</v>
      </c>
      <c r="BD61" s="106">
        <v>0</v>
      </c>
      <c r="BE61" s="106">
        <v>0</v>
      </c>
      <c r="BF61" s="106">
        <v>0</v>
      </c>
      <c r="BG61" s="106">
        <v>0</v>
      </c>
      <c r="BH61" s="106">
        <v>0</v>
      </c>
      <c r="BI61" s="106">
        <v>0</v>
      </c>
      <c r="BJ61" s="106">
        <v>0</v>
      </c>
      <c r="BK61" s="106">
        <v>0</v>
      </c>
      <c r="BL61" s="106">
        <v>0</v>
      </c>
      <c r="BM61" s="106">
        <v>0</v>
      </c>
      <c r="BN61" s="106">
        <v>0</v>
      </c>
      <c r="BO61" s="106">
        <v>0</v>
      </c>
      <c r="BP61" s="106">
        <v>0</v>
      </c>
      <c r="BQ61" s="106">
        <v>0</v>
      </c>
      <c r="BR61" s="106">
        <v>0</v>
      </c>
      <c r="BS61" s="106">
        <v>0</v>
      </c>
      <c r="BT61" s="106">
        <v>0</v>
      </c>
      <c r="BU61" s="106">
        <v>0</v>
      </c>
      <c r="BV61" s="106">
        <v>0</v>
      </c>
      <c r="BW61" s="106">
        <v>0</v>
      </c>
      <c r="BX61" s="106">
        <v>0</v>
      </c>
      <c r="BY61" s="106">
        <v>0</v>
      </c>
      <c r="BZ61" s="106">
        <v>0</v>
      </c>
      <c r="CA61" s="106">
        <v>0</v>
      </c>
      <c r="CB61" s="106">
        <v>0</v>
      </c>
      <c r="CC61" s="106" t="s">
        <v>48</v>
      </c>
      <c r="CD61" s="106" t="s">
        <v>48</v>
      </c>
      <c r="CE61" s="106" t="s">
        <v>48</v>
      </c>
      <c r="CF61" s="106" t="s">
        <v>48</v>
      </c>
    </row>
    <row r="62" spans="1:84" ht="15">
      <c r="A62" s="115" t="s">
        <v>71</v>
      </c>
      <c r="B62" s="105">
        <v>127278</v>
      </c>
      <c r="C62" s="106">
        <v>0</v>
      </c>
      <c r="D62" s="106">
        <v>0</v>
      </c>
      <c r="E62" s="106">
        <v>-4</v>
      </c>
      <c r="F62" s="106">
        <v>-20</v>
      </c>
      <c r="G62" s="106">
        <v>0</v>
      </c>
      <c r="H62" s="106">
        <v>0</v>
      </c>
      <c r="I62" s="106">
        <v>0</v>
      </c>
      <c r="J62" s="106">
        <v>-1222</v>
      </c>
      <c r="K62" s="106">
        <v>17915</v>
      </c>
      <c r="L62" s="106">
        <v>0</v>
      </c>
      <c r="M62" s="106">
        <v>150</v>
      </c>
      <c r="N62" s="106">
        <v>68</v>
      </c>
      <c r="O62" s="106">
        <v>0</v>
      </c>
      <c r="P62" s="106">
        <v>11012</v>
      </c>
      <c r="Q62" s="106">
        <v>78</v>
      </c>
      <c r="R62" s="106">
        <v>1194</v>
      </c>
      <c r="S62" s="106">
        <v>4170</v>
      </c>
      <c r="T62" s="106" t="s">
        <v>48</v>
      </c>
      <c r="U62" s="106" t="s">
        <v>48</v>
      </c>
      <c r="V62" s="106" t="s">
        <v>48</v>
      </c>
      <c r="W62" s="106" t="s">
        <v>48</v>
      </c>
      <c r="X62" s="106" t="s">
        <v>48</v>
      </c>
      <c r="Y62" s="106" t="s">
        <v>48</v>
      </c>
      <c r="Z62" s="106" t="s">
        <v>48</v>
      </c>
      <c r="AA62" s="106" t="s">
        <v>48</v>
      </c>
      <c r="AB62" s="106" t="s">
        <v>48</v>
      </c>
      <c r="AC62" s="106" t="s">
        <v>48</v>
      </c>
      <c r="AD62" s="106" t="s">
        <v>48</v>
      </c>
      <c r="AE62" s="106" t="s">
        <v>48</v>
      </c>
      <c r="AF62" s="106" t="s">
        <v>48</v>
      </c>
      <c r="AG62" s="106" t="s">
        <v>48</v>
      </c>
      <c r="AH62" s="106" t="s">
        <v>48</v>
      </c>
      <c r="AI62" s="106" t="s">
        <v>48</v>
      </c>
      <c r="AJ62" s="106" t="s">
        <v>48</v>
      </c>
      <c r="AK62" s="106" t="s">
        <v>48</v>
      </c>
      <c r="AL62" s="106" t="s">
        <v>48</v>
      </c>
      <c r="AM62" s="106" t="s">
        <v>48</v>
      </c>
      <c r="AN62" s="106" t="s">
        <v>48</v>
      </c>
      <c r="AO62" s="106" t="s">
        <v>48</v>
      </c>
      <c r="AP62" s="106" t="s">
        <v>48</v>
      </c>
      <c r="AQ62" s="106" t="s">
        <v>48</v>
      </c>
      <c r="AS62" s="106">
        <v>0</v>
      </c>
      <c r="AT62" s="106">
        <v>0</v>
      </c>
      <c r="AU62" s="106">
        <v>0</v>
      </c>
      <c r="AV62" s="106">
        <v>0</v>
      </c>
      <c r="AW62" s="106">
        <v>0</v>
      </c>
      <c r="AX62" s="106">
        <v>0</v>
      </c>
      <c r="AY62" s="106">
        <v>0</v>
      </c>
      <c r="AZ62" s="106">
        <v>0</v>
      </c>
      <c r="BA62" s="106">
        <v>0</v>
      </c>
      <c r="BB62" s="106">
        <v>325</v>
      </c>
      <c r="BC62" s="106">
        <v>0</v>
      </c>
      <c r="BD62" s="106">
        <v>506</v>
      </c>
      <c r="BE62" s="106">
        <v>5472</v>
      </c>
      <c r="BF62" s="106">
        <v>-20</v>
      </c>
      <c r="BG62" s="106">
        <v>-211</v>
      </c>
      <c r="BH62" s="106">
        <v>794</v>
      </c>
      <c r="BI62" s="106">
        <v>-239</v>
      </c>
      <c r="BJ62" s="106">
        <v>772</v>
      </c>
      <c r="BK62" s="106">
        <v>392</v>
      </c>
      <c r="BL62" s="106">
        <v>3090</v>
      </c>
      <c r="BM62" s="106">
        <v>2034</v>
      </c>
      <c r="BN62" s="106">
        <v>99</v>
      </c>
      <c r="BO62" s="106">
        <v>633</v>
      </c>
      <c r="BP62" s="106">
        <v>1831</v>
      </c>
      <c r="BQ62" s="106">
        <v>435</v>
      </c>
      <c r="BR62" s="106">
        <v>1924</v>
      </c>
      <c r="BS62" s="106">
        <v>2796</v>
      </c>
      <c r="BT62" s="106">
        <v>-771</v>
      </c>
      <c r="BU62" s="106">
        <v>6905</v>
      </c>
      <c r="BV62" s="106">
        <v>1762</v>
      </c>
      <c r="BW62" s="106">
        <v>7926</v>
      </c>
      <c r="BX62" s="106">
        <v>19879</v>
      </c>
      <c r="BY62" s="106">
        <v>78</v>
      </c>
      <c r="BZ62" s="106">
        <v>2632</v>
      </c>
      <c r="CA62" s="106">
        <v>0</v>
      </c>
      <c r="CB62" s="106">
        <v>0</v>
      </c>
      <c r="CC62" s="106" t="s">
        <v>48</v>
      </c>
      <c r="CD62" s="106" t="s">
        <v>48</v>
      </c>
      <c r="CE62" s="106" t="s">
        <v>48</v>
      </c>
      <c r="CF62" s="106" t="s">
        <v>48</v>
      </c>
    </row>
    <row r="63" spans="1:84" ht="15">
      <c r="A63" s="115" t="s">
        <v>72</v>
      </c>
      <c r="B63" s="105">
        <v>142764</v>
      </c>
      <c r="C63" s="106">
        <v>-62</v>
      </c>
      <c r="D63" s="106">
        <v>-62</v>
      </c>
      <c r="E63" s="106">
        <v>633</v>
      </c>
      <c r="F63" s="106">
        <v>1002</v>
      </c>
      <c r="G63" s="106">
        <v>-1192</v>
      </c>
      <c r="H63" s="106">
        <v>1733</v>
      </c>
      <c r="I63" s="106">
        <v>-1150</v>
      </c>
      <c r="J63" s="106">
        <v>-167</v>
      </c>
      <c r="K63" s="106">
        <v>790</v>
      </c>
      <c r="L63" s="106">
        <v>2506</v>
      </c>
      <c r="M63" s="106">
        <v>-5418</v>
      </c>
      <c r="N63" s="106">
        <v>512</v>
      </c>
      <c r="O63" s="106">
        <v>3318</v>
      </c>
      <c r="P63" s="106">
        <v>1850</v>
      </c>
      <c r="Q63" s="106">
        <v>6023</v>
      </c>
      <c r="R63" s="106">
        <v>8239</v>
      </c>
      <c r="S63" s="106">
        <v>15247</v>
      </c>
      <c r="T63" s="106" t="s">
        <v>48</v>
      </c>
      <c r="U63" s="106" t="s">
        <v>48</v>
      </c>
      <c r="V63" s="106" t="s">
        <v>48</v>
      </c>
      <c r="W63" s="106" t="s">
        <v>48</v>
      </c>
      <c r="X63" s="106" t="s">
        <v>48</v>
      </c>
      <c r="Y63" s="106" t="s">
        <v>48</v>
      </c>
      <c r="Z63" s="106" t="s">
        <v>48</v>
      </c>
      <c r="AA63" s="106" t="s">
        <v>48</v>
      </c>
      <c r="AB63" s="106" t="s">
        <v>48</v>
      </c>
      <c r="AC63" s="106" t="s">
        <v>48</v>
      </c>
      <c r="AD63" s="106" t="s">
        <v>48</v>
      </c>
      <c r="AE63" s="106" t="s">
        <v>48</v>
      </c>
      <c r="AF63" s="106" t="s">
        <v>48</v>
      </c>
      <c r="AG63" s="106" t="s">
        <v>48</v>
      </c>
      <c r="AH63" s="106" t="s">
        <v>48</v>
      </c>
      <c r="AI63" s="106" t="s">
        <v>48</v>
      </c>
      <c r="AJ63" s="106" t="s">
        <v>48</v>
      </c>
      <c r="AK63" s="106" t="s">
        <v>48</v>
      </c>
      <c r="AL63" s="106" t="s">
        <v>48</v>
      </c>
      <c r="AM63" s="106" t="s">
        <v>48</v>
      </c>
      <c r="AN63" s="106" t="s">
        <v>48</v>
      </c>
      <c r="AO63" s="106" t="s">
        <v>48</v>
      </c>
      <c r="AP63" s="106" t="s">
        <v>48</v>
      </c>
      <c r="AQ63" s="106" t="s">
        <v>48</v>
      </c>
      <c r="AS63" s="106">
        <v>0</v>
      </c>
      <c r="AT63" s="106">
        <v>0</v>
      </c>
      <c r="AU63" s="106">
        <v>0</v>
      </c>
      <c r="AV63" s="106">
        <v>0</v>
      </c>
      <c r="AW63" s="106">
        <v>0</v>
      </c>
      <c r="AX63" s="106">
        <v>0</v>
      </c>
      <c r="AY63" s="106">
        <v>0</v>
      </c>
      <c r="AZ63" s="106">
        <v>0</v>
      </c>
      <c r="BA63" s="106">
        <v>0</v>
      </c>
      <c r="BB63" s="106">
        <v>0</v>
      </c>
      <c r="BC63" s="106">
        <v>0</v>
      </c>
      <c r="BD63" s="106">
        <v>0</v>
      </c>
      <c r="BE63" s="106">
        <v>0</v>
      </c>
      <c r="BF63" s="106">
        <v>0</v>
      </c>
      <c r="BG63" s="106">
        <v>0</v>
      </c>
      <c r="BH63" s="106">
        <v>0</v>
      </c>
      <c r="BI63" s="106">
        <v>0</v>
      </c>
      <c r="BJ63" s="106">
        <v>0</v>
      </c>
      <c r="BK63" s="106">
        <v>0</v>
      </c>
      <c r="BL63" s="106">
        <v>0</v>
      </c>
      <c r="BM63" s="106">
        <v>0</v>
      </c>
      <c r="BN63" s="106">
        <v>0</v>
      </c>
      <c r="BO63" s="106">
        <v>0</v>
      </c>
      <c r="BP63" s="106">
        <v>0</v>
      </c>
      <c r="BQ63" s="106">
        <v>0</v>
      </c>
      <c r="BR63" s="106">
        <v>0</v>
      </c>
      <c r="BS63" s="106">
        <v>0</v>
      </c>
      <c r="BT63" s="106">
        <v>0</v>
      </c>
      <c r="BU63" s="106">
        <v>0</v>
      </c>
      <c r="BV63" s="106">
        <v>0</v>
      </c>
      <c r="BW63" s="106">
        <v>0</v>
      </c>
      <c r="BX63" s="106">
        <v>0</v>
      </c>
      <c r="BY63" s="106">
        <v>0</v>
      </c>
      <c r="BZ63" s="106">
        <v>0</v>
      </c>
      <c r="CA63" s="106">
        <v>0</v>
      </c>
      <c r="CB63" s="106">
        <v>0</v>
      </c>
      <c r="CC63" s="106">
        <v>0</v>
      </c>
      <c r="CD63" s="106">
        <v>0</v>
      </c>
      <c r="CE63" s="106">
        <v>0</v>
      </c>
      <c r="CF63" s="106">
        <v>0</v>
      </c>
    </row>
    <row r="64" spans="1:84" ht="15">
      <c r="A64" s="115" t="s">
        <v>73</v>
      </c>
      <c r="B64" s="105">
        <v>127279</v>
      </c>
      <c r="C64" s="106">
        <v>1222</v>
      </c>
      <c r="D64" s="106">
        <v>1222</v>
      </c>
      <c r="E64" s="106">
        <v>-401</v>
      </c>
      <c r="F64" s="106">
        <v>4730</v>
      </c>
      <c r="G64" s="106">
        <v>4010</v>
      </c>
      <c r="H64" s="106">
        <v>-5704</v>
      </c>
      <c r="I64" s="106">
        <v>-146</v>
      </c>
      <c r="J64" s="106">
        <v>5562</v>
      </c>
      <c r="K64" s="106">
        <v>-32</v>
      </c>
      <c r="L64" s="106">
        <v>4996</v>
      </c>
      <c r="M64" s="106">
        <v>5464</v>
      </c>
      <c r="N64" s="106">
        <v>10323</v>
      </c>
      <c r="O64" s="106">
        <v>435</v>
      </c>
      <c r="P64" s="106">
        <v>3239</v>
      </c>
      <c r="Q64" s="106">
        <v>2929</v>
      </c>
      <c r="R64" s="106">
        <v>2931</v>
      </c>
      <c r="S64" s="106">
        <v>6192</v>
      </c>
      <c r="T64" s="106" t="s">
        <v>48</v>
      </c>
      <c r="U64" s="106" t="s">
        <v>48</v>
      </c>
      <c r="V64" s="106" t="s">
        <v>48</v>
      </c>
      <c r="W64" s="106" t="s">
        <v>48</v>
      </c>
      <c r="X64" s="106" t="s">
        <v>48</v>
      </c>
      <c r="Y64" s="106" t="s">
        <v>48</v>
      </c>
      <c r="Z64" s="106" t="s">
        <v>48</v>
      </c>
      <c r="AA64" s="106" t="s">
        <v>48</v>
      </c>
      <c r="AB64" s="106" t="s">
        <v>48</v>
      </c>
      <c r="AC64" s="106" t="s">
        <v>48</v>
      </c>
      <c r="AD64" s="106" t="s">
        <v>48</v>
      </c>
      <c r="AE64" s="106" t="s">
        <v>48</v>
      </c>
      <c r="AF64" s="106" t="s">
        <v>48</v>
      </c>
      <c r="AG64" s="106" t="s">
        <v>48</v>
      </c>
      <c r="AH64" s="106" t="s">
        <v>48</v>
      </c>
      <c r="AI64" s="106" t="s">
        <v>48</v>
      </c>
      <c r="AJ64" s="106" t="s">
        <v>48</v>
      </c>
      <c r="AK64" s="106" t="s">
        <v>48</v>
      </c>
      <c r="AL64" s="106" t="s">
        <v>48</v>
      </c>
      <c r="AM64" s="106" t="s">
        <v>48</v>
      </c>
      <c r="AN64" s="106" t="s">
        <v>48</v>
      </c>
      <c r="AO64" s="106" t="s">
        <v>48</v>
      </c>
      <c r="AP64" s="106" t="s">
        <v>48</v>
      </c>
      <c r="AQ64" s="106" t="s">
        <v>48</v>
      </c>
      <c r="AS64" s="106">
        <v>0</v>
      </c>
      <c r="AT64" s="106">
        <v>0</v>
      </c>
      <c r="AU64" s="106">
        <v>0</v>
      </c>
      <c r="AV64" s="106">
        <v>0</v>
      </c>
      <c r="AW64" s="106">
        <v>0</v>
      </c>
      <c r="AX64" s="106">
        <v>0</v>
      </c>
      <c r="AY64" s="106">
        <v>0</v>
      </c>
      <c r="AZ64" s="106">
        <v>0</v>
      </c>
      <c r="BA64" s="106">
        <v>0</v>
      </c>
      <c r="BB64" s="106">
        <v>0</v>
      </c>
      <c r="BC64" s="106">
        <v>0</v>
      </c>
      <c r="BD64" s="106">
        <v>0</v>
      </c>
      <c r="BE64" s="106">
        <v>0</v>
      </c>
      <c r="BF64" s="106">
        <v>0</v>
      </c>
      <c r="BG64" s="106">
        <v>0</v>
      </c>
      <c r="BH64" s="106">
        <v>0</v>
      </c>
      <c r="BI64" s="106">
        <v>0</v>
      </c>
      <c r="BJ64" s="106">
        <v>0</v>
      </c>
      <c r="BK64" s="106">
        <v>0</v>
      </c>
      <c r="BL64" s="106">
        <v>0</v>
      </c>
      <c r="BM64" s="106">
        <v>0</v>
      </c>
      <c r="BN64" s="106">
        <v>0</v>
      </c>
      <c r="BO64" s="106">
        <v>0</v>
      </c>
      <c r="BP64" s="106">
        <v>0</v>
      </c>
      <c r="BQ64" s="106">
        <v>0</v>
      </c>
      <c r="BR64" s="106">
        <v>0</v>
      </c>
      <c r="BS64" s="106">
        <v>0</v>
      </c>
      <c r="BT64" s="106">
        <v>0</v>
      </c>
      <c r="BU64" s="106">
        <v>0</v>
      </c>
      <c r="BV64" s="106">
        <v>0</v>
      </c>
      <c r="BW64" s="106">
        <v>0</v>
      </c>
      <c r="BX64" s="106">
        <v>0</v>
      </c>
      <c r="BY64" s="106">
        <v>0</v>
      </c>
      <c r="BZ64" s="106">
        <v>0</v>
      </c>
      <c r="CA64" s="106">
        <v>0</v>
      </c>
      <c r="CB64" s="106">
        <v>0</v>
      </c>
      <c r="CC64" s="106" t="s">
        <v>48</v>
      </c>
      <c r="CD64" s="106" t="s">
        <v>48</v>
      </c>
      <c r="CE64" s="106" t="s">
        <v>48</v>
      </c>
      <c r="CF64" s="106" t="s">
        <v>48</v>
      </c>
    </row>
    <row r="65" spans="1:84" ht="15">
      <c r="A65" s="115" t="s">
        <v>74</v>
      </c>
      <c r="B65" s="105">
        <v>127280</v>
      </c>
      <c r="C65" s="106">
        <v>-419</v>
      </c>
      <c r="D65" s="106">
        <v>-419</v>
      </c>
      <c r="E65" s="106">
        <v>53</v>
      </c>
      <c r="F65" s="106">
        <v>6631</v>
      </c>
      <c r="G65" s="106">
        <v>-38</v>
      </c>
      <c r="H65" s="106">
        <v>-1617</v>
      </c>
      <c r="I65" s="106">
        <v>-365</v>
      </c>
      <c r="J65" s="106">
        <v>1351</v>
      </c>
      <c r="K65" s="106">
        <v>-146</v>
      </c>
      <c r="L65" s="106">
        <v>4744</v>
      </c>
      <c r="M65" s="106">
        <v>7185</v>
      </c>
      <c r="N65" s="106">
        <v>3076</v>
      </c>
      <c r="O65" s="106">
        <v>-3878</v>
      </c>
      <c r="P65" s="106">
        <v>26641</v>
      </c>
      <c r="Q65" s="106">
        <v>20152</v>
      </c>
      <c r="R65" s="106">
        <v>12636</v>
      </c>
      <c r="S65" s="106">
        <v>19176</v>
      </c>
      <c r="T65" s="106" t="s">
        <v>48</v>
      </c>
      <c r="U65" s="106" t="s">
        <v>48</v>
      </c>
      <c r="V65" s="106" t="s">
        <v>48</v>
      </c>
      <c r="W65" s="106" t="s">
        <v>48</v>
      </c>
      <c r="X65" s="106" t="s">
        <v>48</v>
      </c>
      <c r="Y65" s="106" t="s">
        <v>48</v>
      </c>
      <c r="Z65" s="106" t="s">
        <v>48</v>
      </c>
      <c r="AA65" s="106" t="s">
        <v>48</v>
      </c>
      <c r="AB65" s="106" t="s">
        <v>48</v>
      </c>
      <c r="AC65" s="106" t="s">
        <v>48</v>
      </c>
      <c r="AD65" s="106" t="s">
        <v>48</v>
      </c>
      <c r="AE65" s="106" t="s">
        <v>48</v>
      </c>
      <c r="AF65" s="106" t="s">
        <v>48</v>
      </c>
      <c r="AG65" s="106" t="s">
        <v>48</v>
      </c>
      <c r="AH65" s="106" t="s">
        <v>48</v>
      </c>
      <c r="AI65" s="106" t="s">
        <v>48</v>
      </c>
      <c r="AJ65" s="106" t="s">
        <v>48</v>
      </c>
      <c r="AK65" s="106" t="s">
        <v>48</v>
      </c>
      <c r="AL65" s="106" t="s">
        <v>48</v>
      </c>
      <c r="AM65" s="106" t="s">
        <v>48</v>
      </c>
      <c r="AN65" s="106" t="s">
        <v>48</v>
      </c>
      <c r="AO65" s="106" t="s">
        <v>48</v>
      </c>
      <c r="AP65" s="106" t="s">
        <v>48</v>
      </c>
      <c r="AQ65" s="106" t="s">
        <v>48</v>
      </c>
      <c r="AS65" s="106">
        <v>0</v>
      </c>
      <c r="AT65" s="106">
        <v>0</v>
      </c>
      <c r="AU65" s="106">
        <v>0</v>
      </c>
      <c r="AV65" s="106">
        <v>0</v>
      </c>
      <c r="AW65" s="106">
        <v>0</v>
      </c>
      <c r="AX65" s="106">
        <v>0</v>
      </c>
      <c r="AY65" s="106">
        <v>0</v>
      </c>
      <c r="AZ65" s="106">
        <v>0</v>
      </c>
      <c r="BA65" s="106">
        <v>0</v>
      </c>
      <c r="BB65" s="106">
        <v>0</v>
      </c>
      <c r="BC65" s="106">
        <v>0</v>
      </c>
      <c r="BD65" s="106">
        <v>0</v>
      </c>
      <c r="BE65" s="106">
        <v>0</v>
      </c>
      <c r="BF65" s="106">
        <v>0</v>
      </c>
      <c r="BG65" s="106">
        <v>0</v>
      </c>
      <c r="BH65" s="106">
        <v>0</v>
      </c>
      <c r="BI65" s="106">
        <v>0</v>
      </c>
      <c r="BJ65" s="106">
        <v>0</v>
      </c>
      <c r="BK65" s="106">
        <v>0</v>
      </c>
      <c r="BL65" s="106">
        <v>0</v>
      </c>
      <c r="BM65" s="106">
        <v>-41</v>
      </c>
      <c r="BN65" s="106">
        <v>-14</v>
      </c>
      <c r="BO65" s="106">
        <v>-628</v>
      </c>
      <c r="BP65" s="106">
        <v>-425</v>
      </c>
      <c r="BQ65" s="106">
        <v>721</v>
      </c>
      <c r="BR65" s="106">
        <v>189</v>
      </c>
      <c r="BS65" s="106">
        <v>0</v>
      </c>
      <c r="BT65" s="106">
        <v>-249</v>
      </c>
      <c r="BU65" s="106">
        <v>711</v>
      </c>
      <c r="BV65" s="106">
        <v>0</v>
      </c>
      <c r="BW65" s="106">
        <v>0</v>
      </c>
      <c r="BX65" s="106">
        <v>0</v>
      </c>
      <c r="BY65" s="106">
        <v>-176</v>
      </c>
      <c r="BZ65" s="106">
        <v>553</v>
      </c>
      <c r="CA65" s="106">
        <v>0</v>
      </c>
      <c r="CB65" s="106">
        <v>0</v>
      </c>
      <c r="CC65" s="106" t="s">
        <v>48</v>
      </c>
      <c r="CD65" s="106" t="s">
        <v>48</v>
      </c>
      <c r="CE65" s="106" t="s">
        <v>48</v>
      </c>
      <c r="CF65" s="106" t="s">
        <v>48</v>
      </c>
    </row>
    <row r="66" spans="1:84" ht="15">
      <c r="A66" s="115" t="s">
        <v>75</v>
      </c>
      <c r="B66" s="105">
        <v>142767</v>
      </c>
      <c r="C66" s="106">
        <v>803</v>
      </c>
      <c r="D66" s="106">
        <v>803</v>
      </c>
      <c r="E66" s="106">
        <v>-348</v>
      </c>
      <c r="F66" s="106">
        <v>11361</v>
      </c>
      <c r="G66" s="106">
        <v>3972</v>
      </c>
      <c r="H66" s="106">
        <v>-7321</v>
      </c>
      <c r="I66" s="106">
        <v>-511</v>
      </c>
      <c r="J66" s="106">
        <v>6913</v>
      </c>
      <c r="K66" s="106">
        <v>-178</v>
      </c>
      <c r="L66" s="106">
        <v>9740</v>
      </c>
      <c r="M66" s="106">
        <v>12649</v>
      </c>
      <c r="N66" s="106">
        <v>13399</v>
      </c>
      <c r="O66" s="106">
        <v>-3443</v>
      </c>
      <c r="P66" s="106">
        <v>29880</v>
      </c>
      <c r="Q66" s="106">
        <v>23081</v>
      </c>
      <c r="R66" s="106">
        <v>15567</v>
      </c>
      <c r="S66" s="106">
        <v>25368</v>
      </c>
      <c r="T66" s="106" t="s">
        <v>48</v>
      </c>
      <c r="U66" s="106" t="s">
        <v>48</v>
      </c>
      <c r="V66" s="106" t="s">
        <v>48</v>
      </c>
      <c r="W66" s="106" t="s">
        <v>48</v>
      </c>
      <c r="X66" s="106" t="s">
        <v>48</v>
      </c>
      <c r="Y66" s="106" t="s">
        <v>48</v>
      </c>
      <c r="Z66" s="106" t="s">
        <v>48</v>
      </c>
      <c r="AA66" s="106" t="s">
        <v>48</v>
      </c>
      <c r="AB66" s="106" t="s">
        <v>48</v>
      </c>
      <c r="AC66" s="106" t="s">
        <v>48</v>
      </c>
      <c r="AD66" s="106" t="s">
        <v>48</v>
      </c>
      <c r="AE66" s="106" t="s">
        <v>48</v>
      </c>
      <c r="AF66" s="106" t="s">
        <v>48</v>
      </c>
      <c r="AG66" s="106" t="s">
        <v>48</v>
      </c>
      <c r="AH66" s="106" t="s">
        <v>48</v>
      </c>
      <c r="AI66" s="106" t="s">
        <v>48</v>
      </c>
      <c r="AJ66" s="106" t="s">
        <v>48</v>
      </c>
      <c r="AK66" s="106" t="s">
        <v>48</v>
      </c>
      <c r="AL66" s="106" t="s">
        <v>48</v>
      </c>
      <c r="AM66" s="106" t="s">
        <v>48</v>
      </c>
      <c r="AN66" s="106" t="s">
        <v>48</v>
      </c>
      <c r="AO66" s="106" t="s">
        <v>48</v>
      </c>
      <c r="AP66" s="106" t="s">
        <v>48</v>
      </c>
      <c r="AQ66" s="106" t="s">
        <v>48</v>
      </c>
      <c r="AS66" s="106">
        <v>0</v>
      </c>
      <c r="AT66" s="106">
        <v>0</v>
      </c>
      <c r="AU66" s="106">
        <v>0</v>
      </c>
      <c r="AV66" s="106">
        <v>0</v>
      </c>
      <c r="AW66" s="106">
        <v>0</v>
      </c>
      <c r="AX66" s="106">
        <v>0</v>
      </c>
      <c r="AY66" s="106">
        <v>0</v>
      </c>
      <c r="AZ66" s="106">
        <v>0</v>
      </c>
      <c r="BA66" s="106">
        <v>0</v>
      </c>
      <c r="BB66" s="106">
        <v>0</v>
      </c>
      <c r="BC66" s="106">
        <v>0</v>
      </c>
      <c r="BD66" s="106">
        <v>0</v>
      </c>
      <c r="BE66" s="106">
        <v>0</v>
      </c>
      <c r="BF66" s="106">
        <v>0</v>
      </c>
      <c r="BG66" s="106">
        <v>0</v>
      </c>
      <c r="BH66" s="106">
        <v>0</v>
      </c>
      <c r="BI66" s="106">
        <v>0</v>
      </c>
      <c r="BJ66" s="106">
        <v>0</v>
      </c>
      <c r="BK66" s="106">
        <v>0</v>
      </c>
      <c r="BL66" s="106">
        <v>0</v>
      </c>
      <c r="BM66" s="106">
        <v>-41</v>
      </c>
      <c r="BN66" s="106">
        <v>-14</v>
      </c>
      <c r="BO66" s="106">
        <v>-628</v>
      </c>
      <c r="BP66" s="106">
        <v>-425</v>
      </c>
      <c r="BQ66" s="106">
        <v>721</v>
      </c>
      <c r="BR66" s="106">
        <v>189</v>
      </c>
      <c r="BS66" s="106">
        <v>0</v>
      </c>
      <c r="BT66" s="106">
        <v>-249</v>
      </c>
      <c r="BU66" s="106">
        <v>711</v>
      </c>
      <c r="BV66" s="106">
        <v>0</v>
      </c>
      <c r="BW66" s="106">
        <v>0</v>
      </c>
      <c r="BX66" s="106">
        <v>0</v>
      </c>
      <c r="BY66" s="106">
        <v>-176</v>
      </c>
      <c r="BZ66" s="106">
        <v>553</v>
      </c>
      <c r="CA66" s="106">
        <v>0</v>
      </c>
      <c r="CB66" s="106">
        <v>0</v>
      </c>
      <c r="CC66" s="106">
        <v>0</v>
      </c>
      <c r="CD66" s="106">
        <v>0</v>
      </c>
      <c r="CE66" s="106">
        <v>0</v>
      </c>
      <c r="CF66" s="106">
        <v>0</v>
      </c>
    </row>
    <row r="67" spans="1:84" ht="15">
      <c r="A67" s="115" t="s">
        <v>76</v>
      </c>
      <c r="B67" s="105">
        <v>142766</v>
      </c>
      <c r="C67" s="106">
        <v>0</v>
      </c>
      <c r="D67" s="106">
        <v>0</v>
      </c>
      <c r="E67" s="106">
        <v>0</v>
      </c>
      <c r="F67" s="106">
        <v>0</v>
      </c>
      <c r="G67" s="106">
        <v>0</v>
      </c>
      <c r="H67" s="106">
        <v>0</v>
      </c>
      <c r="I67" s="106">
        <v>0</v>
      </c>
      <c r="J67" s="106">
        <v>0</v>
      </c>
      <c r="K67" s="106">
        <v>0</v>
      </c>
      <c r="L67" s="106">
        <v>0</v>
      </c>
      <c r="M67" s="106">
        <v>0</v>
      </c>
      <c r="N67" s="106">
        <v>0</v>
      </c>
      <c r="O67" s="106">
        <v>0</v>
      </c>
      <c r="P67" s="106">
        <v>0</v>
      </c>
      <c r="Q67" s="106">
        <v>0</v>
      </c>
      <c r="R67" s="106">
        <v>0</v>
      </c>
      <c r="S67" s="106">
        <v>0</v>
      </c>
      <c r="T67" s="106" t="s">
        <v>48</v>
      </c>
      <c r="U67" s="106" t="s">
        <v>48</v>
      </c>
      <c r="V67" s="106" t="s">
        <v>48</v>
      </c>
      <c r="W67" s="106" t="s">
        <v>48</v>
      </c>
      <c r="X67" s="106" t="s">
        <v>48</v>
      </c>
      <c r="Y67" s="106" t="s">
        <v>48</v>
      </c>
      <c r="Z67" s="106" t="s">
        <v>48</v>
      </c>
      <c r="AA67" s="106" t="s">
        <v>48</v>
      </c>
      <c r="AB67" s="106" t="s">
        <v>48</v>
      </c>
      <c r="AC67" s="106" t="s">
        <v>48</v>
      </c>
      <c r="AD67" s="106" t="s">
        <v>48</v>
      </c>
      <c r="AE67" s="106" t="s">
        <v>48</v>
      </c>
      <c r="AF67" s="106" t="s">
        <v>48</v>
      </c>
      <c r="AG67" s="106" t="s">
        <v>48</v>
      </c>
      <c r="AH67" s="106" t="s">
        <v>48</v>
      </c>
      <c r="AI67" s="106" t="s">
        <v>48</v>
      </c>
      <c r="AJ67" s="106" t="s">
        <v>48</v>
      </c>
      <c r="AK67" s="106" t="s">
        <v>48</v>
      </c>
      <c r="AL67" s="106" t="s">
        <v>48</v>
      </c>
      <c r="AM67" s="106" t="s">
        <v>48</v>
      </c>
      <c r="AN67" s="106" t="s">
        <v>48</v>
      </c>
      <c r="AO67" s="106" t="s">
        <v>48</v>
      </c>
      <c r="AP67" s="106" t="s">
        <v>48</v>
      </c>
      <c r="AQ67" s="106" t="s">
        <v>48</v>
      </c>
      <c r="AS67" s="106">
        <v>0</v>
      </c>
      <c r="AT67" s="106">
        <v>0</v>
      </c>
      <c r="AU67" s="106">
        <v>0</v>
      </c>
      <c r="AV67" s="106">
        <v>0</v>
      </c>
      <c r="AW67" s="106">
        <v>0</v>
      </c>
      <c r="AX67" s="106">
        <v>0</v>
      </c>
      <c r="AY67" s="106">
        <v>0</v>
      </c>
      <c r="AZ67" s="106">
        <v>0</v>
      </c>
      <c r="BA67" s="106">
        <v>0</v>
      </c>
      <c r="BB67" s="106">
        <v>0</v>
      </c>
      <c r="BC67" s="106">
        <v>0</v>
      </c>
      <c r="BD67" s="106">
        <v>0</v>
      </c>
      <c r="BE67" s="106">
        <v>0</v>
      </c>
      <c r="BF67" s="106">
        <v>0</v>
      </c>
      <c r="BG67" s="106">
        <v>0</v>
      </c>
      <c r="BH67" s="106">
        <v>0</v>
      </c>
      <c r="BI67" s="106">
        <v>0</v>
      </c>
      <c r="BJ67" s="106">
        <v>0</v>
      </c>
      <c r="BK67" s="106">
        <v>0</v>
      </c>
      <c r="BL67" s="106">
        <v>0</v>
      </c>
      <c r="BM67" s="106">
        <v>0</v>
      </c>
      <c r="BN67" s="106">
        <v>0</v>
      </c>
      <c r="BO67" s="106">
        <v>0</v>
      </c>
      <c r="BP67" s="106">
        <v>0</v>
      </c>
      <c r="BQ67" s="106">
        <v>0</v>
      </c>
      <c r="BR67" s="106">
        <v>0</v>
      </c>
      <c r="BS67" s="106">
        <v>0</v>
      </c>
      <c r="BT67" s="106">
        <v>0</v>
      </c>
      <c r="BU67" s="106">
        <v>0</v>
      </c>
      <c r="BV67" s="106">
        <v>0</v>
      </c>
      <c r="BW67" s="106">
        <v>0</v>
      </c>
      <c r="BX67" s="106">
        <v>0</v>
      </c>
      <c r="BY67" s="106">
        <v>0</v>
      </c>
      <c r="BZ67" s="106">
        <v>0</v>
      </c>
      <c r="CA67" s="106">
        <v>0</v>
      </c>
      <c r="CB67" s="106">
        <v>0</v>
      </c>
      <c r="CC67" s="106">
        <v>0</v>
      </c>
      <c r="CD67" s="106">
        <v>0</v>
      </c>
      <c r="CE67" s="106">
        <v>0</v>
      </c>
      <c r="CF67" s="106">
        <v>0</v>
      </c>
    </row>
    <row r="68" spans="1:84" ht="15">
      <c r="A68" s="115" t="s">
        <v>77</v>
      </c>
      <c r="B68" s="105">
        <v>142765</v>
      </c>
      <c r="C68" s="106">
        <v>803</v>
      </c>
      <c r="D68" s="106">
        <v>803</v>
      </c>
      <c r="E68" s="106">
        <v>-348</v>
      </c>
      <c r="F68" s="106">
        <v>11361</v>
      </c>
      <c r="G68" s="106">
        <v>3972</v>
      </c>
      <c r="H68" s="106">
        <v>-7321</v>
      </c>
      <c r="I68" s="106">
        <v>-511</v>
      </c>
      <c r="J68" s="106">
        <v>6913</v>
      </c>
      <c r="K68" s="106">
        <v>-178</v>
      </c>
      <c r="L68" s="106">
        <v>9740</v>
      </c>
      <c r="M68" s="106">
        <v>12649</v>
      </c>
      <c r="N68" s="106">
        <v>13399</v>
      </c>
      <c r="O68" s="106">
        <v>-3443</v>
      </c>
      <c r="P68" s="106">
        <v>29880</v>
      </c>
      <c r="Q68" s="106">
        <v>23081</v>
      </c>
      <c r="R68" s="106">
        <v>15567</v>
      </c>
      <c r="S68" s="106">
        <v>25368</v>
      </c>
      <c r="T68" s="106" t="s">
        <v>48</v>
      </c>
      <c r="U68" s="106" t="s">
        <v>48</v>
      </c>
      <c r="V68" s="106" t="s">
        <v>48</v>
      </c>
      <c r="W68" s="106" t="s">
        <v>48</v>
      </c>
      <c r="X68" s="106" t="s">
        <v>48</v>
      </c>
      <c r="Y68" s="106" t="s">
        <v>48</v>
      </c>
      <c r="Z68" s="106" t="s">
        <v>48</v>
      </c>
      <c r="AA68" s="106" t="s">
        <v>48</v>
      </c>
      <c r="AB68" s="106" t="s">
        <v>48</v>
      </c>
      <c r="AC68" s="106" t="s">
        <v>48</v>
      </c>
      <c r="AD68" s="106" t="s">
        <v>48</v>
      </c>
      <c r="AE68" s="106" t="s">
        <v>48</v>
      </c>
      <c r="AF68" s="106" t="s">
        <v>48</v>
      </c>
      <c r="AG68" s="106" t="s">
        <v>48</v>
      </c>
      <c r="AH68" s="106" t="s">
        <v>48</v>
      </c>
      <c r="AI68" s="106" t="s">
        <v>48</v>
      </c>
      <c r="AJ68" s="106" t="s">
        <v>48</v>
      </c>
      <c r="AK68" s="106" t="s">
        <v>48</v>
      </c>
      <c r="AL68" s="106" t="s">
        <v>48</v>
      </c>
      <c r="AM68" s="106" t="s">
        <v>48</v>
      </c>
      <c r="AN68" s="106" t="s">
        <v>48</v>
      </c>
      <c r="AO68" s="106" t="s">
        <v>48</v>
      </c>
      <c r="AP68" s="106" t="s">
        <v>48</v>
      </c>
      <c r="AQ68" s="106" t="s">
        <v>48</v>
      </c>
      <c r="AS68" s="106">
        <v>0</v>
      </c>
      <c r="AT68" s="106">
        <v>0</v>
      </c>
      <c r="AU68" s="106">
        <v>0</v>
      </c>
      <c r="AV68" s="106">
        <v>0</v>
      </c>
      <c r="AW68" s="106">
        <v>0</v>
      </c>
      <c r="AX68" s="106">
        <v>0</v>
      </c>
      <c r="AY68" s="106">
        <v>0</v>
      </c>
      <c r="AZ68" s="106">
        <v>0</v>
      </c>
      <c r="BA68" s="106">
        <v>0</v>
      </c>
      <c r="BB68" s="106">
        <v>0</v>
      </c>
      <c r="BC68" s="106">
        <v>0</v>
      </c>
      <c r="BD68" s="106">
        <v>0</v>
      </c>
      <c r="BE68" s="106">
        <v>0</v>
      </c>
      <c r="BF68" s="106">
        <v>0</v>
      </c>
      <c r="BG68" s="106">
        <v>0</v>
      </c>
      <c r="BH68" s="106">
        <v>0</v>
      </c>
      <c r="BI68" s="106">
        <v>0</v>
      </c>
      <c r="BJ68" s="106">
        <v>0</v>
      </c>
      <c r="BK68" s="106">
        <v>0</v>
      </c>
      <c r="BL68" s="106">
        <v>0</v>
      </c>
      <c r="BM68" s="106">
        <v>-41</v>
      </c>
      <c r="BN68" s="106">
        <v>-14</v>
      </c>
      <c r="BO68" s="106">
        <v>-628</v>
      </c>
      <c r="BP68" s="106">
        <v>-425</v>
      </c>
      <c r="BQ68" s="106">
        <v>721</v>
      </c>
      <c r="BR68" s="106">
        <v>189</v>
      </c>
      <c r="BS68" s="106">
        <v>0</v>
      </c>
      <c r="BT68" s="106">
        <v>-249</v>
      </c>
      <c r="BU68" s="106">
        <v>711</v>
      </c>
      <c r="BV68" s="106">
        <v>0</v>
      </c>
      <c r="BW68" s="106">
        <v>0</v>
      </c>
      <c r="BX68" s="106">
        <v>0</v>
      </c>
      <c r="BY68" s="106">
        <v>-176</v>
      </c>
      <c r="BZ68" s="106">
        <v>553</v>
      </c>
      <c r="CA68" s="106">
        <v>0</v>
      </c>
      <c r="CB68" s="106">
        <v>0</v>
      </c>
      <c r="CC68" s="106">
        <v>0</v>
      </c>
      <c r="CD68" s="106">
        <v>0</v>
      </c>
      <c r="CE68" s="106">
        <v>0</v>
      </c>
      <c r="CF68" s="106">
        <v>0</v>
      </c>
    </row>
    <row r="69" spans="1:84" ht="15">
      <c r="A69" s="115" t="s">
        <v>78</v>
      </c>
      <c r="B69" s="105">
        <v>142755</v>
      </c>
      <c r="C69" s="106">
        <v>9733</v>
      </c>
      <c r="D69" s="106">
        <v>9733</v>
      </c>
      <c r="E69" s="106">
        <v>8539</v>
      </c>
      <c r="F69" s="106">
        <v>23346</v>
      </c>
      <c r="G69" s="106">
        <v>12857</v>
      </c>
      <c r="H69" s="106">
        <v>6988</v>
      </c>
      <c r="I69" s="106">
        <v>144882</v>
      </c>
      <c r="J69" s="106">
        <v>24987</v>
      </c>
      <c r="K69" s="106">
        <v>30920</v>
      </c>
      <c r="L69" s="106">
        <v>33015</v>
      </c>
      <c r="M69" s="106">
        <v>26603</v>
      </c>
      <c r="N69" s="106">
        <v>29144</v>
      </c>
      <c r="O69" s="106">
        <v>27081</v>
      </c>
      <c r="P69" s="106">
        <v>66138</v>
      </c>
      <c r="Q69" s="106">
        <v>79910</v>
      </c>
      <c r="R69" s="106">
        <v>61779</v>
      </c>
      <c r="S69" s="106">
        <v>81716</v>
      </c>
      <c r="T69" s="106" t="s">
        <v>48</v>
      </c>
      <c r="U69" s="106" t="s">
        <v>48</v>
      </c>
      <c r="V69" s="106" t="s">
        <v>48</v>
      </c>
      <c r="W69" s="106" t="s">
        <v>48</v>
      </c>
      <c r="X69" s="106" t="s">
        <v>48</v>
      </c>
      <c r="Y69" s="106" t="s">
        <v>48</v>
      </c>
      <c r="Z69" s="106" t="s">
        <v>48</v>
      </c>
      <c r="AA69" s="106" t="s">
        <v>48</v>
      </c>
      <c r="AB69" s="106" t="s">
        <v>48</v>
      </c>
      <c r="AC69" s="106" t="s">
        <v>48</v>
      </c>
      <c r="AD69" s="106" t="s">
        <v>48</v>
      </c>
      <c r="AE69" s="106" t="s">
        <v>48</v>
      </c>
      <c r="AF69" s="106" t="s">
        <v>48</v>
      </c>
      <c r="AG69" s="106" t="s">
        <v>48</v>
      </c>
      <c r="AH69" s="106" t="s">
        <v>48</v>
      </c>
      <c r="AI69" s="106" t="s">
        <v>48</v>
      </c>
      <c r="AJ69" s="106" t="s">
        <v>48</v>
      </c>
      <c r="AK69" s="106" t="s">
        <v>48</v>
      </c>
      <c r="AL69" s="106" t="s">
        <v>48</v>
      </c>
      <c r="AM69" s="106" t="s">
        <v>48</v>
      </c>
      <c r="AN69" s="106" t="s">
        <v>48</v>
      </c>
      <c r="AO69" s="106" t="s">
        <v>48</v>
      </c>
      <c r="AP69" s="106" t="s">
        <v>48</v>
      </c>
      <c r="AQ69" s="106" t="s">
        <v>48</v>
      </c>
      <c r="AS69" s="106">
        <v>5206</v>
      </c>
      <c r="AT69" s="106">
        <v>5915</v>
      </c>
      <c r="AU69" s="106">
        <v>5961</v>
      </c>
      <c r="AV69" s="106">
        <v>5522</v>
      </c>
      <c r="AW69" s="106">
        <v>3504</v>
      </c>
      <c r="AX69" s="106">
        <v>5527</v>
      </c>
      <c r="AY69" s="106">
        <v>6212</v>
      </c>
      <c r="AZ69" s="106">
        <v>5130</v>
      </c>
      <c r="BA69" s="106">
        <v>4810</v>
      </c>
      <c r="BB69" s="106">
        <v>4962</v>
      </c>
      <c r="BC69" s="106">
        <v>9020</v>
      </c>
      <c r="BD69" s="106">
        <v>4348</v>
      </c>
      <c r="BE69" s="106">
        <v>11508</v>
      </c>
      <c r="BF69" s="106">
        <v>5554</v>
      </c>
      <c r="BG69" s="106">
        <v>5622</v>
      </c>
      <c r="BH69" s="106">
        <v>8095</v>
      </c>
      <c r="BI69" s="106">
        <v>6154</v>
      </c>
      <c r="BJ69" s="106">
        <v>25174</v>
      </c>
      <c r="BK69" s="106">
        <v>8480</v>
      </c>
      <c r="BL69" s="106">
        <v>5945</v>
      </c>
      <c r="BM69" s="106">
        <v>8486</v>
      </c>
      <c r="BN69" s="106">
        <v>9361</v>
      </c>
      <c r="BO69" s="106">
        <v>7936</v>
      </c>
      <c r="BP69" s="106">
        <v>5778</v>
      </c>
      <c r="BQ69" s="106">
        <v>9379</v>
      </c>
      <c r="BR69" s="106">
        <v>6266</v>
      </c>
      <c r="BS69" s="106">
        <v>2748</v>
      </c>
      <c r="BT69" s="106">
        <v>-630</v>
      </c>
      <c r="BU69" s="106">
        <v>15353</v>
      </c>
      <c r="BV69" s="106">
        <v>2186</v>
      </c>
      <c r="BW69" s="106">
        <v>8637</v>
      </c>
      <c r="BX69" s="106">
        <v>22133</v>
      </c>
      <c r="BY69" s="106">
        <v>-260</v>
      </c>
      <c r="BZ69" s="106">
        <v>4565</v>
      </c>
      <c r="CA69" s="106">
        <v>0</v>
      </c>
      <c r="CB69" s="106">
        <v>1150</v>
      </c>
      <c r="CC69" s="106">
        <v>0</v>
      </c>
      <c r="CD69" s="106">
        <v>0</v>
      </c>
      <c r="CE69" s="106">
        <v>0</v>
      </c>
      <c r="CF69" s="106">
        <v>0</v>
      </c>
    </row>
    <row r="70" spans="1:84" ht="15">
      <c r="A70" s="115" t="s">
        <v>79</v>
      </c>
      <c r="B70" s="105">
        <v>142770</v>
      </c>
      <c r="C70" s="106">
        <v>9783</v>
      </c>
      <c r="D70" s="106">
        <v>9783</v>
      </c>
      <c r="E70" s="106">
        <v>12581</v>
      </c>
      <c r="F70" s="106">
        <v>27932</v>
      </c>
      <c r="G70" s="106">
        <v>17975</v>
      </c>
      <c r="H70" s="106">
        <v>24610</v>
      </c>
      <c r="I70" s="106">
        <v>34699</v>
      </c>
      <c r="J70" s="106">
        <v>20768</v>
      </c>
      <c r="K70" s="106">
        <v>4403</v>
      </c>
      <c r="L70" s="106">
        <v>3378</v>
      </c>
      <c r="M70" s="106">
        <v>7250</v>
      </c>
      <c r="N70" s="106">
        <v>11440</v>
      </c>
      <c r="O70" s="106">
        <v>12854</v>
      </c>
      <c r="P70" s="106">
        <v>15705</v>
      </c>
      <c r="Q70" s="106">
        <v>32622</v>
      </c>
      <c r="R70" s="106">
        <v>57191</v>
      </c>
      <c r="S70" s="106">
        <v>32566</v>
      </c>
      <c r="T70" s="106" t="s">
        <v>48</v>
      </c>
      <c r="U70" s="106" t="s">
        <v>48</v>
      </c>
      <c r="V70" s="106" t="s">
        <v>48</v>
      </c>
      <c r="W70" s="106" t="s">
        <v>48</v>
      </c>
      <c r="X70" s="106" t="s">
        <v>48</v>
      </c>
      <c r="Y70" s="106" t="s">
        <v>48</v>
      </c>
      <c r="Z70" s="106" t="s">
        <v>48</v>
      </c>
      <c r="AA70" s="106" t="s">
        <v>48</v>
      </c>
      <c r="AB70" s="106" t="s">
        <v>48</v>
      </c>
      <c r="AC70" s="106" t="s">
        <v>48</v>
      </c>
      <c r="AD70" s="106" t="s">
        <v>48</v>
      </c>
      <c r="AE70" s="106" t="s">
        <v>48</v>
      </c>
      <c r="AF70" s="106" t="s">
        <v>48</v>
      </c>
      <c r="AG70" s="106" t="s">
        <v>48</v>
      </c>
      <c r="AH70" s="106" t="s">
        <v>48</v>
      </c>
      <c r="AI70" s="106" t="s">
        <v>48</v>
      </c>
      <c r="AJ70" s="106" t="s">
        <v>48</v>
      </c>
      <c r="AK70" s="106" t="s">
        <v>48</v>
      </c>
      <c r="AL70" s="106" t="s">
        <v>48</v>
      </c>
      <c r="AM70" s="106" t="s">
        <v>48</v>
      </c>
      <c r="AN70" s="106" t="s">
        <v>48</v>
      </c>
      <c r="AO70" s="106" t="s">
        <v>48</v>
      </c>
      <c r="AP70" s="106" t="s">
        <v>48</v>
      </c>
      <c r="AQ70" s="106" t="s">
        <v>48</v>
      </c>
      <c r="AS70" s="106">
        <v>2615</v>
      </c>
      <c r="AT70" s="106">
        <v>-43</v>
      </c>
      <c r="AU70" s="106">
        <v>1599</v>
      </c>
      <c r="AV70" s="106">
        <v>278</v>
      </c>
      <c r="AW70" s="106">
        <v>2583</v>
      </c>
      <c r="AX70" s="106">
        <v>225</v>
      </c>
      <c r="AY70" s="106">
        <v>820</v>
      </c>
      <c r="AZ70" s="106">
        <v>1163</v>
      </c>
      <c r="BA70" s="106">
        <v>6522</v>
      </c>
      <c r="BB70" s="106">
        <v>1538</v>
      </c>
      <c r="BC70" s="106">
        <v>2166</v>
      </c>
      <c r="BD70" s="106">
        <v>735</v>
      </c>
      <c r="BE70" s="106">
        <v>3471</v>
      </c>
      <c r="BF70" s="106">
        <v>1280</v>
      </c>
      <c r="BG70" s="106">
        <v>950</v>
      </c>
      <c r="BH70" s="106">
        <v>6823</v>
      </c>
      <c r="BI70" s="106">
        <v>1666</v>
      </c>
      <c r="BJ70" s="106">
        <v>1961</v>
      </c>
      <c r="BK70" s="106">
        <v>-164</v>
      </c>
      <c r="BL70" s="106">
        <v>21029</v>
      </c>
      <c r="BM70" s="106">
        <v>8376</v>
      </c>
      <c r="BN70" s="106">
        <v>9442</v>
      </c>
      <c r="BO70" s="106">
        <v>5462</v>
      </c>
      <c r="BP70" s="106">
        <v>3148</v>
      </c>
      <c r="BQ70" s="106">
        <v>2796</v>
      </c>
      <c r="BR70" s="106">
        <v>9615</v>
      </c>
      <c r="BS70" s="106">
        <v>2477</v>
      </c>
      <c r="BT70" s="106">
        <v>10230</v>
      </c>
      <c r="BU70" s="106">
        <v>4522</v>
      </c>
      <c r="BV70" s="106">
        <v>4307</v>
      </c>
      <c r="BW70" s="106">
        <v>2641</v>
      </c>
      <c r="BX70" s="106">
        <v>3755</v>
      </c>
      <c r="BY70" s="106">
        <v>5429</v>
      </c>
      <c r="BZ70" s="106">
        <v>4633</v>
      </c>
      <c r="CA70" s="106">
        <v>1468</v>
      </c>
      <c r="CB70" s="106">
        <v>1205</v>
      </c>
      <c r="CC70" s="106">
        <v>1255</v>
      </c>
      <c r="CD70" s="106">
        <v>618</v>
      </c>
      <c r="CE70" s="106">
        <v>5731</v>
      </c>
      <c r="CF70" s="106">
        <v>80</v>
      </c>
    </row>
    <row r="71" spans="1:84" ht="15">
      <c r="A71" s="115" t="s">
        <v>80</v>
      </c>
      <c r="B71" s="105">
        <v>142775</v>
      </c>
      <c r="C71" s="106">
        <v>2244</v>
      </c>
      <c r="D71" s="106">
        <v>2244</v>
      </c>
      <c r="E71" s="106">
        <v>18734</v>
      </c>
      <c r="F71" s="106">
        <v>3361</v>
      </c>
      <c r="G71" s="106">
        <v>2509</v>
      </c>
      <c r="H71" s="106">
        <v>2011</v>
      </c>
      <c r="I71" s="106">
        <v>1692</v>
      </c>
      <c r="J71" s="106">
        <v>1780</v>
      </c>
      <c r="K71" s="106">
        <v>1895</v>
      </c>
      <c r="L71" s="106">
        <v>2545</v>
      </c>
      <c r="M71" s="106">
        <v>2431</v>
      </c>
      <c r="N71" s="106">
        <v>2486</v>
      </c>
      <c r="O71" s="106">
        <v>2020</v>
      </c>
      <c r="P71" s="106">
        <v>2005</v>
      </c>
      <c r="Q71" s="106">
        <v>2064</v>
      </c>
      <c r="R71" s="106">
        <v>632</v>
      </c>
      <c r="S71" s="106">
        <v>883</v>
      </c>
      <c r="T71" s="106" t="s">
        <v>48</v>
      </c>
      <c r="U71" s="106" t="s">
        <v>48</v>
      </c>
      <c r="V71" s="106" t="s">
        <v>48</v>
      </c>
      <c r="W71" s="106" t="s">
        <v>48</v>
      </c>
      <c r="X71" s="106" t="s">
        <v>48</v>
      </c>
      <c r="Y71" s="106" t="s">
        <v>48</v>
      </c>
      <c r="Z71" s="106" t="s">
        <v>48</v>
      </c>
      <c r="AA71" s="106" t="s">
        <v>48</v>
      </c>
      <c r="AB71" s="106" t="s">
        <v>48</v>
      </c>
      <c r="AC71" s="106" t="s">
        <v>48</v>
      </c>
      <c r="AD71" s="106" t="s">
        <v>48</v>
      </c>
      <c r="AE71" s="106" t="s">
        <v>48</v>
      </c>
      <c r="AF71" s="106" t="s">
        <v>48</v>
      </c>
      <c r="AG71" s="106" t="s">
        <v>48</v>
      </c>
      <c r="AH71" s="106" t="s">
        <v>48</v>
      </c>
      <c r="AI71" s="106" t="s">
        <v>48</v>
      </c>
      <c r="AJ71" s="106" t="s">
        <v>48</v>
      </c>
      <c r="AK71" s="106" t="s">
        <v>48</v>
      </c>
      <c r="AL71" s="106" t="s">
        <v>48</v>
      </c>
      <c r="AM71" s="106" t="s">
        <v>48</v>
      </c>
      <c r="AN71" s="106" t="s">
        <v>48</v>
      </c>
      <c r="AO71" s="106" t="s">
        <v>48</v>
      </c>
      <c r="AP71" s="106" t="s">
        <v>48</v>
      </c>
      <c r="AQ71" s="106" t="s">
        <v>48</v>
      </c>
      <c r="AS71" s="106">
        <v>3764</v>
      </c>
      <c r="AT71" s="106">
        <v>3639</v>
      </c>
      <c r="AU71" s="106">
        <v>3837</v>
      </c>
      <c r="AV71" s="106">
        <v>3939</v>
      </c>
      <c r="AW71" s="106">
        <v>3715</v>
      </c>
      <c r="AX71" s="106">
        <v>3717</v>
      </c>
      <c r="AY71" s="106">
        <v>3519</v>
      </c>
      <c r="AZ71" s="106">
        <v>3844</v>
      </c>
      <c r="BA71" s="106">
        <v>3860</v>
      </c>
      <c r="BB71" s="106">
        <v>3812</v>
      </c>
      <c r="BC71" s="106">
        <v>3979</v>
      </c>
      <c r="BD71" s="106">
        <v>3798</v>
      </c>
      <c r="BE71" s="106">
        <v>3994</v>
      </c>
      <c r="BF71" s="106">
        <v>4211</v>
      </c>
      <c r="BG71" s="106">
        <v>5087</v>
      </c>
      <c r="BH71" s="106">
        <v>5063</v>
      </c>
      <c r="BI71" s="106">
        <v>5186</v>
      </c>
      <c r="BJ71" s="106">
        <v>5110</v>
      </c>
      <c r="BK71" s="106">
        <v>6308</v>
      </c>
      <c r="BL71" s="106">
        <v>6567</v>
      </c>
      <c r="BM71" s="106">
        <v>8438</v>
      </c>
      <c r="BN71" s="106">
        <v>8439</v>
      </c>
      <c r="BO71" s="106">
        <v>7766</v>
      </c>
      <c r="BP71" s="106">
        <v>6568</v>
      </c>
      <c r="BQ71" s="106">
        <v>8125</v>
      </c>
      <c r="BR71" s="106">
        <v>7399</v>
      </c>
      <c r="BS71" s="106">
        <v>6969</v>
      </c>
      <c r="BT71" s="106">
        <v>6471</v>
      </c>
      <c r="BU71" s="106">
        <v>6915</v>
      </c>
      <c r="BV71" s="106">
        <v>4846</v>
      </c>
      <c r="BW71" s="106">
        <v>5139</v>
      </c>
      <c r="BX71" s="106">
        <v>4382</v>
      </c>
      <c r="BY71" s="106">
        <v>4346</v>
      </c>
      <c r="BZ71" s="106">
        <v>2950</v>
      </c>
      <c r="CA71" s="106">
        <v>2757</v>
      </c>
      <c r="CB71" s="106">
        <v>2183</v>
      </c>
      <c r="CC71" s="106">
        <v>1537</v>
      </c>
      <c r="CD71" s="106">
        <v>1294</v>
      </c>
      <c r="CE71" s="106">
        <v>1414</v>
      </c>
      <c r="CF71" s="106">
        <v>1400</v>
      </c>
    </row>
    <row r="72" spans="1:84" ht="15">
      <c r="A72" s="115" t="s">
        <v>81</v>
      </c>
      <c r="B72" s="105">
        <v>142777</v>
      </c>
      <c r="C72" s="106" t="s">
        <v>48</v>
      </c>
      <c r="D72" s="106" t="s">
        <v>48</v>
      </c>
      <c r="E72" s="106" t="s">
        <v>48</v>
      </c>
      <c r="F72" s="106" t="s">
        <v>48</v>
      </c>
      <c r="G72" s="106" t="s">
        <v>48</v>
      </c>
      <c r="H72" s="106" t="s">
        <v>48</v>
      </c>
      <c r="I72" s="106" t="s">
        <v>48</v>
      </c>
      <c r="J72" s="106" t="s">
        <v>48</v>
      </c>
      <c r="K72" s="106" t="s">
        <v>48</v>
      </c>
      <c r="L72" s="106" t="s">
        <v>48</v>
      </c>
      <c r="M72" s="106" t="s">
        <v>48</v>
      </c>
      <c r="N72" s="106" t="s">
        <v>48</v>
      </c>
      <c r="O72" s="106" t="s">
        <v>48</v>
      </c>
      <c r="P72" s="106" t="s">
        <v>48</v>
      </c>
      <c r="Q72" s="106" t="s">
        <v>48</v>
      </c>
      <c r="R72" s="106" t="s">
        <v>48</v>
      </c>
      <c r="S72" s="106" t="s">
        <v>48</v>
      </c>
      <c r="T72" s="106" t="s">
        <v>48</v>
      </c>
      <c r="U72" s="106" t="s">
        <v>48</v>
      </c>
      <c r="V72" s="106" t="s">
        <v>48</v>
      </c>
      <c r="W72" s="106" t="s">
        <v>48</v>
      </c>
      <c r="X72" s="106" t="s">
        <v>48</v>
      </c>
      <c r="Y72" s="106" t="s">
        <v>48</v>
      </c>
      <c r="Z72" s="106" t="s">
        <v>48</v>
      </c>
      <c r="AA72" s="106" t="s">
        <v>48</v>
      </c>
      <c r="AB72" s="106" t="s">
        <v>48</v>
      </c>
      <c r="AC72" s="106" t="s">
        <v>48</v>
      </c>
      <c r="AD72" s="106" t="s">
        <v>48</v>
      </c>
      <c r="AE72" s="106" t="s">
        <v>48</v>
      </c>
      <c r="AF72" s="106" t="s">
        <v>48</v>
      </c>
      <c r="AG72" s="106" t="s">
        <v>48</v>
      </c>
      <c r="AH72" s="106" t="s">
        <v>48</v>
      </c>
      <c r="AI72" s="106" t="s">
        <v>48</v>
      </c>
      <c r="AJ72" s="106" t="s">
        <v>48</v>
      </c>
      <c r="AK72" s="106" t="s">
        <v>48</v>
      </c>
      <c r="AL72" s="106" t="s">
        <v>48</v>
      </c>
      <c r="AM72" s="106" t="s">
        <v>48</v>
      </c>
      <c r="AN72" s="106" t="s">
        <v>48</v>
      </c>
      <c r="AO72" s="106" t="s">
        <v>48</v>
      </c>
      <c r="AP72" s="106" t="s">
        <v>48</v>
      </c>
      <c r="AQ72" s="106" t="s">
        <v>48</v>
      </c>
      <c r="AS72" s="106" t="s">
        <v>48</v>
      </c>
      <c r="AT72" s="106" t="s">
        <v>48</v>
      </c>
      <c r="AU72" s="106" t="s">
        <v>48</v>
      </c>
      <c r="AV72" s="106" t="s">
        <v>48</v>
      </c>
      <c r="AW72" s="106" t="s">
        <v>48</v>
      </c>
      <c r="AX72" s="106" t="s">
        <v>48</v>
      </c>
      <c r="AY72" s="106" t="s">
        <v>48</v>
      </c>
      <c r="AZ72" s="106" t="s">
        <v>48</v>
      </c>
      <c r="BA72" s="106" t="s">
        <v>48</v>
      </c>
      <c r="BB72" s="106" t="s">
        <v>48</v>
      </c>
      <c r="BC72" s="106" t="s">
        <v>48</v>
      </c>
      <c r="BD72" s="106" t="s">
        <v>48</v>
      </c>
      <c r="BE72" s="106" t="s">
        <v>48</v>
      </c>
      <c r="BF72" s="106" t="s">
        <v>48</v>
      </c>
      <c r="BG72" s="106" t="s">
        <v>48</v>
      </c>
      <c r="BH72" s="106" t="s">
        <v>48</v>
      </c>
      <c r="BI72" s="106" t="s">
        <v>48</v>
      </c>
      <c r="BJ72" s="106" t="s">
        <v>48</v>
      </c>
      <c r="BK72" s="106" t="s">
        <v>48</v>
      </c>
      <c r="BL72" s="106" t="s">
        <v>48</v>
      </c>
      <c r="BM72" s="106" t="s">
        <v>48</v>
      </c>
      <c r="BN72" s="106" t="s">
        <v>48</v>
      </c>
      <c r="BO72" s="106" t="s">
        <v>48</v>
      </c>
      <c r="BP72" s="106" t="s">
        <v>48</v>
      </c>
      <c r="BQ72" s="106" t="s">
        <v>48</v>
      </c>
      <c r="BR72" s="106" t="s">
        <v>48</v>
      </c>
      <c r="BS72" s="106" t="s">
        <v>48</v>
      </c>
      <c r="BT72" s="106" t="s">
        <v>48</v>
      </c>
      <c r="BU72" s="106" t="s">
        <v>48</v>
      </c>
      <c r="BV72" s="106" t="s">
        <v>48</v>
      </c>
      <c r="BW72" s="106" t="s">
        <v>48</v>
      </c>
      <c r="BX72" s="106" t="s">
        <v>48</v>
      </c>
      <c r="BY72" s="106" t="s">
        <v>48</v>
      </c>
      <c r="BZ72" s="106" t="s">
        <v>48</v>
      </c>
      <c r="CA72" s="106" t="s">
        <v>48</v>
      </c>
      <c r="CB72" s="106" t="s">
        <v>48</v>
      </c>
      <c r="CC72" s="106" t="s">
        <v>48</v>
      </c>
      <c r="CD72" s="106" t="s">
        <v>48</v>
      </c>
      <c r="CE72" s="106" t="s">
        <v>48</v>
      </c>
      <c r="CF72" s="106" t="s">
        <v>48</v>
      </c>
    </row>
    <row r="73" spans="1:84" ht="15">
      <c r="A73" s="115" t="s">
        <v>82</v>
      </c>
      <c r="B73" s="105">
        <v>142778</v>
      </c>
      <c r="C73" s="106" t="s">
        <v>48</v>
      </c>
      <c r="D73" s="106" t="s">
        <v>48</v>
      </c>
      <c r="E73" s="106" t="s">
        <v>48</v>
      </c>
      <c r="F73" s="106" t="s">
        <v>48</v>
      </c>
      <c r="G73" s="106" t="s">
        <v>48</v>
      </c>
      <c r="H73" s="106" t="s">
        <v>48</v>
      </c>
      <c r="I73" s="106" t="s">
        <v>48</v>
      </c>
      <c r="J73" s="106" t="s">
        <v>48</v>
      </c>
      <c r="K73" s="106" t="s">
        <v>48</v>
      </c>
      <c r="L73" s="106" t="s">
        <v>48</v>
      </c>
      <c r="M73" s="106" t="s">
        <v>48</v>
      </c>
      <c r="N73" s="106" t="s">
        <v>48</v>
      </c>
      <c r="O73" s="106" t="s">
        <v>48</v>
      </c>
      <c r="P73" s="106" t="s">
        <v>48</v>
      </c>
      <c r="Q73" s="106" t="s">
        <v>48</v>
      </c>
      <c r="R73" s="106" t="s">
        <v>48</v>
      </c>
      <c r="S73" s="106" t="s">
        <v>48</v>
      </c>
      <c r="T73" s="106" t="s">
        <v>48</v>
      </c>
      <c r="U73" s="106" t="s">
        <v>48</v>
      </c>
      <c r="V73" s="106" t="s">
        <v>48</v>
      </c>
      <c r="W73" s="106" t="s">
        <v>48</v>
      </c>
      <c r="X73" s="106" t="s">
        <v>48</v>
      </c>
      <c r="Y73" s="106" t="s">
        <v>48</v>
      </c>
      <c r="Z73" s="106" t="s">
        <v>48</v>
      </c>
      <c r="AA73" s="106" t="s">
        <v>48</v>
      </c>
      <c r="AB73" s="106" t="s">
        <v>48</v>
      </c>
      <c r="AC73" s="106" t="s">
        <v>48</v>
      </c>
      <c r="AD73" s="106" t="s">
        <v>48</v>
      </c>
      <c r="AE73" s="106" t="s">
        <v>48</v>
      </c>
      <c r="AF73" s="106" t="s">
        <v>48</v>
      </c>
      <c r="AG73" s="106" t="s">
        <v>48</v>
      </c>
      <c r="AH73" s="106" t="s">
        <v>48</v>
      </c>
      <c r="AI73" s="106" t="s">
        <v>48</v>
      </c>
      <c r="AJ73" s="106" t="s">
        <v>48</v>
      </c>
      <c r="AK73" s="106" t="s">
        <v>48</v>
      </c>
      <c r="AL73" s="106" t="s">
        <v>48</v>
      </c>
      <c r="AM73" s="106" t="s">
        <v>48</v>
      </c>
      <c r="AN73" s="106" t="s">
        <v>48</v>
      </c>
      <c r="AO73" s="106" t="s">
        <v>48</v>
      </c>
      <c r="AP73" s="106" t="s">
        <v>48</v>
      </c>
      <c r="AQ73" s="106" t="s">
        <v>48</v>
      </c>
      <c r="AS73" s="106" t="s">
        <v>48</v>
      </c>
      <c r="AT73" s="106" t="s">
        <v>48</v>
      </c>
      <c r="AU73" s="106" t="s">
        <v>48</v>
      </c>
      <c r="AV73" s="106" t="s">
        <v>48</v>
      </c>
      <c r="AW73" s="106" t="s">
        <v>48</v>
      </c>
      <c r="AX73" s="106" t="s">
        <v>48</v>
      </c>
      <c r="AY73" s="106" t="s">
        <v>48</v>
      </c>
      <c r="AZ73" s="106" t="s">
        <v>48</v>
      </c>
      <c r="BA73" s="106" t="s">
        <v>48</v>
      </c>
      <c r="BB73" s="106" t="s">
        <v>48</v>
      </c>
      <c r="BC73" s="106" t="s">
        <v>48</v>
      </c>
      <c r="BD73" s="106" t="s">
        <v>48</v>
      </c>
      <c r="BE73" s="106" t="s">
        <v>48</v>
      </c>
      <c r="BF73" s="106" t="s">
        <v>48</v>
      </c>
      <c r="BG73" s="106" t="s">
        <v>48</v>
      </c>
      <c r="BH73" s="106" t="s">
        <v>48</v>
      </c>
      <c r="BI73" s="106" t="s">
        <v>48</v>
      </c>
      <c r="BJ73" s="106" t="s">
        <v>48</v>
      </c>
      <c r="BK73" s="106" t="s">
        <v>48</v>
      </c>
      <c r="BL73" s="106" t="s">
        <v>48</v>
      </c>
      <c r="BM73" s="106" t="s">
        <v>48</v>
      </c>
      <c r="BN73" s="106" t="s">
        <v>48</v>
      </c>
      <c r="BO73" s="106" t="s">
        <v>48</v>
      </c>
      <c r="BP73" s="106" t="s">
        <v>48</v>
      </c>
      <c r="BQ73" s="106" t="s">
        <v>48</v>
      </c>
      <c r="BR73" s="106" t="s">
        <v>48</v>
      </c>
      <c r="BS73" s="106" t="s">
        <v>48</v>
      </c>
      <c r="BT73" s="106" t="s">
        <v>48</v>
      </c>
      <c r="BU73" s="106" t="s">
        <v>48</v>
      </c>
      <c r="BV73" s="106" t="s">
        <v>48</v>
      </c>
      <c r="BW73" s="106" t="s">
        <v>48</v>
      </c>
      <c r="BX73" s="106" t="s">
        <v>48</v>
      </c>
      <c r="BY73" s="106" t="s">
        <v>48</v>
      </c>
      <c r="BZ73" s="106" t="s">
        <v>48</v>
      </c>
      <c r="CA73" s="106" t="s">
        <v>48</v>
      </c>
      <c r="CB73" s="106" t="s">
        <v>48</v>
      </c>
      <c r="CC73" s="106" t="s">
        <v>48</v>
      </c>
      <c r="CD73" s="106" t="s">
        <v>48</v>
      </c>
      <c r="CE73" s="106" t="s">
        <v>48</v>
      </c>
      <c r="CF73" s="106" t="s">
        <v>48</v>
      </c>
    </row>
    <row r="74" spans="1:84" ht="15">
      <c r="A74" s="115" t="s">
        <v>83</v>
      </c>
      <c r="B74" s="105">
        <v>232893</v>
      </c>
      <c r="C74" s="106">
        <v>371294</v>
      </c>
      <c r="D74" s="106">
        <v>371294</v>
      </c>
      <c r="E74" s="106">
        <v>766920</v>
      </c>
      <c r="F74" s="106">
        <v>241288</v>
      </c>
      <c r="G74" s="106">
        <v>355125</v>
      </c>
      <c r="H74" s="106">
        <v>397135</v>
      </c>
      <c r="I74" s="106">
        <v>294394</v>
      </c>
      <c r="J74" s="106">
        <v>317111</v>
      </c>
      <c r="K74" s="106">
        <v>48308</v>
      </c>
      <c r="L74" s="106">
        <v>-608</v>
      </c>
      <c r="M74" s="106">
        <v>-687</v>
      </c>
      <c r="N74" s="106">
        <v>-1518</v>
      </c>
      <c r="O74" s="106">
        <v>-143</v>
      </c>
      <c r="P74" s="106">
        <v>2154</v>
      </c>
      <c r="Q74" s="106">
        <v>-8835</v>
      </c>
      <c r="R74" s="106">
        <v>10332</v>
      </c>
      <c r="S74" s="106">
        <v>10470</v>
      </c>
      <c r="T74" s="106" t="s">
        <v>48</v>
      </c>
      <c r="U74" s="106" t="s">
        <v>48</v>
      </c>
      <c r="V74" s="106" t="s">
        <v>48</v>
      </c>
      <c r="W74" s="106" t="s">
        <v>48</v>
      </c>
      <c r="X74" s="106" t="s">
        <v>48</v>
      </c>
      <c r="Y74" s="106" t="s">
        <v>48</v>
      </c>
      <c r="Z74" s="106" t="s">
        <v>48</v>
      </c>
      <c r="AA74" s="106" t="s">
        <v>48</v>
      </c>
      <c r="AB74" s="106" t="s">
        <v>48</v>
      </c>
      <c r="AC74" s="106" t="s">
        <v>48</v>
      </c>
      <c r="AD74" s="106" t="s">
        <v>48</v>
      </c>
      <c r="AE74" s="106" t="s">
        <v>48</v>
      </c>
      <c r="AF74" s="106" t="s">
        <v>48</v>
      </c>
      <c r="AG74" s="106" t="s">
        <v>48</v>
      </c>
      <c r="AH74" s="106" t="s">
        <v>48</v>
      </c>
      <c r="AI74" s="106" t="s">
        <v>48</v>
      </c>
      <c r="AJ74" s="106" t="s">
        <v>48</v>
      </c>
      <c r="AK74" s="106" t="s">
        <v>48</v>
      </c>
      <c r="AL74" s="106" t="s">
        <v>48</v>
      </c>
      <c r="AM74" s="106" t="s">
        <v>48</v>
      </c>
      <c r="AN74" s="106" t="s">
        <v>48</v>
      </c>
      <c r="AO74" s="106" t="s">
        <v>48</v>
      </c>
      <c r="AP74" s="106" t="s">
        <v>48</v>
      </c>
      <c r="AQ74" s="106" t="s">
        <v>48</v>
      </c>
      <c r="AS74" s="106">
        <v>0</v>
      </c>
      <c r="AT74" s="106">
        <v>0</v>
      </c>
      <c r="AU74" s="106">
        <v>0</v>
      </c>
      <c r="AV74" s="106">
        <v>0</v>
      </c>
      <c r="AW74" s="106">
        <v>0</v>
      </c>
      <c r="AX74" s="106">
        <v>0</v>
      </c>
      <c r="AY74" s="106">
        <v>0</v>
      </c>
      <c r="AZ74" s="106">
        <v>0</v>
      </c>
      <c r="BA74" s="106">
        <v>0</v>
      </c>
      <c r="BB74" s="106">
        <v>0</v>
      </c>
      <c r="BC74" s="106">
        <v>0</v>
      </c>
      <c r="BD74" s="106">
        <v>0</v>
      </c>
      <c r="BE74" s="106">
        <v>0</v>
      </c>
      <c r="BF74" s="106">
        <v>0</v>
      </c>
      <c r="BG74" s="106">
        <v>0</v>
      </c>
      <c r="BH74" s="106">
        <v>0</v>
      </c>
      <c r="BI74" s="106">
        <v>0</v>
      </c>
      <c r="BJ74" s="106">
        <v>0</v>
      </c>
      <c r="BK74" s="106">
        <v>0</v>
      </c>
      <c r="BL74" s="106">
        <v>0</v>
      </c>
      <c r="BM74" s="106" t="s">
        <v>48</v>
      </c>
      <c r="BN74" s="106" t="s">
        <v>48</v>
      </c>
      <c r="BO74" s="106" t="s">
        <v>48</v>
      </c>
      <c r="BP74" s="106" t="s">
        <v>48</v>
      </c>
      <c r="BQ74" s="106" t="s">
        <v>48</v>
      </c>
      <c r="BR74" s="106" t="s">
        <v>48</v>
      </c>
      <c r="BS74" s="106" t="s">
        <v>48</v>
      </c>
      <c r="BT74" s="106" t="s">
        <v>48</v>
      </c>
      <c r="BU74" s="106" t="s">
        <v>48</v>
      </c>
      <c r="BV74" s="106" t="s">
        <v>48</v>
      </c>
      <c r="BW74" s="106" t="s">
        <v>48</v>
      </c>
      <c r="BX74" s="106" t="s">
        <v>48</v>
      </c>
      <c r="BY74" s="106" t="s">
        <v>48</v>
      </c>
      <c r="BZ74" s="106" t="s">
        <v>48</v>
      </c>
      <c r="CA74" s="106" t="s">
        <v>48</v>
      </c>
      <c r="CB74" s="106" t="s">
        <v>48</v>
      </c>
      <c r="CC74" s="106" t="s">
        <v>48</v>
      </c>
      <c r="CD74" s="106" t="s">
        <v>48</v>
      </c>
      <c r="CE74" s="106" t="s">
        <v>48</v>
      </c>
      <c r="CF74" s="106" t="s">
        <v>48</v>
      </c>
    </row>
    <row r="75" spans="1:84" ht="15">
      <c r="A75" s="115" t="s">
        <v>84</v>
      </c>
      <c r="B75" s="105">
        <v>232894</v>
      </c>
      <c r="C75" s="106">
        <v>278094</v>
      </c>
      <c r="D75" s="106">
        <v>278094</v>
      </c>
      <c r="E75" s="106">
        <v>202424</v>
      </c>
      <c r="F75" s="106">
        <v>110555</v>
      </c>
      <c r="G75" s="106">
        <v>104129</v>
      </c>
      <c r="H75" s="106">
        <v>96026</v>
      </c>
      <c r="I75" s="106">
        <v>177361</v>
      </c>
      <c r="J75" s="106">
        <v>11125</v>
      </c>
      <c r="K75" s="106">
        <v>12074</v>
      </c>
      <c r="L75" s="106">
        <v>13070</v>
      </c>
      <c r="M75" s="106">
        <v>13540</v>
      </c>
      <c r="N75" s="106">
        <v>13422</v>
      </c>
      <c r="O75" s="106">
        <v>18535</v>
      </c>
      <c r="P75" s="106">
        <v>16993</v>
      </c>
      <c r="Q75" s="106">
        <v>37158</v>
      </c>
      <c r="R75" s="106">
        <v>2894</v>
      </c>
      <c r="S75" s="106">
        <v>3769</v>
      </c>
      <c r="T75" s="106" t="s">
        <v>48</v>
      </c>
      <c r="U75" s="106" t="s">
        <v>48</v>
      </c>
      <c r="V75" s="106" t="s">
        <v>48</v>
      </c>
      <c r="W75" s="106" t="s">
        <v>48</v>
      </c>
      <c r="X75" s="106" t="s">
        <v>48</v>
      </c>
      <c r="Y75" s="106" t="s">
        <v>48</v>
      </c>
      <c r="Z75" s="106" t="s">
        <v>48</v>
      </c>
      <c r="AA75" s="106" t="s">
        <v>48</v>
      </c>
      <c r="AB75" s="106" t="s">
        <v>48</v>
      </c>
      <c r="AC75" s="106" t="s">
        <v>48</v>
      </c>
      <c r="AD75" s="106" t="s">
        <v>48</v>
      </c>
      <c r="AE75" s="106" t="s">
        <v>48</v>
      </c>
      <c r="AF75" s="106" t="s">
        <v>48</v>
      </c>
      <c r="AG75" s="106" t="s">
        <v>48</v>
      </c>
      <c r="AH75" s="106" t="s">
        <v>48</v>
      </c>
      <c r="AI75" s="106" t="s">
        <v>48</v>
      </c>
      <c r="AJ75" s="106" t="s">
        <v>48</v>
      </c>
      <c r="AK75" s="106" t="s">
        <v>48</v>
      </c>
      <c r="AL75" s="106" t="s">
        <v>48</v>
      </c>
      <c r="AM75" s="106" t="s">
        <v>48</v>
      </c>
      <c r="AN75" s="106" t="s">
        <v>48</v>
      </c>
      <c r="AO75" s="106" t="s">
        <v>48</v>
      </c>
      <c r="AP75" s="106" t="s">
        <v>48</v>
      </c>
      <c r="AQ75" s="106" t="s">
        <v>48</v>
      </c>
      <c r="AS75" s="106">
        <v>3495</v>
      </c>
      <c r="AT75" s="106">
        <v>3213</v>
      </c>
      <c r="AU75" s="106">
        <v>3088</v>
      </c>
      <c r="AV75" s="106">
        <v>3467</v>
      </c>
      <c r="AW75" s="106">
        <v>3027</v>
      </c>
      <c r="AX75" s="106">
        <v>3545</v>
      </c>
      <c r="AY75" s="106">
        <v>3006</v>
      </c>
      <c r="AZ75" s="106">
        <v>3025</v>
      </c>
      <c r="BA75" s="106">
        <v>2557</v>
      </c>
      <c r="BB75" s="106">
        <v>2492</v>
      </c>
      <c r="BC75" s="106">
        <v>2799</v>
      </c>
      <c r="BD75" s="106">
        <v>2367</v>
      </c>
      <c r="BE75" s="106">
        <v>2271</v>
      </c>
      <c r="BF75" s="106">
        <v>2118</v>
      </c>
      <c r="BG75" s="106">
        <v>2254</v>
      </c>
      <c r="BH75" s="106">
        <v>1846</v>
      </c>
      <c r="BI75" s="106">
        <v>2873</v>
      </c>
      <c r="BJ75" s="106">
        <v>3016</v>
      </c>
      <c r="BK75" s="106">
        <v>2813</v>
      </c>
      <c r="BL75" s="106">
        <v>3359</v>
      </c>
      <c r="BM75" s="106">
        <v>5378</v>
      </c>
      <c r="BN75" s="106">
        <v>6106</v>
      </c>
      <c r="BO75" s="106">
        <v>5276</v>
      </c>
      <c r="BP75" s="106">
        <v>5450</v>
      </c>
      <c r="BQ75" s="106">
        <v>6549</v>
      </c>
      <c r="BR75" s="106">
        <v>5643</v>
      </c>
      <c r="BS75" s="106">
        <v>7042</v>
      </c>
      <c r="BT75" s="106">
        <v>5766</v>
      </c>
      <c r="BU75" s="106">
        <v>7261</v>
      </c>
      <c r="BV75" s="106">
        <v>5259</v>
      </c>
      <c r="BW75" s="106">
        <v>5006</v>
      </c>
      <c r="BX75" s="106">
        <v>5057</v>
      </c>
      <c r="BY75" s="106">
        <v>5353</v>
      </c>
      <c r="BZ75" s="106">
        <v>4832</v>
      </c>
      <c r="CA75" s="106">
        <v>3959</v>
      </c>
      <c r="CB75" s="106">
        <v>2416</v>
      </c>
      <c r="CC75" s="106">
        <v>2298</v>
      </c>
      <c r="CD75" s="106">
        <v>2452</v>
      </c>
      <c r="CE75" s="106">
        <v>1699</v>
      </c>
      <c r="CF75" s="106">
        <v>1921</v>
      </c>
    </row>
    <row r="76" spans="1:84" ht="15">
      <c r="A76" s="115" t="s">
        <v>85</v>
      </c>
      <c r="B76" s="105">
        <v>142776</v>
      </c>
      <c r="C76" s="106">
        <v>649388</v>
      </c>
      <c r="D76" s="106">
        <v>649388</v>
      </c>
      <c r="E76" s="106">
        <v>969344</v>
      </c>
      <c r="F76" s="106">
        <v>351843</v>
      </c>
      <c r="G76" s="106">
        <v>459254</v>
      </c>
      <c r="H76" s="106">
        <v>493161</v>
      </c>
      <c r="I76" s="106">
        <v>471755</v>
      </c>
      <c r="J76" s="106">
        <v>328236</v>
      </c>
      <c r="K76" s="106">
        <v>60382</v>
      </c>
      <c r="L76" s="106">
        <v>12462</v>
      </c>
      <c r="M76" s="106">
        <v>12853</v>
      </c>
      <c r="N76" s="106">
        <v>11904</v>
      </c>
      <c r="O76" s="106">
        <v>18392</v>
      </c>
      <c r="P76" s="106">
        <v>19147</v>
      </c>
      <c r="Q76" s="106">
        <v>28323</v>
      </c>
      <c r="R76" s="106">
        <v>13226</v>
      </c>
      <c r="S76" s="106">
        <v>14239</v>
      </c>
      <c r="T76" s="106" t="s">
        <v>48</v>
      </c>
      <c r="U76" s="106" t="s">
        <v>48</v>
      </c>
      <c r="V76" s="106" t="s">
        <v>48</v>
      </c>
      <c r="W76" s="106" t="s">
        <v>48</v>
      </c>
      <c r="X76" s="106" t="s">
        <v>48</v>
      </c>
      <c r="Y76" s="106" t="s">
        <v>48</v>
      </c>
      <c r="Z76" s="106" t="s">
        <v>48</v>
      </c>
      <c r="AA76" s="106" t="s">
        <v>48</v>
      </c>
      <c r="AB76" s="106" t="s">
        <v>48</v>
      </c>
      <c r="AC76" s="106" t="s">
        <v>48</v>
      </c>
      <c r="AD76" s="106" t="s">
        <v>48</v>
      </c>
      <c r="AE76" s="106" t="s">
        <v>48</v>
      </c>
      <c r="AF76" s="106" t="s">
        <v>48</v>
      </c>
      <c r="AG76" s="106" t="s">
        <v>48</v>
      </c>
      <c r="AH76" s="106" t="s">
        <v>48</v>
      </c>
      <c r="AI76" s="106" t="s">
        <v>48</v>
      </c>
      <c r="AJ76" s="106" t="s">
        <v>48</v>
      </c>
      <c r="AK76" s="106" t="s">
        <v>48</v>
      </c>
      <c r="AL76" s="106" t="s">
        <v>48</v>
      </c>
      <c r="AM76" s="106" t="s">
        <v>48</v>
      </c>
      <c r="AN76" s="106" t="s">
        <v>48</v>
      </c>
      <c r="AO76" s="106" t="s">
        <v>48</v>
      </c>
      <c r="AP76" s="106" t="s">
        <v>48</v>
      </c>
      <c r="AQ76" s="106" t="s">
        <v>48</v>
      </c>
      <c r="AS76" s="106">
        <v>3495</v>
      </c>
      <c r="AT76" s="106">
        <v>3213</v>
      </c>
      <c r="AU76" s="106">
        <v>3088</v>
      </c>
      <c r="AV76" s="106">
        <v>3467</v>
      </c>
      <c r="AW76" s="106">
        <v>3027</v>
      </c>
      <c r="AX76" s="106">
        <v>3545</v>
      </c>
      <c r="AY76" s="106">
        <v>3006</v>
      </c>
      <c r="AZ76" s="106">
        <v>3025</v>
      </c>
      <c r="BA76" s="106">
        <v>2557</v>
      </c>
      <c r="BB76" s="106">
        <v>2492</v>
      </c>
      <c r="BC76" s="106">
        <v>2799</v>
      </c>
      <c r="BD76" s="106">
        <v>2367</v>
      </c>
      <c r="BE76" s="106">
        <v>2271</v>
      </c>
      <c r="BF76" s="106">
        <v>2118</v>
      </c>
      <c r="BG76" s="106">
        <v>2254</v>
      </c>
      <c r="BH76" s="106">
        <v>1846</v>
      </c>
      <c r="BI76" s="106">
        <v>2873</v>
      </c>
      <c r="BJ76" s="106">
        <v>3016</v>
      </c>
      <c r="BK76" s="106">
        <v>2813</v>
      </c>
      <c r="BL76" s="106">
        <v>3359</v>
      </c>
      <c r="BM76" s="106">
        <v>5378</v>
      </c>
      <c r="BN76" s="106">
        <v>6106</v>
      </c>
      <c r="BO76" s="106">
        <v>5276</v>
      </c>
      <c r="BP76" s="106">
        <v>5450</v>
      </c>
      <c r="BQ76" s="106">
        <v>6549</v>
      </c>
      <c r="BR76" s="106">
        <v>5643</v>
      </c>
      <c r="BS76" s="106">
        <v>7042</v>
      </c>
      <c r="BT76" s="106">
        <v>5766</v>
      </c>
      <c r="BU76" s="106">
        <v>7261</v>
      </c>
      <c r="BV76" s="106">
        <v>5259</v>
      </c>
      <c r="BW76" s="106">
        <v>5006</v>
      </c>
      <c r="BX76" s="106">
        <v>5057</v>
      </c>
      <c r="BY76" s="106">
        <v>5353</v>
      </c>
      <c r="BZ76" s="106">
        <v>4832</v>
      </c>
      <c r="CA76" s="106">
        <v>3959</v>
      </c>
      <c r="CB76" s="106">
        <v>2416</v>
      </c>
      <c r="CC76" s="106">
        <v>2298</v>
      </c>
      <c r="CD76" s="106">
        <v>2452</v>
      </c>
      <c r="CE76" s="106">
        <v>1699</v>
      </c>
      <c r="CF76" s="106">
        <v>1921</v>
      </c>
    </row>
    <row r="77" spans="1:84" ht="15">
      <c r="A77" s="115" t="s">
        <v>86</v>
      </c>
      <c r="B77" s="105">
        <v>142774</v>
      </c>
      <c r="C77" s="106">
        <v>651632</v>
      </c>
      <c r="D77" s="106">
        <v>651632</v>
      </c>
      <c r="E77" s="106">
        <v>988078</v>
      </c>
      <c r="F77" s="106">
        <v>355204</v>
      </c>
      <c r="G77" s="106">
        <v>461763</v>
      </c>
      <c r="H77" s="106">
        <v>495172</v>
      </c>
      <c r="I77" s="106">
        <v>473447</v>
      </c>
      <c r="J77" s="106">
        <v>330016</v>
      </c>
      <c r="K77" s="106">
        <v>62277</v>
      </c>
      <c r="L77" s="106">
        <v>15007</v>
      </c>
      <c r="M77" s="106">
        <v>15284</v>
      </c>
      <c r="N77" s="106">
        <v>14390</v>
      </c>
      <c r="O77" s="106">
        <v>20412</v>
      </c>
      <c r="P77" s="106">
        <v>21152</v>
      </c>
      <c r="Q77" s="106">
        <v>30387</v>
      </c>
      <c r="R77" s="106">
        <v>13858</v>
      </c>
      <c r="S77" s="106">
        <v>15122</v>
      </c>
      <c r="T77" s="106" t="s">
        <v>48</v>
      </c>
      <c r="U77" s="106" t="s">
        <v>48</v>
      </c>
      <c r="V77" s="106" t="s">
        <v>48</v>
      </c>
      <c r="W77" s="106" t="s">
        <v>48</v>
      </c>
      <c r="X77" s="106" t="s">
        <v>48</v>
      </c>
      <c r="Y77" s="106" t="s">
        <v>48</v>
      </c>
      <c r="Z77" s="106" t="s">
        <v>48</v>
      </c>
      <c r="AA77" s="106" t="s">
        <v>48</v>
      </c>
      <c r="AB77" s="106" t="s">
        <v>48</v>
      </c>
      <c r="AC77" s="106" t="s">
        <v>48</v>
      </c>
      <c r="AD77" s="106" t="s">
        <v>48</v>
      </c>
      <c r="AE77" s="106" t="s">
        <v>48</v>
      </c>
      <c r="AF77" s="106" t="s">
        <v>48</v>
      </c>
      <c r="AG77" s="106" t="s">
        <v>48</v>
      </c>
      <c r="AH77" s="106" t="s">
        <v>48</v>
      </c>
      <c r="AI77" s="106" t="s">
        <v>48</v>
      </c>
      <c r="AJ77" s="106" t="s">
        <v>48</v>
      </c>
      <c r="AK77" s="106" t="s">
        <v>48</v>
      </c>
      <c r="AL77" s="106" t="s">
        <v>48</v>
      </c>
      <c r="AM77" s="106" t="s">
        <v>48</v>
      </c>
      <c r="AN77" s="106" t="s">
        <v>48</v>
      </c>
      <c r="AO77" s="106" t="s">
        <v>48</v>
      </c>
      <c r="AP77" s="106" t="s">
        <v>48</v>
      </c>
      <c r="AQ77" s="106" t="s">
        <v>48</v>
      </c>
      <c r="AS77" s="106">
        <v>7259</v>
      </c>
      <c r="AT77" s="106">
        <v>6852</v>
      </c>
      <c r="AU77" s="106">
        <v>6925</v>
      </c>
      <c r="AV77" s="106">
        <v>7406</v>
      </c>
      <c r="AW77" s="106">
        <v>6742</v>
      </c>
      <c r="AX77" s="106">
        <v>7262</v>
      </c>
      <c r="AY77" s="106">
        <v>6525</v>
      </c>
      <c r="AZ77" s="106">
        <v>6869</v>
      </c>
      <c r="BA77" s="106">
        <v>6417</v>
      </c>
      <c r="BB77" s="106">
        <v>6304</v>
      </c>
      <c r="BC77" s="106">
        <v>6778</v>
      </c>
      <c r="BD77" s="106">
        <v>6165</v>
      </c>
      <c r="BE77" s="106">
        <v>6265</v>
      </c>
      <c r="BF77" s="106">
        <v>6329</v>
      </c>
      <c r="BG77" s="106">
        <v>7341</v>
      </c>
      <c r="BH77" s="106">
        <v>6909</v>
      </c>
      <c r="BI77" s="106">
        <v>8059</v>
      </c>
      <c r="BJ77" s="106">
        <v>8126</v>
      </c>
      <c r="BK77" s="106">
        <v>9121</v>
      </c>
      <c r="BL77" s="106">
        <v>9926</v>
      </c>
      <c r="BM77" s="106">
        <v>13816</v>
      </c>
      <c r="BN77" s="106">
        <v>14545</v>
      </c>
      <c r="BO77" s="106">
        <v>13042</v>
      </c>
      <c r="BP77" s="106">
        <v>12018</v>
      </c>
      <c r="BQ77" s="106">
        <v>14674</v>
      </c>
      <c r="BR77" s="106">
        <v>13042</v>
      </c>
      <c r="BS77" s="106">
        <v>14011</v>
      </c>
      <c r="BT77" s="106">
        <v>12237</v>
      </c>
      <c r="BU77" s="106">
        <v>14176</v>
      </c>
      <c r="BV77" s="106">
        <v>10105</v>
      </c>
      <c r="BW77" s="106">
        <v>10145</v>
      </c>
      <c r="BX77" s="106">
        <v>9439</v>
      </c>
      <c r="BY77" s="106">
        <v>9699</v>
      </c>
      <c r="BZ77" s="106">
        <v>7782</v>
      </c>
      <c r="CA77" s="106">
        <v>6716</v>
      </c>
      <c r="CB77" s="106">
        <v>4599</v>
      </c>
      <c r="CC77" s="106">
        <v>3835</v>
      </c>
      <c r="CD77" s="106">
        <v>3746</v>
      </c>
      <c r="CE77" s="106">
        <v>3113</v>
      </c>
      <c r="CF77" s="106">
        <v>3321</v>
      </c>
    </row>
    <row r="78" spans="1:84" ht="15">
      <c r="A78" s="115" t="s">
        <v>87</v>
      </c>
      <c r="B78" s="105">
        <v>142779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6">
        <v>0</v>
      </c>
      <c r="J78" s="106">
        <v>0</v>
      </c>
      <c r="K78" s="106">
        <v>0</v>
      </c>
      <c r="L78" s="106">
        <v>0</v>
      </c>
      <c r="M78" s="106">
        <v>0</v>
      </c>
      <c r="N78" s="106">
        <v>0</v>
      </c>
      <c r="O78" s="106">
        <v>0</v>
      </c>
      <c r="P78" s="106">
        <v>0</v>
      </c>
      <c r="Q78" s="106">
        <v>0</v>
      </c>
      <c r="R78" s="106">
        <v>0</v>
      </c>
      <c r="S78" s="106">
        <v>0</v>
      </c>
      <c r="T78" s="106" t="s">
        <v>48</v>
      </c>
      <c r="U78" s="106" t="s">
        <v>48</v>
      </c>
      <c r="V78" s="106" t="s">
        <v>48</v>
      </c>
      <c r="W78" s="106" t="s">
        <v>48</v>
      </c>
      <c r="X78" s="106" t="s">
        <v>48</v>
      </c>
      <c r="Y78" s="106" t="s">
        <v>48</v>
      </c>
      <c r="Z78" s="106" t="s">
        <v>48</v>
      </c>
      <c r="AA78" s="106" t="s">
        <v>48</v>
      </c>
      <c r="AB78" s="106" t="s">
        <v>48</v>
      </c>
      <c r="AC78" s="106" t="s">
        <v>48</v>
      </c>
      <c r="AD78" s="106" t="s">
        <v>48</v>
      </c>
      <c r="AE78" s="106" t="s">
        <v>48</v>
      </c>
      <c r="AF78" s="106" t="s">
        <v>48</v>
      </c>
      <c r="AG78" s="106" t="s">
        <v>48</v>
      </c>
      <c r="AH78" s="106" t="s">
        <v>48</v>
      </c>
      <c r="AI78" s="106" t="s">
        <v>48</v>
      </c>
      <c r="AJ78" s="106" t="s">
        <v>48</v>
      </c>
      <c r="AK78" s="106" t="s">
        <v>48</v>
      </c>
      <c r="AL78" s="106" t="s">
        <v>48</v>
      </c>
      <c r="AM78" s="106" t="s">
        <v>48</v>
      </c>
      <c r="AN78" s="106" t="s">
        <v>48</v>
      </c>
      <c r="AO78" s="106" t="s">
        <v>48</v>
      </c>
      <c r="AP78" s="106" t="s">
        <v>48</v>
      </c>
      <c r="AQ78" s="106" t="s">
        <v>48</v>
      </c>
      <c r="AS78" s="106">
        <v>0</v>
      </c>
      <c r="AT78" s="106">
        <v>0</v>
      </c>
      <c r="AU78" s="106">
        <v>0</v>
      </c>
      <c r="AV78" s="106">
        <v>0</v>
      </c>
      <c r="AW78" s="106">
        <v>0</v>
      </c>
      <c r="AX78" s="106">
        <v>0</v>
      </c>
      <c r="AY78" s="106">
        <v>0</v>
      </c>
      <c r="AZ78" s="106">
        <v>0</v>
      </c>
      <c r="BA78" s="106">
        <v>0</v>
      </c>
      <c r="BB78" s="106">
        <v>0</v>
      </c>
      <c r="BC78" s="106">
        <v>0</v>
      </c>
      <c r="BD78" s="106">
        <v>0</v>
      </c>
      <c r="BE78" s="106">
        <v>0</v>
      </c>
      <c r="BF78" s="106">
        <v>0</v>
      </c>
      <c r="BG78" s="106">
        <v>0</v>
      </c>
      <c r="BH78" s="106">
        <v>0</v>
      </c>
      <c r="BI78" s="106">
        <v>0</v>
      </c>
      <c r="BJ78" s="106">
        <v>0</v>
      </c>
      <c r="BK78" s="106">
        <v>0</v>
      </c>
      <c r="BL78" s="106">
        <v>0</v>
      </c>
      <c r="BM78" s="106">
        <v>0</v>
      </c>
      <c r="BN78" s="106">
        <v>0</v>
      </c>
      <c r="BO78" s="106">
        <v>0</v>
      </c>
      <c r="BP78" s="106">
        <v>0</v>
      </c>
      <c r="BQ78" s="106">
        <v>0</v>
      </c>
      <c r="BR78" s="106">
        <v>0</v>
      </c>
      <c r="BS78" s="106">
        <v>0</v>
      </c>
      <c r="BT78" s="106">
        <v>0</v>
      </c>
      <c r="BU78" s="106">
        <v>0</v>
      </c>
      <c r="BV78" s="106">
        <v>0</v>
      </c>
      <c r="BW78" s="106">
        <v>0</v>
      </c>
      <c r="BX78" s="106">
        <v>0</v>
      </c>
      <c r="BY78" s="106">
        <v>0</v>
      </c>
      <c r="BZ78" s="106">
        <v>0</v>
      </c>
      <c r="CA78" s="106">
        <v>0</v>
      </c>
      <c r="CB78" s="106">
        <v>0</v>
      </c>
      <c r="CC78" s="106">
        <v>0</v>
      </c>
      <c r="CD78" s="106">
        <v>0</v>
      </c>
      <c r="CE78" s="106">
        <v>0</v>
      </c>
      <c r="CF78" s="106">
        <v>0</v>
      </c>
    </row>
    <row r="79" spans="1:84" ht="15">
      <c r="A79" s="115" t="s">
        <v>88</v>
      </c>
      <c r="B79" s="105">
        <v>142782</v>
      </c>
      <c r="C79" s="106">
        <v>0</v>
      </c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 t="s">
        <v>48</v>
      </c>
      <c r="U79" s="106" t="s">
        <v>48</v>
      </c>
      <c r="V79" s="106" t="s">
        <v>48</v>
      </c>
      <c r="W79" s="106" t="s">
        <v>48</v>
      </c>
      <c r="X79" s="106" t="s">
        <v>48</v>
      </c>
      <c r="Y79" s="106" t="s">
        <v>48</v>
      </c>
      <c r="Z79" s="106" t="s">
        <v>48</v>
      </c>
      <c r="AA79" s="106" t="s">
        <v>48</v>
      </c>
      <c r="AB79" s="106" t="s">
        <v>48</v>
      </c>
      <c r="AC79" s="106" t="s">
        <v>48</v>
      </c>
      <c r="AD79" s="106" t="s">
        <v>48</v>
      </c>
      <c r="AE79" s="106" t="s">
        <v>48</v>
      </c>
      <c r="AF79" s="106" t="s">
        <v>48</v>
      </c>
      <c r="AG79" s="106" t="s">
        <v>48</v>
      </c>
      <c r="AH79" s="106" t="s">
        <v>48</v>
      </c>
      <c r="AI79" s="106" t="s">
        <v>48</v>
      </c>
      <c r="AJ79" s="106" t="s">
        <v>48</v>
      </c>
      <c r="AK79" s="106" t="s">
        <v>48</v>
      </c>
      <c r="AL79" s="106" t="s">
        <v>48</v>
      </c>
      <c r="AM79" s="106" t="s">
        <v>48</v>
      </c>
      <c r="AN79" s="106" t="s">
        <v>48</v>
      </c>
      <c r="AO79" s="106" t="s">
        <v>48</v>
      </c>
      <c r="AP79" s="106" t="s">
        <v>48</v>
      </c>
      <c r="AQ79" s="106" t="s">
        <v>48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6">
        <v>0</v>
      </c>
      <c r="BD79" s="106">
        <v>0</v>
      </c>
      <c r="BE79" s="106">
        <v>0</v>
      </c>
      <c r="BF79" s="106">
        <v>0</v>
      </c>
      <c r="BG79" s="106">
        <v>0</v>
      </c>
      <c r="BH79" s="106">
        <v>0</v>
      </c>
      <c r="BI79" s="106">
        <v>0</v>
      </c>
      <c r="BJ79" s="106">
        <v>0</v>
      </c>
      <c r="BK79" s="106">
        <v>0</v>
      </c>
      <c r="BL79" s="106">
        <v>0</v>
      </c>
      <c r="BM79" s="106">
        <v>0</v>
      </c>
      <c r="BN79" s="106">
        <v>0</v>
      </c>
      <c r="BO79" s="106">
        <v>0</v>
      </c>
      <c r="BP79" s="106">
        <v>0</v>
      </c>
      <c r="BQ79" s="106">
        <v>0</v>
      </c>
      <c r="BR79" s="106">
        <v>0</v>
      </c>
      <c r="BS79" s="106">
        <v>0</v>
      </c>
      <c r="BT79" s="106">
        <v>0</v>
      </c>
      <c r="BU79" s="106">
        <v>0</v>
      </c>
      <c r="BV79" s="106">
        <v>0</v>
      </c>
      <c r="BW79" s="106">
        <v>0</v>
      </c>
      <c r="BX79" s="106">
        <v>0</v>
      </c>
      <c r="BY79" s="106">
        <v>0</v>
      </c>
      <c r="BZ79" s="106">
        <v>0</v>
      </c>
      <c r="CA79" s="106">
        <v>0</v>
      </c>
      <c r="CB79" s="106">
        <v>0</v>
      </c>
      <c r="CC79" s="106">
        <v>0</v>
      </c>
      <c r="CD79" s="106">
        <v>0</v>
      </c>
      <c r="CE79" s="106">
        <v>0</v>
      </c>
      <c r="CF79" s="106">
        <v>0</v>
      </c>
    </row>
    <row r="80" spans="1:84" ht="15">
      <c r="A80" s="115" t="s">
        <v>89</v>
      </c>
      <c r="B80" s="105">
        <v>142773</v>
      </c>
      <c r="C80" s="106">
        <v>-284</v>
      </c>
      <c r="D80" s="106">
        <v>-284</v>
      </c>
      <c r="E80" s="106">
        <v>-4</v>
      </c>
      <c r="F80" s="106">
        <v>-657</v>
      </c>
      <c r="G80" s="106">
        <v>-263</v>
      </c>
      <c r="H80" s="106">
        <v>-2791</v>
      </c>
      <c r="I80" s="106">
        <v>-2</v>
      </c>
      <c r="J80" s="106">
        <v>-1</v>
      </c>
      <c r="K80" s="106">
        <v>1475</v>
      </c>
      <c r="L80" s="106">
        <v>-6</v>
      </c>
      <c r="M80" s="106">
        <v>-300</v>
      </c>
      <c r="N80" s="106">
        <v>1168</v>
      </c>
      <c r="O80" s="106">
        <v>-1220</v>
      </c>
      <c r="P80" s="106">
        <v>-415</v>
      </c>
      <c r="Q80" s="106">
        <v>3651</v>
      </c>
      <c r="R80" s="106">
        <v>1384</v>
      </c>
      <c r="S80" s="106">
        <v>0</v>
      </c>
      <c r="T80" s="106" t="s">
        <v>48</v>
      </c>
      <c r="U80" s="106" t="s">
        <v>48</v>
      </c>
      <c r="V80" s="106" t="s">
        <v>48</v>
      </c>
      <c r="W80" s="106" t="s">
        <v>48</v>
      </c>
      <c r="X80" s="106" t="s">
        <v>48</v>
      </c>
      <c r="Y80" s="106" t="s">
        <v>48</v>
      </c>
      <c r="Z80" s="106" t="s">
        <v>48</v>
      </c>
      <c r="AA80" s="106" t="s">
        <v>48</v>
      </c>
      <c r="AB80" s="106" t="s">
        <v>48</v>
      </c>
      <c r="AC80" s="106" t="s">
        <v>48</v>
      </c>
      <c r="AD80" s="106" t="s">
        <v>48</v>
      </c>
      <c r="AE80" s="106" t="s">
        <v>48</v>
      </c>
      <c r="AF80" s="106" t="s">
        <v>48</v>
      </c>
      <c r="AG80" s="106" t="s">
        <v>48</v>
      </c>
      <c r="AH80" s="106" t="s">
        <v>48</v>
      </c>
      <c r="AI80" s="106" t="s">
        <v>48</v>
      </c>
      <c r="AJ80" s="106" t="s">
        <v>48</v>
      </c>
      <c r="AK80" s="106" t="s">
        <v>48</v>
      </c>
      <c r="AL80" s="106" t="s">
        <v>48</v>
      </c>
      <c r="AM80" s="106" t="s">
        <v>48</v>
      </c>
      <c r="AN80" s="106" t="s">
        <v>48</v>
      </c>
      <c r="AO80" s="106" t="s">
        <v>48</v>
      </c>
      <c r="AP80" s="106" t="s">
        <v>48</v>
      </c>
      <c r="AQ80" s="106" t="s">
        <v>48</v>
      </c>
      <c r="AS80" s="106">
        <v>-62</v>
      </c>
      <c r="AT80" s="106">
        <v>42</v>
      </c>
      <c r="AU80" s="106">
        <v>25</v>
      </c>
      <c r="AV80" s="106">
        <v>40</v>
      </c>
      <c r="AW80" s="106">
        <v>-75</v>
      </c>
      <c r="AX80" s="106">
        <v>-52</v>
      </c>
      <c r="AY80" s="106">
        <v>35</v>
      </c>
      <c r="AZ80" s="106">
        <v>-49</v>
      </c>
      <c r="BA80" s="106">
        <v>-36</v>
      </c>
      <c r="BB80" s="106">
        <v>-37</v>
      </c>
      <c r="BC80" s="106">
        <v>509</v>
      </c>
      <c r="BD80" s="106">
        <v>-98</v>
      </c>
      <c r="BE80" s="106">
        <v>-65</v>
      </c>
      <c r="BF80" s="106">
        <v>-38</v>
      </c>
      <c r="BG80" s="106">
        <v>445</v>
      </c>
      <c r="BH80" s="106">
        <v>4</v>
      </c>
      <c r="BI80" s="106">
        <v>18</v>
      </c>
      <c r="BJ80" s="106">
        <v>159</v>
      </c>
      <c r="BK80" s="106">
        <v>324</v>
      </c>
      <c r="BL80" s="106">
        <v>5</v>
      </c>
      <c r="BM80" s="106">
        <v>-51</v>
      </c>
      <c r="BN80" s="106">
        <v>51</v>
      </c>
      <c r="BO80" s="106">
        <v>-49</v>
      </c>
      <c r="BP80" s="106">
        <v>5</v>
      </c>
      <c r="BQ80" s="106">
        <v>-74</v>
      </c>
      <c r="BR80" s="106">
        <v>-2742</v>
      </c>
      <c r="BS80" s="106">
        <v>23</v>
      </c>
      <c r="BT80" s="106">
        <v>1302</v>
      </c>
      <c r="BU80" s="106">
        <v>4409</v>
      </c>
      <c r="BV80" s="106">
        <v>1112</v>
      </c>
      <c r="BW80" s="106">
        <v>-295</v>
      </c>
      <c r="BX80" s="106">
        <v>1086</v>
      </c>
      <c r="BY80" s="106">
        <v>427</v>
      </c>
      <c r="BZ80" s="106">
        <v>263</v>
      </c>
      <c r="CA80" s="106">
        <v>201</v>
      </c>
      <c r="CB80" s="106">
        <v>277</v>
      </c>
      <c r="CC80" s="106">
        <v>621</v>
      </c>
      <c r="CD80" s="106">
        <v>366</v>
      </c>
      <c r="CE80" s="106">
        <v>285</v>
      </c>
      <c r="CF80" s="106">
        <v>160</v>
      </c>
    </row>
    <row r="81" spans="1:84" ht="15">
      <c r="A81" s="115" t="s">
        <v>90</v>
      </c>
      <c r="B81" s="105">
        <v>142783</v>
      </c>
      <c r="C81" s="106">
        <v>0</v>
      </c>
      <c r="D81" s="106">
        <v>0</v>
      </c>
      <c r="E81" s="106">
        <v>-5</v>
      </c>
      <c r="F81" s="106">
        <v>23</v>
      </c>
      <c r="G81" s="106">
        <v>0</v>
      </c>
      <c r="H81" s="106">
        <v>0</v>
      </c>
      <c r="I81" s="106">
        <v>0</v>
      </c>
      <c r="J81" s="106">
        <v>0</v>
      </c>
      <c r="K81" s="106">
        <v>0</v>
      </c>
      <c r="L81" s="106">
        <v>0</v>
      </c>
      <c r="M81" s="106">
        <v>0</v>
      </c>
      <c r="N81" s="106">
        <v>0</v>
      </c>
      <c r="O81" s="106">
        <v>0</v>
      </c>
      <c r="P81" s="106">
        <v>0</v>
      </c>
      <c r="Q81" s="106">
        <v>0</v>
      </c>
      <c r="R81" s="106">
        <v>0</v>
      </c>
      <c r="S81" s="106">
        <v>0</v>
      </c>
      <c r="T81" s="106" t="s">
        <v>48</v>
      </c>
      <c r="U81" s="106" t="s">
        <v>48</v>
      </c>
      <c r="V81" s="106" t="s">
        <v>48</v>
      </c>
      <c r="W81" s="106" t="s">
        <v>48</v>
      </c>
      <c r="X81" s="106" t="s">
        <v>48</v>
      </c>
      <c r="Y81" s="106" t="s">
        <v>48</v>
      </c>
      <c r="Z81" s="106" t="s">
        <v>48</v>
      </c>
      <c r="AA81" s="106" t="s">
        <v>48</v>
      </c>
      <c r="AB81" s="106" t="s">
        <v>48</v>
      </c>
      <c r="AC81" s="106" t="s">
        <v>48</v>
      </c>
      <c r="AD81" s="106" t="s">
        <v>48</v>
      </c>
      <c r="AE81" s="106" t="s">
        <v>48</v>
      </c>
      <c r="AF81" s="106" t="s">
        <v>48</v>
      </c>
      <c r="AG81" s="106" t="s">
        <v>48</v>
      </c>
      <c r="AH81" s="106" t="s">
        <v>48</v>
      </c>
      <c r="AI81" s="106" t="s">
        <v>48</v>
      </c>
      <c r="AJ81" s="106" t="s">
        <v>48</v>
      </c>
      <c r="AK81" s="106" t="s">
        <v>48</v>
      </c>
      <c r="AL81" s="106" t="s">
        <v>48</v>
      </c>
      <c r="AM81" s="106" t="s">
        <v>48</v>
      </c>
      <c r="AN81" s="106" t="s">
        <v>48</v>
      </c>
      <c r="AO81" s="106" t="s">
        <v>48</v>
      </c>
      <c r="AP81" s="106" t="s">
        <v>48</v>
      </c>
      <c r="AQ81" s="106" t="s">
        <v>48</v>
      </c>
      <c r="AS81" s="106">
        <v>-39</v>
      </c>
      <c r="AT81" s="106">
        <v>72</v>
      </c>
      <c r="AU81" s="106">
        <v>50</v>
      </c>
      <c r="AV81" s="106">
        <v>85</v>
      </c>
      <c r="AW81" s="106">
        <v>0</v>
      </c>
      <c r="AX81" s="106">
        <v>-8</v>
      </c>
      <c r="AY81" s="106">
        <v>72</v>
      </c>
      <c r="AZ81" s="106">
        <v>10</v>
      </c>
      <c r="BA81" s="106">
        <v>0</v>
      </c>
      <c r="BB81" s="106">
        <v>0</v>
      </c>
      <c r="BC81" s="106">
        <v>560</v>
      </c>
      <c r="BD81" s="106">
        <v>0</v>
      </c>
      <c r="BE81" s="106">
        <v>0</v>
      </c>
      <c r="BF81" s="106">
        <v>500</v>
      </c>
      <c r="BG81" s="106">
        <v>-18</v>
      </c>
      <c r="BH81" s="106">
        <v>0</v>
      </c>
      <c r="BI81" s="106">
        <v>55</v>
      </c>
      <c r="BJ81" s="106">
        <v>190</v>
      </c>
      <c r="BK81" s="106">
        <v>299</v>
      </c>
      <c r="BL81" s="106">
        <v>0</v>
      </c>
      <c r="BM81" s="106">
        <v>0</v>
      </c>
      <c r="BN81" s="106">
        <v>0</v>
      </c>
      <c r="BO81" s="106">
        <v>0</v>
      </c>
      <c r="BP81" s="106">
        <v>97</v>
      </c>
      <c r="BQ81" s="106">
        <v>0</v>
      </c>
      <c r="BR81" s="106">
        <v>0</v>
      </c>
      <c r="BS81" s="106">
        <v>-1</v>
      </c>
      <c r="BT81" s="106">
        <v>-13</v>
      </c>
      <c r="BU81" s="106">
        <v>-1</v>
      </c>
      <c r="BV81" s="106">
        <v>226</v>
      </c>
      <c r="BW81" s="106">
        <v>-1</v>
      </c>
      <c r="BX81" s="106">
        <v>15</v>
      </c>
      <c r="BY81" s="106">
        <v>0</v>
      </c>
      <c r="BZ81" s="106">
        <v>-1</v>
      </c>
      <c r="CA81" s="106">
        <v>-2</v>
      </c>
      <c r="CB81" s="106">
        <v>9</v>
      </c>
      <c r="CC81" s="106">
        <v>-6</v>
      </c>
      <c r="CD81" s="106">
        <v>193</v>
      </c>
      <c r="CE81" s="106">
        <v>-9</v>
      </c>
      <c r="CF81" s="106">
        <v>0</v>
      </c>
    </row>
    <row r="82" spans="1:84" ht="15">
      <c r="A82" s="115" t="s">
        <v>91</v>
      </c>
      <c r="B82" s="105">
        <v>222809</v>
      </c>
      <c r="C82" s="106">
        <v>-284</v>
      </c>
      <c r="D82" s="106">
        <v>-284</v>
      </c>
      <c r="E82" s="106">
        <v>-9</v>
      </c>
      <c r="F82" s="106">
        <v>-634</v>
      </c>
      <c r="G82" s="106">
        <v>-263</v>
      </c>
      <c r="H82" s="106">
        <v>-2791</v>
      </c>
      <c r="I82" s="106">
        <v>-2</v>
      </c>
      <c r="J82" s="106">
        <v>-1</v>
      </c>
      <c r="K82" s="106">
        <v>1475</v>
      </c>
      <c r="L82" s="106">
        <v>-6</v>
      </c>
      <c r="M82" s="106">
        <v>-300</v>
      </c>
      <c r="N82" s="106">
        <v>1168</v>
      </c>
      <c r="O82" s="106">
        <v>-1220</v>
      </c>
      <c r="P82" s="106">
        <v>-415</v>
      </c>
      <c r="Q82" s="106">
        <v>3651</v>
      </c>
      <c r="R82" s="106">
        <v>1384</v>
      </c>
      <c r="S82" s="106">
        <v>0</v>
      </c>
      <c r="T82" s="106" t="s">
        <v>48</v>
      </c>
      <c r="U82" s="106" t="s">
        <v>48</v>
      </c>
      <c r="V82" s="106" t="s">
        <v>48</v>
      </c>
      <c r="W82" s="106" t="s">
        <v>48</v>
      </c>
      <c r="X82" s="106" t="s">
        <v>48</v>
      </c>
      <c r="Y82" s="106" t="s">
        <v>48</v>
      </c>
      <c r="Z82" s="106" t="s">
        <v>48</v>
      </c>
      <c r="AA82" s="106" t="s">
        <v>48</v>
      </c>
      <c r="AB82" s="106" t="s">
        <v>48</v>
      </c>
      <c r="AC82" s="106" t="s">
        <v>48</v>
      </c>
      <c r="AD82" s="106" t="s">
        <v>48</v>
      </c>
      <c r="AE82" s="106" t="s">
        <v>48</v>
      </c>
      <c r="AF82" s="106" t="s">
        <v>48</v>
      </c>
      <c r="AG82" s="106" t="s">
        <v>48</v>
      </c>
      <c r="AH82" s="106" t="s">
        <v>48</v>
      </c>
      <c r="AI82" s="106" t="s">
        <v>48</v>
      </c>
      <c r="AJ82" s="106" t="s">
        <v>48</v>
      </c>
      <c r="AK82" s="106" t="s">
        <v>48</v>
      </c>
      <c r="AL82" s="106" t="s">
        <v>48</v>
      </c>
      <c r="AM82" s="106" t="s">
        <v>48</v>
      </c>
      <c r="AN82" s="106" t="s">
        <v>48</v>
      </c>
      <c r="AO82" s="106" t="s">
        <v>48</v>
      </c>
      <c r="AP82" s="106" t="s">
        <v>48</v>
      </c>
      <c r="AQ82" s="106" t="s">
        <v>48</v>
      </c>
      <c r="AS82" s="106">
        <v>-101</v>
      </c>
      <c r="AT82" s="106">
        <v>114</v>
      </c>
      <c r="AU82" s="106">
        <v>75</v>
      </c>
      <c r="AV82" s="106">
        <v>125</v>
      </c>
      <c r="AW82" s="106">
        <v>-75</v>
      </c>
      <c r="AX82" s="106">
        <v>-60</v>
      </c>
      <c r="AY82" s="106">
        <v>107</v>
      </c>
      <c r="AZ82" s="106">
        <v>-39</v>
      </c>
      <c r="BA82" s="106">
        <v>-36</v>
      </c>
      <c r="BB82" s="106">
        <v>-37</v>
      </c>
      <c r="BC82" s="106">
        <v>1069</v>
      </c>
      <c r="BD82" s="106">
        <v>-98</v>
      </c>
      <c r="BE82" s="106">
        <v>-65</v>
      </c>
      <c r="BF82" s="106">
        <v>462</v>
      </c>
      <c r="BG82" s="106">
        <v>427</v>
      </c>
      <c r="BH82" s="106">
        <v>4</v>
      </c>
      <c r="BI82" s="106">
        <v>73</v>
      </c>
      <c r="BJ82" s="106">
        <v>349</v>
      </c>
      <c r="BK82" s="106">
        <v>623</v>
      </c>
      <c r="BL82" s="106">
        <v>5</v>
      </c>
      <c r="BM82" s="106">
        <v>-51</v>
      </c>
      <c r="BN82" s="106">
        <v>51</v>
      </c>
      <c r="BO82" s="106">
        <v>-49</v>
      </c>
      <c r="BP82" s="106">
        <v>102</v>
      </c>
      <c r="BQ82" s="106">
        <v>-74</v>
      </c>
      <c r="BR82" s="106">
        <v>-2742</v>
      </c>
      <c r="BS82" s="106">
        <v>22</v>
      </c>
      <c r="BT82" s="106">
        <v>1289</v>
      </c>
      <c r="BU82" s="106">
        <v>4408</v>
      </c>
      <c r="BV82" s="106">
        <v>1338</v>
      </c>
      <c r="BW82" s="106">
        <v>-296</v>
      </c>
      <c r="BX82" s="106">
        <v>1101</v>
      </c>
      <c r="BY82" s="106">
        <v>427</v>
      </c>
      <c r="BZ82" s="106">
        <v>262</v>
      </c>
      <c r="CA82" s="106">
        <v>199</v>
      </c>
      <c r="CB82" s="106">
        <v>286</v>
      </c>
      <c r="CC82" s="106">
        <v>615</v>
      </c>
      <c r="CD82" s="106">
        <v>559</v>
      </c>
      <c r="CE82" s="106">
        <v>276</v>
      </c>
      <c r="CF82" s="106">
        <v>160</v>
      </c>
    </row>
    <row r="83" spans="1:84" ht="15">
      <c r="A83" s="115" t="s">
        <v>92</v>
      </c>
      <c r="B83" s="105">
        <v>142784</v>
      </c>
      <c r="C83" s="106">
        <v>6691</v>
      </c>
      <c r="D83" s="106">
        <v>6691</v>
      </c>
      <c r="E83" s="106">
        <v>3103</v>
      </c>
      <c r="F83" s="106">
        <v>8688</v>
      </c>
      <c r="G83" s="106">
        <v>429</v>
      </c>
      <c r="H83" s="106">
        <v>-589</v>
      </c>
      <c r="I83" s="106">
        <v>798</v>
      </c>
      <c r="J83" s="106">
        <v>0</v>
      </c>
      <c r="K83" s="106">
        <v>0</v>
      </c>
      <c r="L83" s="106">
        <v>240</v>
      </c>
      <c r="M83" s="106">
        <v>54</v>
      </c>
      <c r="N83" s="106">
        <v>88</v>
      </c>
      <c r="O83" s="106">
        <v>100</v>
      </c>
      <c r="P83" s="106">
        <v>28</v>
      </c>
      <c r="Q83" s="106">
        <v>224</v>
      </c>
      <c r="R83" s="106">
        <v>0</v>
      </c>
      <c r="S83" s="106">
        <v>0</v>
      </c>
      <c r="T83" s="106" t="s">
        <v>48</v>
      </c>
      <c r="U83" s="106" t="s">
        <v>48</v>
      </c>
      <c r="V83" s="106" t="s">
        <v>48</v>
      </c>
      <c r="W83" s="106" t="s">
        <v>48</v>
      </c>
      <c r="X83" s="106" t="s">
        <v>48</v>
      </c>
      <c r="Y83" s="106" t="s">
        <v>48</v>
      </c>
      <c r="Z83" s="106" t="s">
        <v>48</v>
      </c>
      <c r="AA83" s="106" t="s">
        <v>48</v>
      </c>
      <c r="AB83" s="106" t="s">
        <v>48</v>
      </c>
      <c r="AC83" s="106" t="s">
        <v>48</v>
      </c>
      <c r="AD83" s="106" t="s">
        <v>48</v>
      </c>
      <c r="AE83" s="106" t="s">
        <v>48</v>
      </c>
      <c r="AF83" s="106" t="s">
        <v>48</v>
      </c>
      <c r="AG83" s="106" t="s">
        <v>48</v>
      </c>
      <c r="AH83" s="106" t="s">
        <v>48</v>
      </c>
      <c r="AI83" s="106" t="s">
        <v>48</v>
      </c>
      <c r="AJ83" s="106" t="s">
        <v>48</v>
      </c>
      <c r="AK83" s="106" t="s">
        <v>48</v>
      </c>
      <c r="AL83" s="106" t="s">
        <v>48</v>
      </c>
      <c r="AM83" s="106" t="s">
        <v>48</v>
      </c>
      <c r="AN83" s="106" t="s">
        <v>48</v>
      </c>
      <c r="AO83" s="106" t="s">
        <v>48</v>
      </c>
      <c r="AP83" s="106" t="s">
        <v>48</v>
      </c>
      <c r="AQ83" s="106" t="s">
        <v>48</v>
      </c>
      <c r="AS83" s="106">
        <v>-5</v>
      </c>
      <c r="AT83" s="106">
        <v>-15</v>
      </c>
      <c r="AU83" s="106">
        <v>-4</v>
      </c>
      <c r="AV83" s="106">
        <v>-9</v>
      </c>
      <c r="AW83" s="106">
        <v>-11</v>
      </c>
      <c r="AX83" s="106">
        <v>-26</v>
      </c>
      <c r="AY83" s="106">
        <v>-11</v>
      </c>
      <c r="AZ83" s="106">
        <v>-3</v>
      </c>
      <c r="BA83" s="106">
        <v>-32</v>
      </c>
      <c r="BB83" s="106">
        <v>-44</v>
      </c>
      <c r="BC83" s="106">
        <v>-71</v>
      </c>
      <c r="BD83" s="106">
        <v>-38</v>
      </c>
      <c r="BE83" s="106">
        <v>-58</v>
      </c>
      <c r="BF83" s="106">
        <v>91</v>
      </c>
      <c r="BG83" s="106">
        <v>171</v>
      </c>
      <c r="BH83" s="106">
        <v>135</v>
      </c>
      <c r="BI83" s="106">
        <v>-36</v>
      </c>
      <c r="BJ83" s="106">
        <v>-108</v>
      </c>
      <c r="BK83" s="106">
        <v>13</v>
      </c>
      <c r="BL83" s="106">
        <v>-119</v>
      </c>
      <c r="BM83" s="106">
        <v>296</v>
      </c>
      <c r="BN83" s="106">
        <v>126</v>
      </c>
      <c r="BO83" s="106">
        <v>192</v>
      </c>
      <c r="BP83" s="106">
        <v>34</v>
      </c>
      <c r="BQ83" s="106">
        <v>309</v>
      </c>
      <c r="BR83" s="106">
        <v>180</v>
      </c>
      <c r="BS83" s="106">
        <v>465</v>
      </c>
      <c r="BT83" s="106">
        <v>88</v>
      </c>
      <c r="BU83" s="106">
        <v>184</v>
      </c>
      <c r="BV83" s="106">
        <v>138</v>
      </c>
      <c r="BW83" s="106">
        <v>295</v>
      </c>
      <c r="BX83" s="106">
        <v>113</v>
      </c>
      <c r="BY83" s="106">
        <v>144</v>
      </c>
      <c r="BZ83" s="106">
        <v>681</v>
      </c>
      <c r="CA83" s="106">
        <v>226</v>
      </c>
      <c r="CB83" s="106">
        <v>511</v>
      </c>
      <c r="CC83" s="106">
        <v>-57</v>
      </c>
      <c r="CD83" s="106">
        <v>310</v>
      </c>
      <c r="CE83" s="106">
        <v>369</v>
      </c>
      <c r="CF83" s="106">
        <v>-118</v>
      </c>
    </row>
    <row r="84" spans="1:84" ht="15">
      <c r="A84" s="115" t="s">
        <v>93</v>
      </c>
      <c r="B84" s="105">
        <v>142769</v>
      </c>
      <c r="C84" s="106">
        <v>667822</v>
      </c>
      <c r="D84" s="106">
        <v>667822</v>
      </c>
      <c r="E84" s="106">
        <v>1003753</v>
      </c>
      <c r="F84" s="106">
        <v>391190</v>
      </c>
      <c r="G84" s="106">
        <v>479904</v>
      </c>
      <c r="H84" s="106">
        <v>516402</v>
      </c>
      <c r="I84" s="106">
        <v>508942</v>
      </c>
      <c r="J84" s="106">
        <v>350783</v>
      </c>
      <c r="K84" s="106">
        <v>68155</v>
      </c>
      <c r="L84" s="106">
        <v>18619</v>
      </c>
      <c r="M84" s="106">
        <v>22288</v>
      </c>
      <c r="N84" s="106">
        <v>27086</v>
      </c>
      <c r="O84" s="106">
        <v>32146</v>
      </c>
      <c r="P84" s="106">
        <v>36470</v>
      </c>
      <c r="Q84" s="106">
        <v>66884</v>
      </c>
      <c r="R84" s="106">
        <v>72433</v>
      </c>
      <c r="S84" s="106">
        <v>47688</v>
      </c>
      <c r="T84" s="106" t="s">
        <v>48</v>
      </c>
      <c r="U84" s="106" t="s">
        <v>48</v>
      </c>
      <c r="V84" s="106" t="s">
        <v>48</v>
      </c>
      <c r="W84" s="106" t="s">
        <v>48</v>
      </c>
      <c r="X84" s="106" t="s">
        <v>48</v>
      </c>
      <c r="Y84" s="106" t="s">
        <v>48</v>
      </c>
      <c r="Z84" s="106" t="s">
        <v>48</v>
      </c>
      <c r="AA84" s="106" t="s">
        <v>48</v>
      </c>
      <c r="AB84" s="106" t="s">
        <v>48</v>
      </c>
      <c r="AC84" s="106" t="s">
        <v>48</v>
      </c>
      <c r="AD84" s="106" t="s">
        <v>48</v>
      </c>
      <c r="AE84" s="106" t="s">
        <v>48</v>
      </c>
      <c r="AF84" s="106" t="s">
        <v>48</v>
      </c>
      <c r="AG84" s="106" t="s">
        <v>48</v>
      </c>
      <c r="AH84" s="106" t="s">
        <v>48</v>
      </c>
      <c r="AI84" s="106" t="s">
        <v>48</v>
      </c>
      <c r="AJ84" s="106" t="s">
        <v>48</v>
      </c>
      <c r="AK84" s="106" t="s">
        <v>48</v>
      </c>
      <c r="AL84" s="106" t="s">
        <v>48</v>
      </c>
      <c r="AM84" s="106" t="s">
        <v>48</v>
      </c>
      <c r="AN84" s="106" t="s">
        <v>48</v>
      </c>
      <c r="AO84" s="106" t="s">
        <v>48</v>
      </c>
      <c r="AP84" s="106" t="s">
        <v>48</v>
      </c>
      <c r="AQ84" s="106" t="s">
        <v>48</v>
      </c>
      <c r="AS84" s="106">
        <v>9768</v>
      </c>
      <c r="AT84" s="106">
        <v>6908</v>
      </c>
      <c r="AU84" s="106">
        <v>8595</v>
      </c>
      <c r="AV84" s="106">
        <v>7800</v>
      </c>
      <c r="AW84" s="106">
        <v>9239</v>
      </c>
      <c r="AX84" s="106">
        <v>7401</v>
      </c>
      <c r="AY84" s="106">
        <v>7441</v>
      </c>
      <c r="AZ84" s="106">
        <v>7990</v>
      </c>
      <c r="BA84" s="106">
        <v>12871</v>
      </c>
      <c r="BB84" s="106">
        <v>7761</v>
      </c>
      <c r="BC84" s="106">
        <v>9942</v>
      </c>
      <c r="BD84" s="106">
        <v>6764</v>
      </c>
      <c r="BE84" s="106">
        <v>9613</v>
      </c>
      <c r="BF84" s="106">
        <v>8162</v>
      </c>
      <c r="BG84" s="106">
        <v>8889</v>
      </c>
      <c r="BH84" s="106">
        <v>13871</v>
      </c>
      <c r="BI84" s="106">
        <v>9762</v>
      </c>
      <c r="BJ84" s="106">
        <v>10328</v>
      </c>
      <c r="BK84" s="106">
        <v>9593</v>
      </c>
      <c r="BL84" s="106">
        <v>30841</v>
      </c>
      <c r="BM84" s="106">
        <v>22437</v>
      </c>
      <c r="BN84" s="106">
        <v>24164</v>
      </c>
      <c r="BO84" s="106">
        <v>18647</v>
      </c>
      <c r="BP84" s="106">
        <v>15302</v>
      </c>
      <c r="BQ84" s="106">
        <v>17705</v>
      </c>
      <c r="BR84" s="106">
        <v>20095</v>
      </c>
      <c r="BS84" s="106">
        <v>16975</v>
      </c>
      <c r="BT84" s="106">
        <v>23844</v>
      </c>
      <c r="BU84" s="106">
        <v>23290</v>
      </c>
      <c r="BV84" s="106">
        <v>15888</v>
      </c>
      <c r="BW84" s="106">
        <v>12785</v>
      </c>
      <c r="BX84" s="106">
        <v>14408</v>
      </c>
      <c r="BY84" s="106">
        <v>15699</v>
      </c>
      <c r="BZ84" s="106">
        <v>13358</v>
      </c>
      <c r="CA84" s="106">
        <v>8609</v>
      </c>
      <c r="CB84" s="106">
        <v>6601</v>
      </c>
      <c r="CC84" s="106">
        <v>5648</v>
      </c>
      <c r="CD84" s="106">
        <v>5233</v>
      </c>
      <c r="CE84" s="106">
        <v>9489</v>
      </c>
      <c r="CF84" s="106">
        <v>3443</v>
      </c>
    </row>
    <row r="85" spans="1:84" ht="15">
      <c r="A85" s="115" t="s">
        <v>94</v>
      </c>
      <c r="B85" s="105">
        <v>142787</v>
      </c>
      <c r="C85" s="106">
        <v>677555</v>
      </c>
      <c r="D85" s="106">
        <v>677555</v>
      </c>
      <c r="E85" s="106">
        <v>1012292</v>
      </c>
      <c r="F85" s="106">
        <v>414536</v>
      </c>
      <c r="G85" s="106">
        <v>492761</v>
      </c>
      <c r="H85" s="106">
        <v>523390</v>
      </c>
      <c r="I85" s="106">
        <v>653824</v>
      </c>
      <c r="J85" s="106">
        <v>375770</v>
      </c>
      <c r="K85" s="106">
        <v>99075</v>
      </c>
      <c r="L85" s="106">
        <v>51634</v>
      </c>
      <c r="M85" s="106">
        <v>48891</v>
      </c>
      <c r="N85" s="106">
        <v>56230</v>
      </c>
      <c r="O85" s="106">
        <v>59227</v>
      </c>
      <c r="P85" s="106">
        <v>102608</v>
      </c>
      <c r="Q85" s="106">
        <v>146794</v>
      </c>
      <c r="R85" s="106">
        <v>134212</v>
      </c>
      <c r="S85" s="106">
        <v>129404</v>
      </c>
      <c r="T85" s="106" t="s">
        <v>48</v>
      </c>
      <c r="U85" s="106" t="s">
        <v>48</v>
      </c>
      <c r="V85" s="106" t="s">
        <v>48</v>
      </c>
      <c r="W85" s="106" t="s">
        <v>48</v>
      </c>
      <c r="X85" s="106" t="s">
        <v>48</v>
      </c>
      <c r="Y85" s="106" t="s">
        <v>48</v>
      </c>
      <c r="Z85" s="106" t="s">
        <v>48</v>
      </c>
      <c r="AA85" s="106" t="s">
        <v>48</v>
      </c>
      <c r="AB85" s="106" t="s">
        <v>48</v>
      </c>
      <c r="AC85" s="106" t="s">
        <v>48</v>
      </c>
      <c r="AD85" s="106" t="s">
        <v>48</v>
      </c>
      <c r="AE85" s="106" t="s">
        <v>48</v>
      </c>
      <c r="AF85" s="106" t="s">
        <v>48</v>
      </c>
      <c r="AG85" s="106" t="s">
        <v>48</v>
      </c>
      <c r="AH85" s="106" t="s">
        <v>48</v>
      </c>
      <c r="AI85" s="106" t="s">
        <v>48</v>
      </c>
      <c r="AJ85" s="106" t="s">
        <v>48</v>
      </c>
      <c r="AK85" s="106" t="s">
        <v>48</v>
      </c>
      <c r="AL85" s="106" t="s">
        <v>48</v>
      </c>
      <c r="AM85" s="106" t="s">
        <v>48</v>
      </c>
      <c r="AN85" s="106" t="s">
        <v>48</v>
      </c>
      <c r="AO85" s="106" t="s">
        <v>48</v>
      </c>
      <c r="AP85" s="106" t="s">
        <v>48</v>
      </c>
      <c r="AQ85" s="106" t="s">
        <v>48</v>
      </c>
      <c r="AS85" s="106">
        <v>15013</v>
      </c>
      <c r="AT85" s="106">
        <v>12751</v>
      </c>
      <c r="AU85" s="106">
        <v>14506</v>
      </c>
      <c r="AV85" s="106">
        <v>13237</v>
      </c>
      <c r="AW85" s="106">
        <v>12743</v>
      </c>
      <c r="AX85" s="106">
        <v>12936</v>
      </c>
      <c r="AY85" s="106">
        <v>13581</v>
      </c>
      <c r="AZ85" s="106">
        <v>13110</v>
      </c>
      <c r="BA85" s="106">
        <v>17681</v>
      </c>
      <c r="BB85" s="106">
        <v>12723</v>
      </c>
      <c r="BC85" s="106">
        <v>18402</v>
      </c>
      <c r="BD85" s="106">
        <v>11112</v>
      </c>
      <c r="BE85" s="106">
        <v>21121</v>
      </c>
      <c r="BF85" s="106">
        <v>13216</v>
      </c>
      <c r="BG85" s="106">
        <v>14529</v>
      </c>
      <c r="BH85" s="106">
        <v>21966</v>
      </c>
      <c r="BI85" s="106">
        <v>15861</v>
      </c>
      <c r="BJ85" s="106">
        <v>35312</v>
      </c>
      <c r="BK85" s="106">
        <v>17774</v>
      </c>
      <c r="BL85" s="106">
        <v>36786</v>
      </c>
      <c r="BM85" s="106">
        <v>30923</v>
      </c>
      <c r="BN85" s="106">
        <v>33525</v>
      </c>
      <c r="BO85" s="106">
        <v>26583</v>
      </c>
      <c r="BP85" s="106">
        <v>20983</v>
      </c>
      <c r="BQ85" s="106">
        <v>27084</v>
      </c>
      <c r="BR85" s="106">
        <v>26361</v>
      </c>
      <c r="BS85" s="106">
        <v>19724</v>
      </c>
      <c r="BT85" s="106">
        <v>23227</v>
      </c>
      <c r="BU85" s="106">
        <v>38644</v>
      </c>
      <c r="BV85" s="106">
        <v>17848</v>
      </c>
      <c r="BW85" s="106">
        <v>21423</v>
      </c>
      <c r="BX85" s="106">
        <v>36526</v>
      </c>
      <c r="BY85" s="106">
        <v>15439</v>
      </c>
      <c r="BZ85" s="106">
        <v>17924</v>
      </c>
      <c r="CA85" s="106">
        <v>8611</v>
      </c>
      <c r="CB85" s="106">
        <v>7742</v>
      </c>
      <c r="CC85" s="106">
        <v>5654</v>
      </c>
      <c r="CD85" s="106">
        <v>5040</v>
      </c>
      <c r="CE85" s="106">
        <v>9498</v>
      </c>
      <c r="CF85" s="106">
        <v>3443</v>
      </c>
    </row>
    <row r="98" spans="7:47" ht="15"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AR98" s="145"/>
      <c r="AS98" s="105"/>
      <c r="AT98" s="105"/>
      <c r="AU98" s="10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showGridLines="0" zoomScale="80" zoomScaleNormal="80" workbookViewId="0"/>
  </sheetViews>
  <sheetFormatPr defaultColWidth="9.140625" defaultRowHeight="12.75"/>
  <cols>
    <col min="1" max="1" width="3.7109375" style="110" customWidth="1"/>
    <col min="2" max="2" width="22" style="110" bestFit="1" customWidth="1"/>
    <col min="3" max="3" width="2.5703125" style="110" customWidth="1"/>
    <col min="4" max="4" width="45.5703125" style="110" bestFit="1" customWidth="1"/>
    <col min="5" max="5" width="41.85546875" style="110" customWidth="1"/>
    <col min="6" max="7" width="9.140625" style="110" customWidth="1"/>
    <col min="8" max="8" width="41.7109375" style="110" customWidth="1"/>
    <col min="9" max="9" width="48.28515625" style="110" customWidth="1"/>
    <col min="10" max="10" width="48.85546875" style="110" bestFit="1" customWidth="1"/>
    <col min="11" max="11" width="26.7109375" style="110" bestFit="1" customWidth="1"/>
    <col min="12" max="13" width="9.140625" style="110" customWidth="1"/>
    <col min="14" max="16384" width="9.140625" style="114"/>
  </cols>
  <sheetData>
    <row r="1" spans="1:13" s="108" customFormat="1" ht="18">
      <c r="A1" s="108" t="s">
        <v>95</v>
      </c>
    </row>
    <row r="2" spans="1:13" s="109" customFormat="1">
      <c r="A2" s="109" t="s">
        <v>225</v>
      </c>
    </row>
    <row r="5" spans="1:13">
      <c r="B5" s="111" t="s">
        <v>218</v>
      </c>
      <c r="C5" s="112"/>
      <c r="D5" s="113" t="s">
        <v>226</v>
      </c>
      <c r="E5" s="113" t="s">
        <v>227</v>
      </c>
      <c r="F5" s="112"/>
      <c r="G5" s="113" t="s">
        <v>137</v>
      </c>
      <c r="H5" s="112"/>
      <c r="I5" s="113" t="s">
        <v>138</v>
      </c>
      <c r="J5" s="113" t="s">
        <v>139</v>
      </c>
      <c r="K5" s="113" t="s">
        <v>140</v>
      </c>
    </row>
    <row r="6" spans="1:13">
      <c r="B6" s="33" t="s">
        <v>63</v>
      </c>
      <c r="D6" s="12" t="s">
        <v>97</v>
      </c>
      <c r="E6" s="115" t="s">
        <v>70</v>
      </c>
      <c r="G6" s="12" t="s">
        <v>97</v>
      </c>
      <c r="H6" s="12"/>
      <c r="I6" s="115" t="s">
        <v>141</v>
      </c>
      <c r="J6" s="12" t="s">
        <v>142</v>
      </c>
      <c r="K6" s="116"/>
    </row>
    <row r="7" spans="1:13">
      <c r="B7" s="33" t="s">
        <v>63</v>
      </c>
      <c r="D7" s="12" t="s">
        <v>98</v>
      </c>
      <c r="E7" s="115" t="s">
        <v>71</v>
      </c>
      <c r="G7" s="12" t="s">
        <v>98</v>
      </c>
      <c r="I7" s="115" t="s">
        <v>143</v>
      </c>
      <c r="J7" s="12" t="s">
        <v>144</v>
      </c>
      <c r="K7" s="116" t="s">
        <v>52</v>
      </c>
    </row>
    <row r="8" spans="1:13">
      <c r="A8" s="117"/>
      <c r="B8" s="34" t="s">
        <v>64</v>
      </c>
      <c r="C8" s="117"/>
      <c r="D8" s="35" t="s">
        <v>99</v>
      </c>
      <c r="E8" s="117"/>
      <c r="F8" s="117"/>
      <c r="G8" s="22" t="s">
        <v>99</v>
      </c>
      <c r="H8" s="22"/>
      <c r="I8" s="118" t="s">
        <v>145</v>
      </c>
      <c r="J8" s="22" t="s">
        <v>146</v>
      </c>
      <c r="K8" s="117"/>
      <c r="L8" s="117"/>
      <c r="M8" s="117"/>
    </row>
    <row r="9" spans="1:13">
      <c r="B9" s="33" t="s">
        <v>219</v>
      </c>
      <c r="D9" s="12" t="s">
        <v>100</v>
      </c>
      <c r="E9" s="115" t="s">
        <v>67</v>
      </c>
      <c r="G9" s="12" t="s">
        <v>100</v>
      </c>
      <c r="I9" s="115" t="s">
        <v>147</v>
      </c>
      <c r="J9" s="12" t="s">
        <v>148</v>
      </c>
    </row>
    <row r="10" spans="1:13">
      <c r="B10" s="33" t="s">
        <v>219</v>
      </c>
      <c r="D10" s="12" t="s">
        <v>101</v>
      </c>
      <c r="E10" s="115" t="s">
        <v>68</v>
      </c>
      <c r="G10" s="12" t="s">
        <v>101</v>
      </c>
      <c r="H10" s="12"/>
      <c r="I10" s="115" t="s">
        <v>149</v>
      </c>
      <c r="J10" s="12" t="s">
        <v>150</v>
      </c>
    </row>
    <row r="11" spans="1:13">
      <c r="A11" s="117"/>
      <c r="B11" s="34" t="s">
        <v>64</v>
      </c>
      <c r="C11" s="117"/>
      <c r="D11" s="35" t="s">
        <v>102</v>
      </c>
      <c r="E11" s="117"/>
      <c r="F11" s="117"/>
      <c r="G11" s="22" t="s">
        <v>102</v>
      </c>
      <c r="H11" s="117"/>
      <c r="I11" s="118" t="s">
        <v>151</v>
      </c>
      <c r="J11" s="22" t="s">
        <v>152</v>
      </c>
      <c r="K11" s="119" t="s">
        <v>49</v>
      </c>
      <c r="L11" s="117"/>
      <c r="M11" s="117"/>
    </row>
    <row r="12" spans="1:13">
      <c r="B12" s="33" t="s">
        <v>219</v>
      </c>
      <c r="D12" s="12" t="s">
        <v>103</v>
      </c>
      <c r="E12" s="115" t="s">
        <v>69</v>
      </c>
      <c r="G12" s="12" t="s">
        <v>103</v>
      </c>
      <c r="I12" s="115" t="s">
        <v>153</v>
      </c>
      <c r="J12" s="12" t="s">
        <v>154</v>
      </c>
      <c r="K12" s="116" t="s">
        <v>51</v>
      </c>
    </row>
    <row r="13" spans="1:13">
      <c r="A13" s="117"/>
      <c r="B13" s="34" t="s">
        <v>64</v>
      </c>
      <c r="C13" s="117"/>
      <c r="D13" s="35" t="s">
        <v>155</v>
      </c>
      <c r="E13" s="117">
        <f>INDEX('[5]SNL Table'!$C$10:$L$55,MATCH('[5]SHUSA Loans'!$C13,'[5]SNL Table'!$A$10:$A$55,0),MATCH('[5]SHUSA Loans'!E$10,'[5]SNL Table'!$C$5:$L$5,0))</f>
        <v>1665037</v>
      </c>
      <c r="F13" s="117"/>
      <c r="G13" s="22" t="s">
        <v>155</v>
      </c>
      <c r="H13" s="117"/>
      <c r="I13" s="117"/>
      <c r="J13" s="117"/>
      <c r="K13" s="119" t="s">
        <v>50</v>
      </c>
      <c r="L13" s="117"/>
      <c r="M13" s="117"/>
    </row>
    <row r="14" spans="1:13">
      <c r="B14" s="33" t="s">
        <v>63</v>
      </c>
      <c r="D14" s="12" t="s">
        <v>104</v>
      </c>
      <c r="E14" s="115" t="s">
        <v>76</v>
      </c>
      <c r="G14" s="12" t="s">
        <v>104</v>
      </c>
      <c r="I14" s="115" t="s">
        <v>156</v>
      </c>
      <c r="J14" s="12" t="s">
        <v>157</v>
      </c>
      <c r="K14" s="116" t="s">
        <v>56</v>
      </c>
    </row>
    <row r="15" spans="1:13">
      <c r="B15" s="33" t="s">
        <v>63</v>
      </c>
      <c r="D15" s="12" t="s">
        <v>105</v>
      </c>
      <c r="E15" s="115" t="s">
        <v>73</v>
      </c>
      <c r="G15" s="12" t="s">
        <v>105</v>
      </c>
      <c r="I15" s="115" t="s">
        <v>158</v>
      </c>
      <c r="J15" s="12" t="s">
        <v>159</v>
      </c>
      <c r="K15" s="116" t="s">
        <v>57</v>
      </c>
    </row>
    <row r="16" spans="1:13">
      <c r="B16" s="33" t="s">
        <v>63</v>
      </c>
      <c r="D16" s="12" t="s">
        <v>106</v>
      </c>
      <c r="E16" s="115" t="s">
        <v>74</v>
      </c>
      <c r="G16" s="12" t="s">
        <v>106</v>
      </c>
      <c r="I16" s="115" t="s">
        <v>160</v>
      </c>
      <c r="J16" s="12" t="s">
        <v>161</v>
      </c>
      <c r="K16" s="116" t="s">
        <v>54</v>
      </c>
    </row>
    <row r="17" spans="1:13">
      <c r="A17" s="117"/>
      <c r="B17" s="34" t="s">
        <v>64</v>
      </c>
      <c r="C17" s="117"/>
      <c r="D17" s="35" t="s">
        <v>107</v>
      </c>
      <c r="E17" s="118" t="s">
        <v>75</v>
      </c>
      <c r="F17" s="117"/>
      <c r="G17" s="22" t="s">
        <v>107</v>
      </c>
      <c r="H17" s="117"/>
      <c r="I17" s="118" t="s">
        <v>162</v>
      </c>
      <c r="J17" s="22" t="s">
        <v>163</v>
      </c>
      <c r="K17" s="119" t="s">
        <v>55</v>
      </c>
      <c r="L17" s="117"/>
      <c r="M17" s="117"/>
    </row>
    <row r="18" spans="1:13">
      <c r="A18" s="117"/>
      <c r="B18" s="34" t="s">
        <v>64</v>
      </c>
      <c r="C18" s="117"/>
      <c r="D18" s="35" t="s">
        <v>108</v>
      </c>
      <c r="E18" s="118" t="s">
        <v>77</v>
      </c>
      <c r="F18" s="117"/>
      <c r="G18" s="117"/>
      <c r="H18" s="117"/>
      <c r="I18" s="22"/>
      <c r="J18" s="120"/>
      <c r="K18" s="117"/>
      <c r="L18" s="117"/>
      <c r="M18" s="117"/>
    </row>
    <row r="19" spans="1:13">
      <c r="B19" s="33" t="s">
        <v>63</v>
      </c>
      <c r="D19" s="12" t="s">
        <v>109</v>
      </c>
      <c r="E19" s="115" t="s">
        <v>72</v>
      </c>
      <c r="G19" s="12" t="s">
        <v>109</v>
      </c>
      <c r="I19" s="115" t="s">
        <v>164</v>
      </c>
      <c r="J19" s="12" t="s">
        <v>165</v>
      </c>
      <c r="K19" s="116" t="s">
        <v>53</v>
      </c>
    </row>
    <row r="20" spans="1:13">
      <c r="A20" s="117"/>
      <c r="B20" s="34" t="s">
        <v>64</v>
      </c>
      <c r="C20" s="117"/>
      <c r="D20" s="35" t="s">
        <v>110</v>
      </c>
      <c r="E20" s="117"/>
      <c r="F20" s="117"/>
      <c r="G20" s="117"/>
      <c r="H20" s="117"/>
      <c r="I20" s="117"/>
      <c r="J20" s="120"/>
      <c r="K20" s="117"/>
      <c r="L20" s="117"/>
      <c r="M20" s="117"/>
    </row>
    <row r="21" spans="1:13">
      <c r="A21" s="117"/>
      <c r="B21" s="36" t="s">
        <v>64</v>
      </c>
      <c r="C21" s="117"/>
      <c r="D21" s="37" t="s">
        <v>111</v>
      </c>
      <c r="E21" s="118" t="s">
        <v>78</v>
      </c>
      <c r="F21" s="117"/>
      <c r="G21" s="22" t="s">
        <v>166</v>
      </c>
      <c r="H21" s="117"/>
      <c r="I21" s="118" t="s">
        <v>167</v>
      </c>
      <c r="J21" s="22" t="s">
        <v>168</v>
      </c>
      <c r="K21" s="119" t="s">
        <v>58</v>
      </c>
      <c r="L21" s="117"/>
      <c r="M21" s="117"/>
    </row>
    <row r="22" spans="1:13">
      <c r="B22" s="33"/>
      <c r="D22" s="12"/>
      <c r="J22" s="121"/>
    </row>
    <row r="23" spans="1:13">
      <c r="A23" s="117"/>
      <c r="B23" s="36" t="s">
        <v>64</v>
      </c>
      <c r="C23" s="117"/>
      <c r="D23" s="37" t="s">
        <v>112</v>
      </c>
      <c r="E23" s="118" t="s">
        <v>79</v>
      </c>
      <c r="F23" s="117"/>
      <c r="G23" s="22" t="s">
        <v>169</v>
      </c>
      <c r="H23" s="117"/>
      <c r="I23" s="118" t="s">
        <v>170</v>
      </c>
      <c r="J23" s="22" t="s">
        <v>171</v>
      </c>
      <c r="K23" s="119" t="s">
        <v>59</v>
      </c>
      <c r="L23" s="117"/>
      <c r="M23" s="119" t="s">
        <v>172</v>
      </c>
    </row>
    <row r="24" spans="1:13">
      <c r="B24" s="33" t="s">
        <v>214</v>
      </c>
      <c r="D24" s="12" t="s">
        <v>113</v>
      </c>
      <c r="E24" s="115" t="s">
        <v>80</v>
      </c>
      <c r="G24" s="12" t="s">
        <v>173</v>
      </c>
      <c r="I24" s="115" t="s">
        <v>174</v>
      </c>
      <c r="J24" s="12" t="s">
        <v>175</v>
      </c>
      <c r="K24" s="116" t="s">
        <v>60</v>
      </c>
    </row>
    <row r="25" spans="1:13">
      <c r="B25" s="33" t="s">
        <v>215</v>
      </c>
      <c r="D25" s="12" t="s">
        <v>114</v>
      </c>
      <c r="E25" s="115" t="s">
        <v>84</v>
      </c>
      <c r="G25" s="12" t="s">
        <v>176</v>
      </c>
      <c r="I25" s="115" t="s">
        <v>177</v>
      </c>
      <c r="J25" s="12" t="s">
        <v>178</v>
      </c>
      <c r="K25" s="116" t="s">
        <v>61</v>
      </c>
    </row>
    <row r="26" spans="1:13" s="124" customFormat="1">
      <c r="A26" s="122"/>
      <c r="B26" s="34" t="s">
        <v>64</v>
      </c>
      <c r="C26" s="122"/>
      <c r="D26" s="35" t="s">
        <v>1</v>
      </c>
      <c r="E26" s="123" t="s">
        <v>81</v>
      </c>
      <c r="F26" s="122"/>
      <c r="G26" s="122"/>
      <c r="H26" s="122"/>
      <c r="I26" s="122"/>
      <c r="J26" s="122"/>
      <c r="K26" s="122"/>
      <c r="L26" s="122"/>
      <c r="M26" s="122"/>
    </row>
    <row r="27" spans="1:13">
      <c r="B27" s="33" t="s">
        <v>215</v>
      </c>
      <c r="D27" s="12" t="s">
        <v>117</v>
      </c>
      <c r="E27" s="115" t="s">
        <v>83</v>
      </c>
      <c r="G27" s="12" t="s">
        <v>179</v>
      </c>
      <c r="I27" s="115" t="s">
        <v>180</v>
      </c>
      <c r="J27" s="12" t="s">
        <v>181</v>
      </c>
    </row>
    <row r="28" spans="1:13">
      <c r="A28" s="122"/>
      <c r="B28" s="34" t="s">
        <v>64</v>
      </c>
      <c r="C28" s="122"/>
      <c r="D28" s="35" t="s">
        <v>116</v>
      </c>
      <c r="E28" s="123"/>
      <c r="F28" s="122"/>
      <c r="G28" s="122"/>
      <c r="H28" s="122"/>
      <c r="I28" s="122"/>
      <c r="J28" s="122"/>
      <c r="K28" s="122"/>
      <c r="L28" s="122"/>
      <c r="M28" s="122"/>
    </row>
    <row r="29" spans="1:13" s="124" customFormat="1">
      <c r="A29" s="122"/>
      <c r="B29" s="34" t="s">
        <v>64</v>
      </c>
      <c r="C29" s="122"/>
      <c r="D29" s="35" t="s">
        <v>115</v>
      </c>
      <c r="E29" s="123" t="s">
        <v>82</v>
      </c>
      <c r="F29" s="122"/>
      <c r="G29" s="122"/>
      <c r="H29" s="122"/>
      <c r="I29" s="122"/>
      <c r="J29" s="122"/>
      <c r="K29" s="122"/>
      <c r="L29" s="122"/>
      <c r="M29" s="122"/>
    </row>
    <row r="30" spans="1:13" s="124" customFormat="1">
      <c r="A30" s="122"/>
      <c r="B30" s="34" t="s">
        <v>64</v>
      </c>
      <c r="C30" s="122"/>
      <c r="D30" s="35" t="s">
        <v>118</v>
      </c>
      <c r="E30" s="123" t="s">
        <v>85</v>
      </c>
      <c r="F30" s="122"/>
      <c r="G30" s="122"/>
      <c r="H30" s="122"/>
      <c r="I30" s="122"/>
      <c r="J30" s="122"/>
      <c r="K30" s="122"/>
      <c r="L30" s="122"/>
      <c r="M30" s="122"/>
    </row>
    <row r="31" spans="1:13" s="127" customFormat="1">
      <c r="A31" s="125"/>
      <c r="B31" s="36" t="s">
        <v>64</v>
      </c>
      <c r="C31" s="125"/>
      <c r="D31" s="37" t="s">
        <v>119</v>
      </c>
      <c r="E31" s="126" t="s">
        <v>86</v>
      </c>
      <c r="F31" s="125"/>
      <c r="G31" s="94" t="s">
        <v>182</v>
      </c>
      <c r="H31" s="125"/>
      <c r="I31" s="126" t="s">
        <v>183</v>
      </c>
      <c r="J31" s="94" t="s">
        <v>184</v>
      </c>
      <c r="K31" s="125"/>
      <c r="L31" s="125"/>
      <c r="M31" s="125"/>
    </row>
    <row r="32" spans="1:13">
      <c r="B32" s="33" t="s">
        <v>213</v>
      </c>
      <c r="D32" s="12" t="s">
        <v>120</v>
      </c>
      <c r="E32" s="115" t="s">
        <v>90</v>
      </c>
      <c r="G32" s="12" t="s">
        <v>185</v>
      </c>
      <c r="I32" s="115" t="s">
        <v>186</v>
      </c>
      <c r="J32" s="12" t="s">
        <v>187</v>
      </c>
    </row>
    <row r="33" spans="1:13">
      <c r="A33" s="117"/>
      <c r="B33" s="36" t="s">
        <v>64</v>
      </c>
      <c r="C33" s="128"/>
      <c r="D33" s="37" t="s">
        <v>121</v>
      </c>
      <c r="E33" s="117"/>
      <c r="F33" s="117"/>
      <c r="G33" s="117"/>
      <c r="H33" s="117"/>
      <c r="I33" s="117"/>
      <c r="J33" s="117"/>
      <c r="K33" s="117"/>
      <c r="L33" s="117"/>
      <c r="M33" s="117"/>
    </row>
    <row r="34" spans="1:13">
      <c r="B34" s="129" t="s">
        <v>213</v>
      </c>
      <c r="C34" s="114"/>
      <c r="D34" s="87" t="s">
        <v>122</v>
      </c>
      <c r="E34" s="115" t="s">
        <v>87</v>
      </c>
      <c r="G34" s="12" t="s">
        <v>188</v>
      </c>
      <c r="I34" s="115" t="s">
        <v>189</v>
      </c>
      <c r="J34" s="12" t="s">
        <v>190</v>
      </c>
    </row>
    <row r="35" spans="1:13">
      <c r="B35" s="33" t="s">
        <v>216</v>
      </c>
      <c r="D35" s="15" t="s">
        <v>123</v>
      </c>
      <c r="E35" s="115" t="s">
        <v>88</v>
      </c>
      <c r="G35" s="12" t="s">
        <v>191</v>
      </c>
      <c r="I35" s="115" t="s">
        <v>192</v>
      </c>
      <c r="J35" s="12" t="s">
        <v>193</v>
      </c>
    </row>
    <row r="36" spans="1:13">
      <c r="A36" s="114"/>
      <c r="B36" s="129" t="s">
        <v>213</v>
      </c>
      <c r="C36" s="114"/>
      <c r="D36" s="28" t="s">
        <v>124</v>
      </c>
      <c r="E36" s="130" t="s">
        <v>89</v>
      </c>
      <c r="F36" s="114"/>
      <c r="G36" s="28" t="s">
        <v>194</v>
      </c>
      <c r="H36" s="114"/>
      <c r="I36" s="130" t="s">
        <v>195</v>
      </c>
      <c r="J36" s="28" t="s">
        <v>196</v>
      </c>
      <c r="K36" s="114"/>
      <c r="L36" s="114"/>
      <c r="M36" s="114"/>
    </row>
    <row r="37" spans="1:13">
      <c r="A37" s="117"/>
      <c r="B37" s="36" t="s">
        <v>64</v>
      </c>
      <c r="C37" s="117"/>
      <c r="D37" s="37" t="s">
        <v>125</v>
      </c>
      <c r="E37" s="118" t="s">
        <v>91</v>
      </c>
      <c r="F37" s="117"/>
      <c r="G37" s="22" t="s">
        <v>197</v>
      </c>
      <c r="H37" s="117"/>
      <c r="I37" s="117"/>
      <c r="J37" s="117"/>
      <c r="K37" s="117"/>
      <c r="L37" s="117"/>
      <c r="M37" s="117"/>
    </row>
    <row r="38" spans="1:13">
      <c r="A38" s="114"/>
      <c r="B38" s="129" t="s">
        <v>213</v>
      </c>
      <c r="C38" s="114"/>
      <c r="D38" s="87" t="s">
        <v>126</v>
      </c>
      <c r="E38" s="130" t="s">
        <v>92</v>
      </c>
      <c r="F38" s="114"/>
      <c r="G38" s="28" t="s">
        <v>198</v>
      </c>
      <c r="H38" s="114"/>
      <c r="I38" s="130" t="s">
        <v>199</v>
      </c>
      <c r="J38" s="28" t="s">
        <v>200</v>
      </c>
      <c r="K38" s="131" t="s">
        <v>62</v>
      </c>
      <c r="L38" s="114"/>
      <c r="M38" s="114"/>
    </row>
    <row r="39" spans="1:13" s="124" customFormat="1">
      <c r="A39" s="122"/>
      <c r="B39" s="34" t="s">
        <v>64</v>
      </c>
      <c r="C39" s="122"/>
      <c r="D39" s="35" t="s">
        <v>127</v>
      </c>
      <c r="E39" s="123" t="s">
        <v>93</v>
      </c>
      <c r="F39" s="122"/>
      <c r="G39" s="122"/>
      <c r="H39" s="122"/>
      <c r="I39" s="122"/>
      <c r="J39" s="122"/>
      <c r="K39" s="122"/>
      <c r="L39" s="122"/>
      <c r="M39" s="122"/>
    </row>
    <row r="40" spans="1:13" s="124" customFormat="1">
      <c r="A40" s="122"/>
      <c r="B40" s="34" t="s">
        <v>64</v>
      </c>
      <c r="C40" s="122"/>
      <c r="D40" s="35" t="s">
        <v>128</v>
      </c>
      <c r="E40" s="122"/>
      <c r="F40" s="122"/>
      <c r="G40" s="122"/>
      <c r="H40" s="122"/>
      <c r="I40" s="122"/>
      <c r="J40" s="122"/>
      <c r="K40" s="132" t="s">
        <v>217</v>
      </c>
      <c r="L40" s="122"/>
      <c r="M40" s="122"/>
    </row>
    <row r="41" spans="1:13" s="124" customFormat="1">
      <c r="A41" s="122"/>
      <c r="B41" s="38" t="s">
        <v>64</v>
      </c>
      <c r="C41" s="122"/>
      <c r="D41" s="39" t="s">
        <v>129</v>
      </c>
      <c r="E41" s="123" t="s">
        <v>94</v>
      </c>
      <c r="F41" s="122"/>
      <c r="G41" s="122"/>
      <c r="H41" s="122"/>
      <c r="I41" s="122"/>
      <c r="J41" s="122"/>
      <c r="K41" s="122"/>
      <c r="L41" s="122"/>
      <c r="M41" s="122"/>
    </row>
    <row r="42" spans="1:13" s="124" customFormat="1">
      <c r="A42" s="122"/>
      <c r="B42" s="34" t="s">
        <v>64</v>
      </c>
      <c r="C42" s="122"/>
      <c r="D42" s="35" t="s">
        <v>130</v>
      </c>
      <c r="E42" s="122"/>
      <c r="F42" s="122"/>
      <c r="G42" s="122"/>
      <c r="H42" s="122"/>
      <c r="I42" s="122"/>
      <c r="J42" s="122"/>
      <c r="K42" s="122"/>
      <c r="L42" s="122"/>
      <c r="M42" s="122"/>
    </row>
    <row r="43" spans="1:13" s="124" customFormat="1">
      <c r="A43" s="122"/>
      <c r="B43" s="34" t="s">
        <v>64</v>
      </c>
      <c r="C43" s="122"/>
      <c r="D43" s="35" t="s">
        <v>131</v>
      </c>
      <c r="E43" s="122"/>
      <c r="F43" s="122"/>
      <c r="G43" s="122"/>
      <c r="H43" s="122"/>
      <c r="I43" s="122"/>
      <c r="J43" s="122"/>
      <c r="K43" s="122"/>
      <c r="L43" s="122"/>
      <c r="M43" s="122"/>
    </row>
    <row r="44" spans="1:13" s="124" customFormat="1">
      <c r="A44" s="122"/>
      <c r="B44" s="34" t="s">
        <v>64</v>
      </c>
      <c r="C44" s="122"/>
      <c r="D44" s="35" t="s">
        <v>132</v>
      </c>
      <c r="E44" s="122"/>
      <c r="F44" s="122"/>
      <c r="G44" s="122"/>
      <c r="H44" s="122"/>
      <c r="I44" s="122"/>
      <c r="J44" s="122"/>
      <c r="K44" s="122"/>
      <c r="L44" s="122"/>
      <c r="M44" s="122"/>
    </row>
    <row r="45" spans="1:13" s="124" customFormat="1">
      <c r="A45" s="122"/>
      <c r="B45" s="34" t="s">
        <v>64</v>
      </c>
      <c r="C45" s="122"/>
      <c r="D45" s="35" t="s">
        <v>133</v>
      </c>
      <c r="E45" s="122"/>
      <c r="F45" s="122"/>
      <c r="G45" s="122"/>
      <c r="H45" s="122"/>
      <c r="I45" s="122"/>
      <c r="J45" s="122"/>
      <c r="K45" s="122"/>
      <c r="L45" s="122"/>
      <c r="M45" s="122"/>
    </row>
    <row r="46" spans="1:13" s="124" customFormat="1">
      <c r="A46" s="122"/>
      <c r="B46" s="34" t="s">
        <v>64</v>
      </c>
      <c r="C46" s="122"/>
      <c r="D46" s="35" t="s">
        <v>134</v>
      </c>
      <c r="E46" s="122"/>
      <c r="F46" s="122"/>
      <c r="G46" s="122"/>
      <c r="H46" s="122"/>
      <c r="I46" s="122"/>
      <c r="J46" s="122"/>
      <c r="K46" s="122"/>
      <c r="L46" s="122"/>
      <c r="M46" s="122"/>
    </row>
    <row r="50" spans="1:13">
      <c r="B50" s="12"/>
    </row>
    <row r="51" spans="1:13">
      <c r="A51" s="114"/>
      <c r="F51" s="114"/>
      <c r="G51" s="114"/>
      <c r="H51" s="114"/>
      <c r="I51" s="114"/>
      <c r="J51" s="114"/>
      <c r="K51" s="114"/>
      <c r="L51" s="114"/>
      <c r="M51" s="114"/>
    </row>
    <row r="53" spans="1:13">
      <c r="C53" s="114"/>
      <c r="D53" s="114"/>
      <c r="E53" s="114"/>
    </row>
    <row r="57" spans="1:13">
      <c r="I57" s="12"/>
    </row>
    <row r="58" spans="1:13">
      <c r="I58" s="12"/>
    </row>
    <row r="59" spans="1:13">
      <c r="I59" s="12"/>
    </row>
    <row r="60" spans="1:13">
      <c r="I60" s="12"/>
    </row>
    <row r="61" spans="1:13">
      <c r="I61" s="12"/>
    </row>
    <row r="62" spans="1:13">
      <c r="I62" s="12"/>
    </row>
    <row r="63" spans="1:13">
      <c r="I63" s="12"/>
    </row>
    <row r="64" spans="1:13">
      <c r="I64" s="12"/>
    </row>
    <row r="65" spans="9:9" s="114" customFormat="1">
      <c r="I65" s="12"/>
    </row>
    <row r="66" spans="9:9" s="114" customFormat="1">
      <c r="I66" s="12"/>
    </row>
    <row r="67" spans="9:9" s="114" customFormat="1">
      <c r="I67" s="12"/>
    </row>
    <row r="68" spans="9:9" s="114" customFormat="1">
      <c r="I68" s="12"/>
    </row>
    <row r="69" spans="9:9" s="114" customFormat="1">
      <c r="I69" s="12"/>
    </row>
    <row r="70" spans="9:9" s="114" customFormat="1">
      <c r="I70" s="12"/>
    </row>
    <row r="71" spans="9:9" s="114" customFormat="1">
      <c r="I71" s="12"/>
    </row>
    <row r="72" spans="9:9" s="114" customFormat="1">
      <c r="I72" s="12"/>
    </row>
    <row r="73" spans="9:9" s="114" customFormat="1">
      <c r="I73" s="12"/>
    </row>
    <row r="74" spans="9:9" s="114" customFormat="1">
      <c r="I74" s="12"/>
    </row>
    <row r="75" spans="9:9" s="114" customFormat="1">
      <c r="I75" s="12"/>
    </row>
    <row r="76" spans="9:9" s="114" customFormat="1">
      <c r="I76" s="12"/>
    </row>
    <row r="77" spans="9:9" s="114" customFormat="1">
      <c r="I77" s="12"/>
    </row>
    <row r="78" spans="9:9" s="114" customFormat="1">
      <c r="I78" s="12"/>
    </row>
    <row r="79" spans="9:9" s="114" customFormat="1">
      <c r="I79" s="12"/>
    </row>
    <row r="80" spans="9:9" s="114" customFormat="1">
      <c r="I80" s="12"/>
    </row>
    <row r="81" spans="9:9" s="114" customFormat="1">
      <c r="I81" s="12"/>
    </row>
    <row r="82" spans="9:9" s="114" customFormat="1">
      <c r="I82" s="12"/>
    </row>
    <row r="83" spans="9:9" s="114" customFormat="1">
      <c r="I83" s="12"/>
    </row>
    <row r="84" spans="9:9" s="114" customFormat="1">
      <c r="I84" s="12"/>
    </row>
    <row r="85" spans="9:9" s="114" customFormat="1">
      <c r="I85" s="12"/>
    </row>
    <row r="86" spans="9:9" s="114" customFormat="1">
      <c r="I86" s="12"/>
    </row>
    <row r="87" spans="9:9" s="114" customFormat="1">
      <c r="I87" s="12"/>
    </row>
    <row r="88" spans="9:9" s="114" customFormat="1">
      <c r="I88" s="12"/>
    </row>
    <row r="89" spans="9:9" s="114" customFormat="1">
      <c r="I89" s="12"/>
    </row>
    <row r="90" spans="9:9" s="114" customFormat="1">
      <c r="I90" s="12"/>
    </row>
    <row r="91" spans="9:9" s="114" customFormat="1">
      <c r="I91" s="12"/>
    </row>
    <row r="92" spans="9:9" s="114" customFormat="1">
      <c r="I92" s="12"/>
    </row>
    <row r="93" spans="9:9" s="114" customFormat="1">
      <c r="I93" s="12"/>
    </row>
    <row r="94" spans="9:9" s="114" customFormat="1">
      <c r="I94" s="12"/>
    </row>
    <row r="95" spans="9:9" s="114" customFormat="1">
      <c r="I95" s="12"/>
    </row>
    <row r="96" spans="9:9" s="114" customFormat="1">
      <c r="I96" s="12"/>
    </row>
    <row r="97" spans="9:9" s="114" customFormat="1">
      <c r="I97" s="12"/>
    </row>
    <row r="98" spans="9:9" s="114" customFormat="1">
      <c r="I98" s="12"/>
    </row>
    <row r="99" spans="9:9" s="114" customFormat="1">
      <c r="I99" s="12"/>
    </row>
    <row r="100" spans="9:9" s="114" customFormat="1">
      <c r="I100" s="12"/>
    </row>
  </sheetData>
  <pageMargins left="0.74803149606299213" right="0.74803149606299213" top="0.98425196850393704" bottom="0.98425196850393704" header="0.51181102362204722" footer="0.5118110236220472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Scalar - SNL benchmark</vt:lpstr>
      <vt:lpstr>SNL NCO - BSPR</vt:lpstr>
      <vt:lpstr>SNL Loans - BSPR</vt:lpstr>
      <vt:lpstr>PR NCO</vt:lpstr>
      <vt:lpstr>PR Loans</vt:lpstr>
      <vt:lpstr>SNL Table</vt:lpstr>
      <vt:lpstr>BSPR - SNL NCO Mapping</vt:lpstr>
    </vt:vector>
  </TitlesOfParts>
  <Company>Oliver Wyman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Wanxin</dc:creator>
  <cp:lastModifiedBy>Cheng, Wanxin</cp:lastModifiedBy>
  <dcterms:created xsi:type="dcterms:W3CDTF">2016-03-29T21:16:00Z</dcterms:created>
  <dcterms:modified xsi:type="dcterms:W3CDTF">2016-06-03T15:49:34Z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ogoName">
    <vt:lpwstr>Oliver Wyman</vt:lpwstr>
  </property>
  <property fmtid="{D5CDD505-2E9C-101B-9397-08002B2CF9AE}" pid="3" name="DocumentMSOLanguageID">
    <vt:lpwstr>msoLanguageIDEnglishUS</vt:lpwstr>
  </property>
  <property fmtid="{D5CDD505-2E9C-101B-9397-08002B2CF9AE}" pid="4" name="{A44787D4-0540-4523-9961-78E4036D8C6D}">
    <vt:lpwstr>{9813961E-817B-494A-B932-2A710D4862E6}</vt:lpwstr>
  </property>
</Properties>
</file>